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Playoffs Week One\"/>
    </mc:Choice>
  </mc:AlternateContent>
  <xr:revisionPtr revIDLastSave="0" documentId="13_ncr:1_{0D6A3EF3-2465-433F-88C6-A6BE448222C6}" xr6:coauthVersionLast="47" xr6:coauthVersionMax="47" xr10:uidLastSave="{00000000-0000-0000-0000-000000000000}"/>
  <bookViews>
    <workbookView xWindow="2055" yWindow="330" windowWidth="21840" windowHeight="15330" activeTab="1" xr2:uid="{00000000-000D-0000-FFFF-FFFF00000000}"/>
  </bookViews>
  <sheets>
    <sheet name="Registration Data" sheetId="1" r:id="rId1"/>
    <sheet name="Sortable Results" sheetId="8" r:id="rId2"/>
    <sheet name="Attendance" sheetId="7" state="hidden" r:id="rId3"/>
    <sheet name="Historical Registration Data" sheetId="6" state="hidden" r:id="rId4"/>
    <sheet name="Dashboard" sheetId="2" r:id="rId5"/>
    <sheet name="RIDE DATA" sheetId="4" state="hidden" r:id="rId6"/>
    <sheet name="Results Data" sheetId="3" state="hidden" r:id="rId7"/>
  </sheets>
  <externalReferences>
    <externalReference r:id="rId8"/>
  </externalReferences>
  <definedNames>
    <definedName name="_xlnm._FilterDatabase" localSheetId="0" hidden="1">'Registration Data'!$A$1:$R$165</definedName>
    <definedName name="_xlnm._FilterDatabase" localSheetId="6" hidden="1">'Results Data'!$A$1:$S$1</definedName>
    <definedName name="_xlnm._FilterDatabase" localSheetId="1" hidden="1">'Sortable Results'!$A$1:$R$1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5" i="1" l="1"/>
  <c r="J165" i="1" s="1"/>
  <c r="I165" i="1"/>
  <c r="K165" i="1"/>
  <c r="L165" i="1" s="1"/>
  <c r="M165" i="1" s="1"/>
  <c r="N165" i="1"/>
  <c r="F165" i="1"/>
  <c r="O165" i="1" l="1"/>
  <c r="P165" i="1" s="1"/>
  <c r="Q165" i="1" s="1"/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2" i="1"/>
  <c r="A1" i="7" l="1" a="1"/>
  <c r="B339" i="7" s="1"/>
  <c r="B19" i="7" l="1"/>
  <c r="B91" i="7"/>
  <c r="B139" i="7"/>
  <c r="B235" i="7"/>
  <c r="B13" i="7"/>
  <c r="B2" i="7"/>
  <c r="B38" i="7"/>
  <c r="B62" i="7"/>
  <c r="B110" i="7"/>
  <c r="B158" i="7"/>
  <c r="B194" i="7"/>
  <c r="B242" i="7"/>
  <c r="B3" i="7"/>
  <c r="B39" i="7"/>
  <c r="B63" i="7"/>
  <c r="B75" i="7"/>
  <c r="B87" i="7"/>
  <c r="B99" i="7"/>
  <c r="B123" i="7"/>
  <c r="B135" i="7"/>
  <c r="B147" i="7"/>
  <c r="B159" i="7"/>
  <c r="B171" i="7"/>
  <c r="B183" i="7"/>
  <c r="B195" i="7"/>
  <c r="B219" i="7"/>
  <c r="B231" i="7"/>
  <c r="B243" i="7"/>
  <c r="B255" i="7"/>
  <c r="B267" i="7"/>
  <c r="B279" i="7"/>
  <c r="B291" i="7"/>
  <c r="B303" i="7"/>
  <c r="B315" i="7"/>
  <c r="B327" i="7"/>
  <c r="B4" i="7"/>
  <c r="B16" i="7"/>
  <c r="B28" i="7"/>
  <c r="B40" i="7"/>
  <c r="B52" i="7"/>
  <c r="B64" i="7"/>
  <c r="B76" i="7"/>
  <c r="B88" i="7"/>
  <c r="B100" i="7"/>
  <c r="B112" i="7"/>
  <c r="B124" i="7"/>
  <c r="B136" i="7"/>
  <c r="B148" i="7"/>
  <c r="B160" i="7"/>
  <c r="B172" i="7"/>
  <c r="B184" i="7"/>
  <c r="B196" i="7"/>
  <c r="B208" i="7"/>
  <c r="B220" i="7"/>
  <c r="B232" i="7"/>
  <c r="B244" i="7"/>
  <c r="B256" i="7"/>
  <c r="B268" i="7"/>
  <c r="B280" i="7"/>
  <c r="B292" i="7"/>
  <c r="B304" i="7"/>
  <c r="B316" i="7"/>
  <c r="B328" i="7"/>
  <c r="B55" i="7"/>
  <c r="B211" i="7"/>
  <c r="B122" i="7"/>
  <c r="B230" i="7"/>
  <c r="B41" i="7"/>
  <c r="B161" i="7"/>
  <c r="B317" i="7"/>
  <c r="B79" i="7"/>
  <c r="B151" i="7"/>
  <c r="B223" i="7"/>
  <c r="B25" i="7"/>
  <c r="B26" i="7"/>
  <c r="B50" i="7"/>
  <c r="B74" i="7"/>
  <c r="B98" i="7"/>
  <c r="B146" i="7"/>
  <c r="B182" i="7"/>
  <c r="B254" i="7"/>
  <c r="B27" i="7"/>
  <c r="B51" i="7"/>
  <c r="B5" i="7"/>
  <c r="B17" i="7"/>
  <c r="B29" i="7"/>
  <c r="B53" i="7"/>
  <c r="B65" i="7"/>
  <c r="B77" i="7"/>
  <c r="B89" i="7"/>
  <c r="B101" i="7"/>
  <c r="B113" i="7"/>
  <c r="B125" i="7"/>
  <c r="B137" i="7"/>
  <c r="B149" i="7"/>
  <c r="B173" i="7"/>
  <c r="B185" i="7"/>
  <c r="B197" i="7"/>
  <c r="B209" i="7"/>
  <c r="B221" i="7"/>
  <c r="B233" i="7"/>
  <c r="B245" i="7"/>
  <c r="B257" i="7"/>
  <c r="B269" i="7"/>
  <c r="B281" i="7"/>
  <c r="B293" i="7"/>
  <c r="B305" i="7"/>
  <c r="B329" i="7"/>
  <c r="B6" i="7"/>
  <c r="B18" i="7"/>
  <c r="B30" i="7"/>
  <c r="B42" i="7"/>
  <c r="B54" i="7"/>
  <c r="B66" i="7"/>
  <c r="B78" i="7"/>
  <c r="B90" i="7"/>
  <c r="B102" i="7"/>
  <c r="B114" i="7"/>
  <c r="B126" i="7"/>
  <c r="B138" i="7"/>
  <c r="B150" i="7"/>
  <c r="B162" i="7"/>
  <c r="B174" i="7"/>
  <c r="B186" i="7"/>
  <c r="B198" i="7"/>
  <c r="B210" i="7"/>
  <c r="B222" i="7"/>
  <c r="B234" i="7"/>
  <c r="B246" i="7"/>
  <c r="B258" i="7"/>
  <c r="B270" i="7"/>
  <c r="B282" i="7"/>
  <c r="B294" i="7"/>
  <c r="B306" i="7"/>
  <c r="B318" i="7"/>
  <c r="B330" i="7"/>
  <c r="B127" i="7"/>
  <c r="B283" i="7"/>
  <c r="B32" i="7"/>
  <c r="B140" i="7"/>
  <c r="B212" i="7"/>
  <c r="B248" i="7"/>
  <c r="B272" i="7"/>
  <c r="B308" i="7"/>
  <c r="B320" i="7"/>
  <c r="B332" i="7"/>
  <c r="B7" i="7"/>
  <c r="B67" i="7"/>
  <c r="B115" i="7"/>
  <c r="B175" i="7"/>
  <c r="B247" i="7"/>
  <c r="B271" i="7"/>
  <c r="B295" i="7"/>
  <c r="B307" i="7"/>
  <c r="B331" i="7"/>
  <c r="B20" i="7"/>
  <c r="B44" i="7"/>
  <c r="B68" i="7"/>
  <c r="B92" i="7"/>
  <c r="B104" i="7"/>
  <c r="B128" i="7"/>
  <c r="B152" i="7"/>
  <c r="B176" i="7"/>
  <c r="B188" i="7"/>
  <c r="B224" i="7"/>
  <c r="B260" i="7"/>
  <c r="B296" i="7"/>
  <c r="B9" i="7"/>
  <c r="B33" i="7"/>
  <c r="B45" i="7"/>
  <c r="B57" i="7"/>
  <c r="B81" i="7"/>
  <c r="B93" i="7"/>
  <c r="B117" i="7"/>
  <c r="B129" i="7"/>
  <c r="B141" i="7"/>
  <c r="B165" i="7"/>
  <c r="B177" i="7"/>
  <c r="B201" i="7"/>
  <c r="B213" i="7"/>
  <c r="B237" i="7"/>
  <c r="B249" i="7"/>
  <c r="B261" i="7"/>
  <c r="B273" i="7"/>
  <c r="B285" i="7"/>
  <c r="B297" i="7"/>
  <c r="B309" i="7"/>
  <c r="B321" i="7"/>
  <c r="B333" i="7"/>
  <c r="B10" i="7"/>
  <c r="B22" i="7"/>
  <c r="B34" i="7"/>
  <c r="B46" i="7"/>
  <c r="B58" i="7"/>
  <c r="B70" i="7"/>
  <c r="B82" i="7"/>
  <c r="B94" i="7"/>
  <c r="B106" i="7"/>
  <c r="B118" i="7"/>
  <c r="B130" i="7"/>
  <c r="B142" i="7"/>
  <c r="B154" i="7"/>
  <c r="B166" i="7"/>
  <c r="B178" i="7"/>
  <c r="B190" i="7"/>
  <c r="B202" i="7"/>
  <c r="B214" i="7"/>
  <c r="B226" i="7"/>
  <c r="B238" i="7"/>
  <c r="B250" i="7"/>
  <c r="B262" i="7"/>
  <c r="B274" i="7"/>
  <c r="B286" i="7"/>
  <c r="B298" i="7"/>
  <c r="B310" i="7"/>
  <c r="B322" i="7"/>
  <c r="B334" i="7"/>
  <c r="B103" i="7"/>
  <c r="B163" i="7"/>
  <c r="B259" i="7"/>
  <c r="B319" i="7"/>
  <c r="B8" i="7"/>
  <c r="B56" i="7"/>
  <c r="B80" i="7"/>
  <c r="B116" i="7"/>
  <c r="B164" i="7"/>
  <c r="B200" i="7"/>
  <c r="B236" i="7"/>
  <c r="B284" i="7"/>
  <c r="B21" i="7"/>
  <c r="B69" i="7"/>
  <c r="B105" i="7"/>
  <c r="B153" i="7"/>
  <c r="B189" i="7"/>
  <c r="B225" i="7"/>
  <c r="B11" i="7"/>
  <c r="B23" i="7"/>
  <c r="B35" i="7"/>
  <c r="B47" i="7"/>
  <c r="B59" i="7"/>
  <c r="B71" i="7"/>
  <c r="B83" i="7"/>
  <c r="B95" i="7"/>
  <c r="B107" i="7"/>
  <c r="B119" i="7"/>
  <c r="B131" i="7"/>
  <c r="B143" i="7"/>
  <c r="B155" i="7"/>
  <c r="B167" i="7"/>
  <c r="B179" i="7"/>
  <c r="B191" i="7"/>
  <c r="B203" i="7"/>
  <c r="B215" i="7"/>
  <c r="B227" i="7"/>
  <c r="B239" i="7"/>
  <c r="B251" i="7"/>
  <c r="B263" i="7"/>
  <c r="B275" i="7"/>
  <c r="B287" i="7"/>
  <c r="B299" i="7"/>
  <c r="B311" i="7"/>
  <c r="B323" i="7"/>
  <c r="B335" i="7"/>
  <c r="B12" i="7"/>
  <c r="B24" i="7"/>
  <c r="B36" i="7"/>
  <c r="B48" i="7"/>
  <c r="B60" i="7"/>
  <c r="B72" i="7"/>
  <c r="B84" i="7"/>
  <c r="B96" i="7"/>
  <c r="B108" i="7"/>
  <c r="B120" i="7"/>
  <c r="B132" i="7"/>
  <c r="B144" i="7"/>
  <c r="B156" i="7"/>
  <c r="B168" i="7"/>
  <c r="B180" i="7"/>
  <c r="B192" i="7"/>
  <c r="B204" i="7"/>
  <c r="B216" i="7"/>
  <c r="B228" i="7"/>
  <c r="B240" i="7"/>
  <c r="B252" i="7"/>
  <c r="B264" i="7"/>
  <c r="B276" i="7"/>
  <c r="B288" i="7"/>
  <c r="B300" i="7"/>
  <c r="B312" i="7"/>
  <c r="B324" i="7"/>
  <c r="B336" i="7"/>
  <c r="A1" i="7"/>
  <c r="B37" i="7"/>
  <c r="B49" i="7"/>
  <c r="B61" i="7"/>
  <c r="B73" i="7"/>
  <c r="B85" i="7"/>
  <c r="B97" i="7"/>
  <c r="B109" i="7"/>
  <c r="B121" i="7"/>
  <c r="B133" i="7"/>
  <c r="B145" i="7"/>
  <c r="B157" i="7"/>
  <c r="B169" i="7"/>
  <c r="B181" i="7"/>
  <c r="B193" i="7"/>
  <c r="B205" i="7"/>
  <c r="B217" i="7"/>
  <c r="B229" i="7"/>
  <c r="B241" i="7"/>
  <c r="B253" i="7"/>
  <c r="B265" i="7"/>
  <c r="B277" i="7"/>
  <c r="B289" i="7"/>
  <c r="B301" i="7"/>
  <c r="B313" i="7"/>
  <c r="B325" i="7"/>
  <c r="B337" i="7"/>
  <c r="B31" i="7"/>
  <c r="B199" i="7"/>
  <c r="B86" i="7"/>
  <c r="B170" i="7"/>
  <c r="B218" i="7"/>
  <c r="B266" i="7"/>
  <c r="B278" i="7"/>
  <c r="B290" i="7"/>
  <c r="B302" i="7"/>
  <c r="B314" i="7"/>
  <c r="B326" i="7"/>
  <c r="B338" i="7"/>
  <c r="B43" i="7"/>
  <c r="B187" i="7"/>
  <c r="B14" i="7"/>
  <c r="B134" i="7"/>
  <c r="B206" i="7"/>
  <c r="B15" i="7"/>
  <c r="B111" i="7"/>
  <c r="B207" i="7"/>
  <c r="K5" i="1" l="1"/>
  <c r="L5" i="1" s="1"/>
  <c r="K85" i="1"/>
  <c r="L85" i="1" s="1"/>
  <c r="K145" i="1"/>
  <c r="L145" i="1" s="1"/>
  <c r="K140" i="1"/>
  <c r="L140" i="1" s="1"/>
  <c r="K34" i="1"/>
  <c r="L34" i="1" s="1"/>
  <c r="K29" i="1"/>
  <c r="L29" i="1" s="1"/>
  <c r="K59" i="1"/>
  <c r="L59" i="1" s="1"/>
  <c r="K62" i="1"/>
  <c r="L62" i="1" s="1"/>
  <c r="K27" i="1"/>
  <c r="L27" i="1" s="1"/>
  <c r="K89" i="1"/>
  <c r="L89" i="1" s="1"/>
  <c r="K9" i="1"/>
  <c r="L9" i="1" s="1"/>
  <c r="K157" i="1"/>
  <c r="L157" i="1" s="1"/>
  <c r="K122" i="1"/>
  <c r="L122" i="1" s="1"/>
  <c r="K67" i="1"/>
  <c r="L67" i="1" s="1"/>
  <c r="K46" i="1"/>
  <c r="L46" i="1" s="1"/>
  <c r="K25" i="1"/>
  <c r="L25" i="1" s="1"/>
  <c r="K112" i="1"/>
  <c r="L112" i="1" s="1"/>
  <c r="K63" i="1"/>
  <c r="L63" i="1" s="1"/>
  <c r="K28" i="1"/>
  <c r="L28" i="1" s="1"/>
  <c r="K107" i="1"/>
  <c r="L107" i="1" s="1"/>
  <c r="K23" i="1"/>
  <c r="L23" i="1" s="1"/>
  <c r="K91" i="1"/>
  <c r="L91" i="1" s="1"/>
  <c r="K48" i="1"/>
  <c r="L48" i="1" s="1"/>
  <c r="K50" i="1"/>
  <c r="L50" i="1" s="1"/>
  <c r="K105" i="1"/>
  <c r="L105" i="1" s="1"/>
  <c r="K17" i="1"/>
  <c r="L17" i="1" s="1"/>
  <c r="K45" i="1"/>
  <c r="L45" i="1" s="1"/>
  <c r="K162" i="1"/>
  <c r="L162" i="1" s="1"/>
  <c r="K127" i="1"/>
  <c r="L127" i="1" s="1"/>
  <c r="K79" i="1"/>
  <c r="L79" i="1" s="1"/>
  <c r="K7" i="1"/>
  <c r="L7" i="1" s="1"/>
  <c r="K95" i="1"/>
  <c r="L95" i="1" s="1"/>
  <c r="K83" i="1"/>
  <c r="L83" i="1" s="1"/>
  <c r="K11" i="1"/>
  <c r="L11" i="1" s="1"/>
  <c r="K153" i="1"/>
  <c r="L153" i="1" s="1"/>
  <c r="K31" i="1"/>
  <c r="L31" i="1" s="1"/>
  <c r="K52" i="1"/>
  <c r="L52" i="1" s="1"/>
  <c r="K55" i="1"/>
  <c r="L55" i="1" s="1"/>
  <c r="K142" i="1"/>
  <c r="L142" i="1" s="1"/>
  <c r="K54" i="1"/>
  <c r="L54" i="1" s="1"/>
  <c r="K159" i="1"/>
  <c r="L159" i="1" s="1"/>
  <c r="K4" i="1"/>
  <c r="L4" i="1" s="1"/>
  <c r="K133" i="1"/>
  <c r="L133" i="1" s="1"/>
  <c r="K108" i="1"/>
  <c r="L108" i="1" s="1"/>
  <c r="K53" i="1"/>
  <c r="L53" i="1" s="1"/>
  <c r="K57" i="1"/>
  <c r="L57" i="1" s="1"/>
  <c r="K136" i="1"/>
  <c r="L136" i="1" s="1"/>
  <c r="K40" i="1"/>
  <c r="L40" i="1" s="1"/>
  <c r="K147" i="1"/>
  <c r="L147" i="1" s="1"/>
  <c r="K81" i="1"/>
  <c r="L81" i="1" s="1"/>
  <c r="K111" i="1"/>
  <c r="L111" i="1" s="1"/>
  <c r="K92" i="1"/>
  <c r="L92" i="1" s="1"/>
  <c r="K70" i="1"/>
  <c r="L70" i="1" s="1"/>
  <c r="K16" i="1"/>
  <c r="L16" i="1" s="1"/>
  <c r="K47" i="1"/>
  <c r="L47" i="1" s="1"/>
  <c r="K86" i="1"/>
  <c r="L86" i="1" s="1"/>
  <c r="K101" i="1"/>
  <c r="L101" i="1" s="1"/>
  <c r="K49" i="1"/>
  <c r="L49" i="1" s="1"/>
  <c r="K154" i="1"/>
  <c r="L154" i="1" s="1"/>
  <c r="K158" i="1"/>
  <c r="L158" i="1" s="1"/>
  <c r="K75" i="1"/>
  <c r="L75" i="1" s="1"/>
  <c r="K78" i="1"/>
  <c r="L78" i="1" s="1"/>
  <c r="K117" i="1"/>
  <c r="L117" i="1" s="1"/>
  <c r="K24" i="1"/>
  <c r="L24" i="1" s="1"/>
  <c r="K51" i="1"/>
  <c r="L51" i="1" s="1"/>
  <c r="K58" i="1"/>
  <c r="L58" i="1" s="1"/>
  <c r="K64" i="1"/>
  <c r="L64" i="1" s="1"/>
  <c r="K71" i="1"/>
  <c r="L71" i="1" s="1"/>
  <c r="K21" i="1"/>
  <c r="L21" i="1" s="1"/>
  <c r="K18" i="1"/>
  <c r="L18" i="1" s="1"/>
  <c r="K66" i="1"/>
  <c r="L66" i="1" s="1"/>
  <c r="K14" i="1"/>
  <c r="L14" i="1" s="1"/>
  <c r="K139" i="1"/>
  <c r="L139" i="1" s="1"/>
  <c r="K129" i="1"/>
  <c r="L129" i="1" s="1"/>
  <c r="K80" i="1"/>
  <c r="L80" i="1" s="1"/>
  <c r="K65" i="1"/>
  <c r="L65" i="1" s="1"/>
  <c r="K152" i="1"/>
  <c r="L152" i="1" s="1"/>
  <c r="K12" i="1"/>
  <c r="L12" i="1" s="1"/>
  <c r="K126" i="1"/>
  <c r="L126" i="1" s="1"/>
  <c r="K41" i="1"/>
  <c r="L41" i="1" s="1"/>
  <c r="K102" i="1"/>
  <c r="L102" i="1" s="1"/>
  <c r="K132" i="1"/>
  <c r="L132" i="1" s="1"/>
  <c r="K120" i="1"/>
  <c r="L120" i="1" s="1"/>
  <c r="K115" i="1"/>
  <c r="L115" i="1" s="1"/>
  <c r="K100" i="1"/>
  <c r="L100" i="1" s="1"/>
  <c r="K130" i="1"/>
  <c r="L130" i="1" s="1"/>
  <c r="K26" i="1"/>
  <c r="L26" i="1" s="1"/>
  <c r="K146" i="1"/>
  <c r="L146" i="1" s="1"/>
  <c r="K96" i="1"/>
  <c r="L96" i="1" s="1"/>
  <c r="K76" i="1"/>
  <c r="L76" i="1" s="1"/>
  <c r="K84" i="1"/>
  <c r="L84" i="1" s="1"/>
  <c r="K88" i="1"/>
  <c r="L88" i="1" s="1"/>
  <c r="K135" i="1"/>
  <c r="L135" i="1" s="1"/>
  <c r="K56" i="1"/>
  <c r="L56" i="1" s="1"/>
  <c r="K44" i="1"/>
  <c r="L44" i="1" s="1"/>
  <c r="K60" i="1"/>
  <c r="L60" i="1" s="1"/>
  <c r="K151" i="1"/>
  <c r="L151" i="1" s="1"/>
  <c r="K164" i="1"/>
  <c r="L164" i="1" s="1"/>
  <c r="K99" i="1"/>
  <c r="L99" i="1" s="1"/>
  <c r="K42" i="1"/>
  <c r="L42" i="1" s="1"/>
  <c r="K35" i="1"/>
  <c r="L35" i="1" s="1"/>
  <c r="K104" i="1"/>
  <c r="L104" i="1" s="1"/>
  <c r="K15" i="1"/>
  <c r="L15" i="1" s="1"/>
  <c r="K68" i="1"/>
  <c r="L68" i="1" s="1"/>
  <c r="K87" i="1"/>
  <c r="L87" i="1" s="1"/>
  <c r="K124" i="1"/>
  <c r="L124" i="1" s="1"/>
  <c r="K8" i="1"/>
  <c r="L8" i="1" s="1"/>
  <c r="K128" i="1"/>
  <c r="L128" i="1" s="1"/>
  <c r="K160" i="1"/>
  <c r="L160" i="1" s="1"/>
  <c r="K161" i="1"/>
  <c r="L161" i="1" s="1"/>
  <c r="K20" i="1"/>
  <c r="L20" i="1" s="1"/>
  <c r="K113" i="1"/>
  <c r="L113" i="1" s="1"/>
  <c r="K73" i="1"/>
  <c r="L73" i="1" s="1"/>
  <c r="K6" i="1"/>
  <c r="L6" i="1" s="1"/>
  <c r="K39" i="1"/>
  <c r="L39" i="1" s="1"/>
  <c r="K116" i="1"/>
  <c r="L116" i="1" s="1"/>
  <c r="K33" i="1"/>
  <c r="L33" i="1" s="1"/>
  <c r="K125" i="1"/>
  <c r="L125" i="1" s="1"/>
  <c r="K138" i="1"/>
  <c r="L138" i="1" s="1"/>
  <c r="K77" i="1"/>
  <c r="L77" i="1" s="1"/>
  <c r="K93" i="1"/>
  <c r="L93" i="1" s="1"/>
  <c r="K137" i="1"/>
  <c r="L137" i="1" s="1"/>
  <c r="K90" i="1"/>
  <c r="L90" i="1" s="1"/>
  <c r="K98" i="1"/>
  <c r="L98" i="1" s="1"/>
  <c r="K43" i="1"/>
  <c r="L43" i="1" s="1"/>
  <c r="K118" i="1"/>
  <c r="L118" i="1" s="1"/>
  <c r="K37" i="1"/>
  <c r="L37" i="1" s="1"/>
  <c r="K32" i="1"/>
  <c r="L32" i="1" s="1"/>
  <c r="K72" i="1"/>
  <c r="L72" i="1" s="1"/>
  <c r="K106" i="1"/>
  <c r="L106" i="1" s="1"/>
  <c r="K123" i="1"/>
  <c r="L123" i="1" s="1"/>
  <c r="K131" i="1"/>
  <c r="L131" i="1" s="1"/>
  <c r="K119" i="1"/>
  <c r="L119" i="1" s="1"/>
  <c r="K74" i="1"/>
  <c r="L74" i="1" s="1"/>
  <c r="K61" i="1"/>
  <c r="L61" i="1" s="1"/>
  <c r="K163" i="1"/>
  <c r="L163" i="1" s="1"/>
  <c r="K30" i="1"/>
  <c r="L30" i="1" s="1"/>
  <c r="K82" i="1"/>
  <c r="L82" i="1" s="1"/>
  <c r="K19" i="1"/>
  <c r="L19" i="1" s="1"/>
  <c r="K10" i="1"/>
  <c r="L10" i="1" s="1"/>
  <c r="K97" i="1"/>
  <c r="L97" i="1" s="1"/>
  <c r="K3" i="1"/>
  <c r="L3" i="1" s="1"/>
  <c r="K121" i="1"/>
  <c r="L121" i="1" s="1"/>
  <c r="K155" i="1"/>
  <c r="L155" i="1" s="1"/>
  <c r="K156" i="1"/>
  <c r="L156" i="1" s="1"/>
  <c r="K94" i="1"/>
  <c r="L94" i="1" s="1"/>
  <c r="K134" i="1"/>
  <c r="L134" i="1" s="1"/>
  <c r="K103" i="1"/>
  <c r="L103" i="1" s="1"/>
  <c r="K109" i="1"/>
  <c r="L109" i="1" s="1"/>
  <c r="K13" i="1"/>
  <c r="L13" i="1" s="1"/>
  <c r="K148" i="1"/>
  <c r="L148" i="1" s="1"/>
  <c r="K149" i="1"/>
  <c r="L149" i="1" s="1"/>
  <c r="K143" i="1"/>
  <c r="L143" i="1" s="1"/>
  <c r="K36" i="1"/>
  <c r="L36" i="1" s="1"/>
  <c r="K150" i="1"/>
  <c r="L150" i="1" s="1"/>
  <c r="K114" i="1"/>
  <c r="L114" i="1" s="1"/>
  <c r="K22" i="1"/>
  <c r="L22" i="1" s="1"/>
  <c r="K110" i="1"/>
  <c r="L110" i="1" s="1"/>
  <c r="K141" i="1"/>
  <c r="L141" i="1" s="1"/>
  <c r="K144" i="1"/>
  <c r="L144" i="1" s="1"/>
  <c r="K2" i="1"/>
  <c r="L2" i="1" s="1"/>
  <c r="K38" i="1"/>
  <c r="L38" i="1" s="1"/>
  <c r="K69" i="1"/>
  <c r="L69" i="1" s="1"/>
  <c r="F69" i="1"/>
  <c r="H69" i="1"/>
  <c r="J69" i="1" s="1"/>
  <c r="F5" i="1"/>
  <c r="H5" i="1"/>
  <c r="J5" i="1" s="1"/>
  <c r="F85" i="1"/>
  <c r="H85" i="1"/>
  <c r="J85" i="1" s="1"/>
  <c r="F145" i="1"/>
  <c r="H145" i="1"/>
  <c r="J145" i="1" s="1"/>
  <c r="F140" i="1"/>
  <c r="H140" i="1"/>
  <c r="J140" i="1" s="1"/>
  <c r="F34" i="1"/>
  <c r="H34" i="1"/>
  <c r="J34" i="1" s="1"/>
  <c r="F29" i="1"/>
  <c r="H29" i="1"/>
  <c r="J29" i="1" s="1"/>
  <c r="F59" i="1"/>
  <c r="H59" i="1"/>
  <c r="J59" i="1" s="1"/>
  <c r="F62" i="1"/>
  <c r="H62" i="1"/>
  <c r="J62" i="1" s="1"/>
  <c r="F27" i="1"/>
  <c r="H27" i="1"/>
  <c r="J27" i="1" s="1"/>
  <c r="F89" i="1"/>
  <c r="H89" i="1"/>
  <c r="J89" i="1" s="1"/>
  <c r="F9" i="1"/>
  <c r="H9" i="1"/>
  <c r="J9" i="1" s="1"/>
  <c r="F157" i="1"/>
  <c r="H157" i="1"/>
  <c r="J157" i="1" s="1"/>
  <c r="F122" i="1"/>
  <c r="H122" i="1"/>
  <c r="J122" i="1" s="1"/>
  <c r="F67" i="1"/>
  <c r="H67" i="1"/>
  <c r="J67" i="1" s="1"/>
  <c r="F46" i="1"/>
  <c r="H46" i="1"/>
  <c r="J46" i="1" s="1"/>
  <c r="F25" i="1"/>
  <c r="H25" i="1"/>
  <c r="J25" i="1" s="1"/>
  <c r="F112" i="1"/>
  <c r="H112" i="1"/>
  <c r="J112" i="1" s="1"/>
  <c r="F63" i="1"/>
  <c r="H63" i="1"/>
  <c r="J63" i="1" s="1"/>
  <c r="F28" i="1"/>
  <c r="H28" i="1"/>
  <c r="J28" i="1" s="1"/>
  <c r="F107" i="1"/>
  <c r="H107" i="1"/>
  <c r="J107" i="1" s="1"/>
  <c r="F23" i="1"/>
  <c r="H23" i="1"/>
  <c r="J23" i="1" s="1"/>
  <c r="F91" i="1"/>
  <c r="H91" i="1"/>
  <c r="J91" i="1" s="1"/>
  <c r="F48" i="1"/>
  <c r="H48" i="1"/>
  <c r="J48" i="1" s="1"/>
  <c r="F50" i="1"/>
  <c r="H50" i="1"/>
  <c r="J50" i="1" s="1"/>
  <c r="F105" i="1"/>
  <c r="H105" i="1"/>
  <c r="J105" i="1" s="1"/>
  <c r="F17" i="1"/>
  <c r="H17" i="1"/>
  <c r="J17" i="1" s="1"/>
  <c r="F45" i="1"/>
  <c r="H45" i="1"/>
  <c r="J45" i="1" s="1"/>
  <c r="F162" i="1"/>
  <c r="H162" i="1"/>
  <c r="J162" i="1" s="1"/>
  <c r="F127" i="1"/>
  <c r="H127" i="1"/>
  <c r="J127" i="1" s="1"/>
  <c r="F79" i="1"/>
  <c r="H79" i="1"/>
  <c r="J79" i="1" s="1"/>
  <c r="F7" i="1"/>
  <c r="H7" i="1"/>
  <c r="J7" i="1" s="1"/>
  <c r="F95" i="1"/>
  <c r="H95" i="1"/>
  <c r="J95" i="1" s="1"/>
  <c r="F83" i="1"/>
  <c r="H83" i="1"/>
  <c r="J83" i="1" s="1"/>
  <c r="F11" i="1"/>
  <c r="H11" i="1"/>
  <c r="J11" i="1" s="1"/>
  <c r="F153" i="1"/>
  <c r="H153" i="1"/>
  <c r="J153" i="1" s="1"/>
  <c r="F31" i="1"/>
  <c r="H31" i="1"/>
  <c r="J31" i="1" s="1"/>
  <c r="F52" i="1"/>
  <c r="H52" i="1"/>
  <c r="J52" i="1" s="1"/>
  <c r="F55" i="1"/>
  <c r="H55" i="1"/>
  <c r="J55" i="1" s="1"/>
  <c r="F142" i="1"/>
  <c r="H142" i="1"/>
  <c r="J142" i="1" s="1"/>
  <c r="F54" i="1"/>
  <c r="H54" i="1"/>
  <c r="J54" i="1" s="1"/>
  <c r="F159" i="1"/>
  <c r="H159" i="1"/>
  <c r="J159" i="1" s="1"/>
  <c r="F4" i="1"/>
  <c r="H4" i="1"/>
  <c r="J4" i="1" s="1"/>
  <c r="F133" i="1"/>
  <c r="H133" i="1"/>
  <c r="J133" i="1" s="1"/>
  <c r="F108" i="1"/>
  <c r="H108" i="1"/>
  <c r="J108" i="1" s="1"/>
  <c r="F53" i="1"/>
  <c r="H53" i="1"/>
  <c r="J53" i="1" s="1"/>
  <c r="F57" i="1"/>
  <c r="H57" i="1"/>
  <c r="J57" i="1" s="1"/>
  <c r="F136" i="1"/>
  <c r="H136" i="1"/>
  <c r="F40" i="1"/>
  <c r="H40" i="1"/>
  <c r="J40" i="1" s="1"/>
  <c r="F147" i="1"/>
  <c r="H147" i="1"/>
  <c r="J147" i="1" s="1"/>
  <c r="F81" i="1"/>
  <c r="H81" i="1"/>
  <c r="J81" i="1" s="1"/>
  <c r="F111" i="1"/>
  <c r="H111" i="1"/>
  <c r="J111" i="1" s="1"/>
  <c r="F92" i="1"/>
  <c r="H92" i="1"/>
  <c r="J92" i="1" s="1"/>
  <c r="F70" i="1"/>
  <c r="H70" i="1"/>
  <c r="J70" i="1" s="1"/>
  <c r="F16" i="1"/>
  <c r="H16" i="1"/>
  <c r="J16" i="1" s="1"/>
  <c r="F47" i="1"/>
  <c r="H47" i="1"/>
  <c r="J47" i="1" s="1"/>
  <c r="F86" i="1"/>
  <c r="H86" i="1"/>
  <c r="J86" i="1" s="1"/>
  <c r="F101" i="1"/>
  <c r="H101" i="1"/>
  <c r="J101" i="1" s="1"/>
  <c r="F49" i="1"/>
  <c r="H49" i="1"/>
  <c r="J49" i="1" s="1"/>
  <c r="F154" i="1"/>
  <c r="H154" i="1"/>
  <c r="J154" i="1" s="1"/>
  <c r="F158" i="1"/>
  <c r="H158" i="1"/>
  <c r="J158" i="1" s="1"/>
  <c r="F75" i="1"/>
  <c r="H75" i="1"/>
  <c r="J75" i="1" s="1"/>
  <c r="F78" i="1"/>
  <c r="H78" i="1"/>
  <c r="J78" i="1" s="1"/>
  <c r="F117" i="1"/>
  <c r="H117" i="1"/>
  <c r="J117" i="1" s="1"/>
  <c r="F24" i="1"/>
  <c r="H24" i="1"/>
  <c r="J24" i="1" s="1"/>
  <c r="F51" i="1"/>
  <c r="H51" i="1"/>
  <c r="J51" i="1" s="1"/>
  <c r="F58" i="1"/>
  <c r="H58" i="1"/>
  <c r="J58" i="1" s="1"/>
  <c r="F64" i="1"/>
  <c r="H64" i="1"/>
  <c r="J64" i="1" s="1"/>
  <c r="F71" i="1"/>
  <c r="H71" i="1"/>
  <c r="J71" i="1" s="1"/>
  <c r="F21" i="1"/>
  <c r="H21" i="1"/>
  <c r="J21" i="1" s="1"/>
  <c r="F18" i="1"/>
  <c r="H18" i="1"/>
  <c r="J18" i="1" s="1"/>
  <c r="F66" i="1"/>
  <c r="H66" i="1"/>
  <c r="J66" i="1" s="1"/>
  <c r="F14" i="1"/>
  <c r="H14" i="1"/>
  <c r="J14" i="1" s="1"/>
  <c r="F139" i="1"/>
  <c r="H139" i="1"/>
  <c r="J139" i="1" s="1"/>
  <c r="F129" i="1"/>
  <c r="H129" i="1"/>
  <c r="J129" i="1" s="1"/>
  <c r="F80" i="1"/>
  <c r="H80" i="1"/>
  <c r="J80" i="1" s="1"/>
  <c r="F65" i="1"/>
  <c r="H65" i="1"/>
  <c r="J65" i="1" s="1"/>
  <c r="F152" i="1"/>
  <c r="H152" i="1"/>
  <c r="J152" i="1" s="1"/>
  <c r="F12" i="1"/>
  <c r="H12" i="1"/>
  <c r="J12" i="1" s="1"/>
  <c r="F126" i="1"/>
  <c r="H126" i="1"/>
  <c r="J126" i="1" s="1"/>
  <c r="F41" i="1"/>
  <c r="H41" i="1"/>
  <c r="J41" i="1" s="1"/>
  <c r="F102" i="1"/>
  <c r="H102" i="1"/>
  <c r="J102" i="1" s="1"/>
  <c r="F132" i="1"/>
  <c r="H132" i="1"/>
  <c r="J132" i="1" s="1"/>
  <c r="F120" i="1"/>
  <c r="H120" i="1"/>
  <c r="J120" i="1" s="1"/>
  <c r="F115" i="1"/>
  <c r="H115" i="1"/>
  <c r="J115" i="1" s="1"/>
  <c r="F100" i="1"/>
  <c r="H100" i="1"/>
  <c r="J100" i="1" s="1"/>
  <c r="F130" i="1"/>
  <c r="H130" i="1"/>
  <c r="J130" i="1" s="1"/>
  <c r="F26" i="1"/>
  <c r="H26" i="1"/>
  <c r="J26" i="1" s="1"/>
  <c r="F146" i="1"/>
  <c r="H146" i="1"/>
  <c r="J146" i="1" s="1"/>
  <c r="F96" i="1"/>
  <c r="H96" i="1"/>
  <c r="J96" i="1" s="1"/>
  <c r="F76" i="1"/>
  <c r="H76" i="1"/>
  <c r="J76" i="1" s="1"/>
  <c r="F84" i="1"/>
  <c r="H84" i="1"/>
  <c r="J84" i="1" s="1"/>
  <c r="F88" i="1"/>
  <c r="H88" i="1"/>
  <c r="J88" i="1" s="1"/>
  <c r="F135" i="1"/>
  <c r="H135" i="1"/>
  <c r="J135" i="1" s="1"/>
  <c r="F56" i="1"/>
  <c r="H56" i="1"/>
  <c r="J56" i="1" s="1"/>
  <c r="F44" i="1"/>
  <c r="H44" i="1"/>
  <c r="J44" i="1" s="1"/>
  <c r="F60" i="1"/>
  <c r="H60" i="1"/>
  <c r="J60" i="1" s="1"/>
  <c r="F151" i="1"/>
  <c r="H151" i="1"/>
  <c r="J151" i="1" s="1"/>
  <c r="F164" i="1"/>
  <c r="H164" i="1"/>
  <c r="J164" i="1" s="1"/>
  <c r="F99" i="1"/>
  <c r="H99" i="1"/>
  <c r="J99" i="1" s="1"/>
  <c r="F42" i="1"/>
  <c r="H42" i="1"/>
  <c r="J42" i="1" s="1"/>
  <c r="F35" i="1"/>
  <c r="H35" i="1"/>
  <c r="J35" i="1" s="1"/>
  <c r="F104" i="1"/>
  <c r="H104" i="1"/>
  <c r="J104" i="1" s="1"/>
  <c r="F15" i="1"/>
  <c r="H15" i="1"/>
  <c r="J15" i="1" s="1"/>
  <c r="F68" i="1"/>
  <c r="H68" i="1"/>
  <c r="J68" i="1" s="1"/>
  <c r="F87" i="1"/>
  <c r="H87" i="1"/>
  <c r="J87" i="1" s="1"/>
  <c r="F124" i="1"/>
  <c r="H124" i="1"/>
  <c r="J124" i="1" s="1"/>
  <c r="F8" i="1"/>
  <c r="H8" i="1"/>
  <c r="J8" i="1" s="1"/>
  <c r="F128" i="1"/>
  <c r="H128" i="1"/>
  <c r="J128" i="1" s="1"/>
  <c r="F160" i="1"/>
  <c r="H160" i="1"/>
  <c r="J160" i="1" s="1"/>
  <c r="F161" i="1"/>
  <c r="H161" i="1"/>
  <c r="J161" i="1" s="1"/>
  <c r="F20" i="1"/>
  <c r="H20" i="1"/>
  <c r="J20" i="1" s="1"/>
  <c r="F113" i="1"/>
  <c r="H113" i="1"/>
  <c r="J113" i="1" s="1"/>
  <c r="F73" i="1"/>
  <c r="H73" i="1"/>
  <c r="J73" i="1" s="1"/>
  <c r="F6" i="1"/>
  <c r="H6" i="1"/>
  <c r="J6" i="1" s="1"/>
  <c r="F39" i="1"/>
  <c r="H39" i="1"/>
  <c r="J39" i="1" s="1"/>
  <c r="F116" i="1"/>
  <c r="H116" i="1"/>
  <c r="J116" i="1" s="1"/>
  <c r="F33" i="1"/>
  <c r="H33" i="1"/>
  <c r="J33" i="1" s="1"/>
  <c r="F125" i="1"/>
  <c r="H125" i="1"/>
  <c r="J125" i="1" s="1"/>
  <c r="F138" i="1"/>
  <c r="H138" i="1"/>
  <c r="J138" i="1" s="1"/>
  <c r="F77" i="1"/>
  <c r="H77" i="1"/>
  <c r="J77" i="1" s="1"/>
  <c r="F93" i="1"/>
  <c r="H93" i="1"/>
  <c r="J93" i="1" s="1"/>
  <c r="F137" i="1"/>
  <c r="H137" i="1"/>
  <c r="J137" i="1" s="1"/>
  <c r="F90" i="1"/>
  <c r="H90" i="1"/>
  <c r="J90" i="1" s="1"/>
  <c r="F98" i="1"/>
  <c r="H98" i="1"/>
  <c r="J98" i="1" s="1"/>
  <c r="F43" i="1"/>
  <c r="H43" i="1"/>
  <c r="J43" i="1" s="1"/>
  <c r="F118" i="1"/>
  <c r="H118" i="1"/>
  <c r="J118" i="1" s="1"/>
  <c r="F37" i="1"/>
  <c r="H37" i="1"/>
  <c r="J37" i="1" s="1"/>
  <c r="F32" i="1"/>
  <c r="H32" i="1"/>
  <c r="J32" i="1" s="1"/>
  <c r="F72" i="1"/>
  <c r="H72" i="1"/>
  <c r="J72" i="1" s="1"/>
  <c r="F106" i="1"/>
  <c r="H106" i="1"/>
  <c r="J106" i="1" s="1"/>
  <c r="F123" i="1"/>
  <c r="H123" i="1"/>
  <c r="J123" i="1" s="1"/>
  <c r="F131" i="1"/>
  <c r="H131" i="1"/>
  <c r="J131" i="1" s="1"/>
  <c r="F119" i="1"/>
  <c r="H119" i="1"/>
  <c r="J119" i="1" s="1"/>
  <c r="F74" i="1"/>
  <c r="H74" i="1"/>
  <c r="J74" i="1" s="1"/>
  <c r="F61" i="1"/>
  <c r="H61" i="1"/>
  <c r="J61" i="1" s="1"/>
  <c r="F163" i="1"/>
  <c r="H163" i="1"/>
  <c r="J163" i="1" s="1"/>
  <c r="F30" i="1"/>
  <c r="H30" i="1"/>
  <c r="J30" i="1" s="1"/>
  <c r="F82" i="1"/>
  <c r="H82" i="1"/>
  <c r="J82" i="1" s="1"/>
  <c r="F19" i="1"/>
  <c r="H19" i="1"/>
  <c r="J19" i="1" s="1"/>
  <c r="F10" i="1"/>
  <c r="H10" i="1"/>
  <c r="J10" i="1" s="1"/>
  <c r="F97" i="1"/>
  <c r="H97" i="1"/>
  <c r="J97" i="1" s="1"/>
  <c r="F3" i="1"/>
  <c r="H3" i="1"/>
  <c r="J3" i="1" s="1"/>
  <c r="F121" i="1"/>
  <c r="H121" i="1"/>
  <c r="J121" i="1" s="1"/>
  <c r="F155" i="1"/>
  <c r="H155" i="1"/>
  <c r="J155" i="1" s="1"/>
  <c r="F156" i="1"/>
  <c r="H156" i="1"/>
  <c r="J156" i="1" s="1"/>
  <c r="F94" i="1"/>
  <c r="H94" i="1"/>
  <c r="J94" i="1" s="1"/>
  <c r="F134" i="1"/>
  <c r="H134" i="1"/>
  <c r="J134" i="1" s="1"/>
  <c r="F103" i="1"/>
  <c r="H103" i="1"/>
  <c r="J103" i="1" s="1"/>
  <c r="F109" i="1"/>
  <c r="H109" i="1"/>
  <c r="J109" i="1" s="1"/>
  <c r="F13" i="1"/>
  <c r="H13" i="1"/>
  <c r="J13" i="1" s="1"/>
  <c r="F148" i="1"/>
  <c r="H148" i="1"/>
  <c r="J148" i="1" s="1"/>
  <c r="F149" i="1"/>
  <c r="H149" i="1"/>
  <c r="J149" i="1" s="1"/>
  <c r="F143" i="1"/>
  <c r="H143" i="1"/>
  <c r="J143" i="1" s="1"/>
  <c r="F36" i="1"/>
  <c r="H36" i="1"/>
  <c r="J36" i="1" s="1"/>
  <c r="F150" i="1"/>
  <c r="H150" i="1"/>
  <c r="J150" i="1" s="1"/>
  <c r="F114" i="1"/>
  <c r="H114" i="1"/>
  <c r="J114" i="1" s="1"/>
  <c r="F22" i="1"/>
  <c r="H22" i="1"/>
  <c r="J22" i="1" s="1"/>
  <c r="F110" i="1"/>
  <c r="H110" i="1"/>
  <c r="J110" i="1" s="1"/>
  <c r="F141" i="1"/>
  <c r="H141" i="1"/>
  <c r="J141" i="1" s="1"/>
  <c r="F144" i="1"/>
  <c r="H144" i="1"/>
  <c r="J144" i="1" s="1"/>
  <c r="F2" i="1"/>
  <c r="H2" i="1"/>
  <c r="J2" i="1" s="1"/>
  <c r="F38" i="1"/>
  <c r="H38" i="1"/>
  <c r="J38" i="1" s="1"/>
  <c r="N69" i="1"/>
  <c r="N5" i="1"/>
  <c r="N85" i="1"/>
  <c r="N145" i="1"/>
  <c r="N140" i="1"/>
  <c r="N34" i="1"/>
  <c r="N29" i="1"/>
  <c r="N59" i="1"/>
  <c r="N62" i="1"/>
  <c r="N27" i="1"/>
  <c r="N89" i="1"/>
  <c r="N9" i="1"/>
  <c r="N157" i="1"/>
  <c r="N122" i="1"/>
  <c r="N67" i="1"/>
  <c r="N46" i="1"/>
  <c r="N25" i="1"/>
  <c r="N112" i="1"/>
  <c r="N63" i="1"/>
  <c r="N28" i="1"/>
  <c r="N107" i="1"/>
  <c r="N23" i="1"/>
  <c r="N91" i="1"/>
  <c r="N48" i="1"/>
  <c r="N50" i="1"/>
  <c r="N105" i="1"/>
  <c r="N17" i="1"/>
  <c r="N45" i="1"/>
  <c r="N162" i="1"/>
  <c r="N127" i="1"/>
  <c r="N79" i="1"/>
  <c r="N7" i="1"/>
  <c r="N95" i="1"/>
  <c r="N83" i="1"/>
  <c r="N11" i="1"/>
  <c r="N153" i="1"/>
  <c r="N31" i="1"/>
  <c r="N52" i="1"/>
  <c r="N55" i="1"/>
  <c r="N142" i="1"/>
  <c r="N54" i="1"/>
  <c r="N159" i="1"/>
  <c r="N4" i="1"/>
  <c r="N133" i="1"/>
  <c r="N108" i="1"/>
  <c r="N53" i="1"/>
  <c r="N57" i="1"/>
  <c r="N136" i="1"/>
  <c r="N40" i="1"/>
  <c r="N147" i="1"/>
  <c r="N81" i="1"/>
  <c r="N111" i="1"/>
  <c r="N92" i="1"/>
  <c r="N70" i="1"/>
  <c r="N16" i="1"/>
  <c r="N47" i="1"/>
  <c r="N86" i="1"/>
  <c r="N101" i="1"/>
  <c r="N49" i="1"/>
  <c r="N154" i="1"/>
  <c r="N158" i="1"/>
  <c r="N75" i="1"/>
  <c r="N78" i="1"/>
  <c r="N117" i="1"/>
  <c r="N24" i="1"/>
  <c r="N51" i="1"/>
  <c r="N58" i="1"/>
  <c r="N64" i="1"/>
  <c r="N71" i="1"/>
  <c r="N21" i="1"/>
  <c r="N18" i="1"/>
  <c r="N66" i="1"/>
  <c r="N14" i="1"/>
  <c r="N139" i="1"/>
  <c r="N129" i="1"/>
  <c r="N80" i="1"/>
  <c r="N65" i="1"/>
  <c r="N152" i="1"/>
  <c r="N12" i="1"/>
  <c r="N126" i="1"/>
  <c r="N41" i="1"/>
  <c r="N102" i="1"/>
  <c r="N132" i="1"/>
  <c r="N120" i="1"/>
  <c r="N115" i="1"/>
  <c r="N100" i="1"/>
  <c r="N130" i="1"/>
  <c r="N26" i="1"/>
  <c r="N146" i="1"/>
  <c r="N96" i="1"/>
  <c r="N76" i="1"/>
  <c r="N84" i="1"/>
  <c r="N88" i="1"/>
  <c r="N135" i="1"/>
  <c r="N56" i="1"/>
  <c r="N44" i="1"/>
  <c r="N60" i="1"/>
  <c r="N151" i="1"/>
  <c r="N164" i="1"/>
  <c r="N99" i="1"/>
  <c r="N42" i="1"/>
  <c r="N35" i="1"/>
  <c r="N104" i="1"/>
  <c r="N15" i="1"/>
  <c r="N68" i="1"/>
  <c r="N87" i="1"/>
  <c r="N124" i="1"/>
  <c r="N8" i="1"/>
  <c r="N128" i="1"/>
  <c r="N160" i="1"/>
  <c r="N161" i="1"/>
  <c r="N20" i="1"/>
  <c r="N113" i="1"/>
  <c r="N73" i="1"/>
  <c r="N6" i="1"/>
  <c r="N39" i="1"/>
  <c r="N116" i="1"/>
  <c r="N33" i="1"/>
  <c r="N125" i="1"/>
  <c r="N138" i="1"/>
  <c r="N77" i="1"/>
  <c r="N93" i="1"/>
  <c r="N137" i="1"/>
  <c r="N90" i="1"/>
  <c r="N98" i="1"/>
  <c r="N43" i="1"/>
  <c r="N118" i="1"/>
  <c r="N37" i="1"/>
  <c r="N32" i="1"/>
  <c r="N72" i="1"/>
  <c r="N106" i="1"/>
  <c r="N123" i="1"/>
  <c r="N131" i="1"/>
  <c r="N119" i="1"/>
  <c r="N74" i="1"/>
  <c r="N61" i="1"/>
  <c r="N163" i="1"/>
  <c r="N30" i="1"/>
  <c r="N82" i="1"/>
  <c r="N19" i="1"/>
  <c r="N10" i="1"/>
  <c r="N97" i="1"/>
  <c r="N3" i="1"/>
  <c r="N121" i="1"/>
  <c r="N155" i="1"/>
  <c r="N156" i="1"/>
  <c r="N94" i="1"/>
  <c r="N134" i="1"/>
  <c r="N103" i="1"/>
  <c r="N109" i="1"/>
  <c r="N13" i="1"/>
  <c r="N148" i="1"/>
  <c r="N149" i="1"/>
  <c r="N143" i="1"/>
  <c r="N36" i="1"/>
  <c r="N150" i="1"/>
  <c r="N114" i="1"/>
  <c r="N22" i="1"/>
  <c r="N110" i="1"/>
  <c r="N141" i="1"/>
  <c r="N144" i="1"/>
  <c r="N2" i="1"/>
  <c r="N38" i="1"/>
  <c r="G136" i="1" l="1"/>
  <c r="J136" i="1"/>
  <c r="G141" i="1"/>
  <c r="G109" i="1"/>
  <c r="G155" i="1"/>
  <c r="G82" i="1"/>
  <c r="G74" i="1"/>
  <c r="G72" i="1"/>
  <c r="G98" i="1"/>
  <c r="G125" i="1"/>
  <c r="G113" i="1"/>
  <c r="G124" i="1"/>
  <c r="G42" i="1"/>
  <c r="G56" i="1"/>
  <c r="G146" i="1"/>
  <c r="G132" i="1"/>
  <c r="G65" i="1"/>
  <c r="G18" i="1"/>
  <c r="G24" i="1"/>
  <c r="G49" i="1"/>
  <c r="G92" i="1"/>
  <c r="G159" i="1"/>
  <c r="G153" i="1"/>
  <c r="G127" i="1"/>
  <c r="G48" i="1"/>
  <c r="G112" i="1"/>
  <c r="G9" i="1"/>
  <c r="G34" i="1"/>
  <c r="G36" i="1"/>
  <c r="G103" i="1"/>
  <c r="G121" i="1"/>
  <c r="G119" i="1"/>
  <c r="G32" i="1"/>
  <c r="G33" i="1"/>
  <c r="G20" i="1"/>
  <c r="G87" i="1"/>
  <c r="G99" i="1"/>
  <c r="G135" i="1"/>
  <c r="G26" i="1"/>
  <c r="G102" i="1"/>
  <c r="G80" i="1"/>
  <c r="G21" i="1"/>
  <c r="G117" i="1"/>
  <c r="G101" i="1"/>
  <c r="G111" i="1"/>
  <c r="G57" i="1"/>
  <c r="G54" i="1"/>
  <c r="G11" i="1"/>
  <c r="G162" i="1"/>
  <c r="G91" i="1"/>
  <c r="G25" i="1"/>
  <c r="G89" i="1"/>
  <c r="G140" i="1"/>
  <c r="G144" i="1"/>
  <c r="G150" i="1"/>
  <c r="G13" i="1"/>
  <c r="G156" i="1"/>
  <c r="G19" i="1"/>
  <c r="G61" i="1"/>
  <c r="G106" i="1"/>
  <c r="G43" i="1"/>
  <c r="G77" i="1"/>
  <c r="G138" i="1"/>
  <c r="G73" i="1"/>
  <c r="G8" i="1"/>
  <c r="G35" i="1"/>
  <c r="G44" i="1"/>
  <c r="G96" i="1"/>
  <c r="G120" i="1"/>
  <c r="G152" i="1"/>
  <c r="G66" i="1"/>
  <c r="G51" i="1"/>
  <c r="G154" i="1"/>
  <c r="G70" i="1"/>
  <c r="G4" i="1"/>
  <c r="G31" i="1"/>
  <c r="G79" i="1"/>
  <c r="G50" i="1"/>
  <c r="G63" i="1"/>
  <c r="G29" i="1"/>
  <c r="G69" i="1"/>
  <c r="G2" i="1"/>
  <c r="G22" i="1"/>
  <c r="G149" i="1"/>
  <c r="G97" i="1"/>
  <c r="G118" i="1"/>
  <c r="G137" i="1"/>
  <c r="G39" i="1"/>
  <c r="G160" i="1"/>
  <c r="G15" i="1"/>
  <c r="G151" i="1"/>
  <c r="G84" i="1"/>
  <c r="G100" i="1"/>
  <c r="G126" i="1"/>
  <c r="G139" i="1"/>
  <c r="G64" i="1"/>
  <c r="G75" i="1"/>
  <c r="G47" i="1"/>
  <c r="G81" i="1"/>
  <c r="G108" i="1"/>
  <c r="G55" i="1"/>
  <c r="G95" i="1"/>
  <c r="G17" i="1"/>
  <c r="G107" i="1"/>
  <c r="G67" i="1"/>
  <c r="G62" i="1"/>
  <c r="G85" i="1"/>
  <c r="G38" i="1"/>
  <c r="G110" i="1"/>
  <c r="G143" i="1"/>
  <c r="G134" i="1"/>
  <c r="G3" i="1"/>
  <c r="G30" i="1"/>
  <c r="G131" i="1"/>
  <c r="G37" i="1"/>
  <c r="G90" i="1"/>
  <c r="G116" i="1"/>
  <c r="G161" i="1"/>
  <c r="G68" i="1"/>
  <c r="G164" i="1"/>
  <c r="G88" i="1"/>
  <c r="G130" i="1"/>
  <c r="G41" i="1"/>
  <c r="G129" i="1"/>
  <c r="G71" i="1"/>
  <c r="G78" i="1"/>
  <c r="G86" i="1"/>
  <c r="G53" i="1"/>
  <c r="G142" i="1"/>
  <c r="G83" i="1"/>
  <c r="G45" i="1"/>
  <c r="G23" i="1"/>
  <c r="G46" i="1"/>
  <c r="G27" i="1"/>
  <c r="G145" i="1"/>
  <c r="G114" i="1"/>
  <c r="G148" i="1"/>
  <c r="G94" i="1"/>
  <c r="G10" i="1"/>
  <c r="G163" i="1"/>
  <c r="G123" i="1"/>
  <c r="G93" i="1"/>
  <c r="G6" i="1"/>
  <c r="G128" i="1"/>
  <c r="G104" i="1"/>
  <c r="G60" i="1"/>
  <c r="G76" i="1"/>
  <c r="G115" i="1"/>
  <c r="G12" i="1"/>
  <c r="G14" i="1"/>
  <c r="G58" i="1"/>
  <c r="G158" i="1"/>
  <c r="G16" i="1"/>
  <c r="G147" i="1"/>
  <c r="G133" i="1"/>
  <c r="G52" i="1"/>
  <c r="G7" i="1"/>
  <c r="G105" i="1"/>
  <c r="G28" i="1"/>
  <c r="G122" i="1"/>
  <c r="G59" i="1"/>
  <c r="G5" i="1"/>
  <c r="G157" i="1"/>
  <c r="G40" i="1"/>
  <c r="D4" i="2" l="1"/>
  <c r="B5" i="4" l="1"/>
  <c r="A5" i="4"/>
  <c r="M138" i="1" l="1"/>
  <c r="M144" i="1"/>
  <c r="M37" i="1"/>
  <c r="M46" i="1"/>
  <c r="M3" i="1"/>
  <c r="M30" i="1"/>
  <c r="M80" i="1"/>
  <c r="M69" i="1"/>
  <c r="M36" i="1"/>
  <c r="M56" i="1"/>
  <c r="M136" i="1"/>
  <c r="M70" i="1"/>
  <c r="M2" i="1"/>
  <c r="M85" i="1"/>
  <c r="M41" i="1"/>
  <c r="M105" i="1"/>
  <c r="M77" i="1"/>
  <c r="M82" i="1"/>
  <c r="M48" i="1"/>
  <c r="M96" i="1"/>
  <c r="M28" i="1"/>
  <c r="M74" i="1"/>
  <c r="M66" i="1"/>
  <c r="M13" i="1"/>
  <c r="M76" i="1"/>
  <c r="M133" i="1"/>
  <c r="M81" i="1"/>
  <c r="M90" i="1"/>
  <c r="M32" i="1"/>
  <c r="M65" i="1"/>
  <c r="M23" i="1"/>
  <c r="M163" i="1"/>
  <c r="M123" i="1"/>
  <c r="M64" i="1"/>
  <c r="M93" i="1"/>
  <c r="M130" i="1"/>
  <c r="M142" i="1"/>
  <c r="M57" i="1"/>
  <c r="M116" i="1"/>
  <c r="M14" i="1"/>
  <c r="M112" i="1"/>
  <c r="M131" i="1"/>
  <c r="M45" i="1"/>
  <c r="M153" i="1"/>
  <c r="M20" i="1"/>
  <c r="M117" i="1"/>
  <c r="M98" i="1"/>
  <c r="M121" i="1"/>
  <c r="M132" i="1"/>
  <c r="M145" i="1"/>
  <c r="M4" i="1"/>
  <c r="M43" i="1"/>
  <c r="M71" i="1"/>
  <c r="M122" i="1"/>
  <c r="M72" i="1"/>
  <c r="M33" i="1"/>
  <c r="M118" i="1"/>
  <c r="M8" i="1"/>
  <c r="M154" i="1"/>
  <c r="M95" i="1"/>
  <c r="M125" i="1"/>
  <c r="M19" i="1"/>
  <c r="M12" i="1"/>
  <c r="M100" i="1"/>
  <c r="M55" i="1"/>
  <c r="M11" i="1"/>
  <c r="M113" i="1"/>
  <c r="M24" i="1"/>
  <c r="M87" i="1"/>
  <c r="M9" i="1"/>
  <c r="M59" i="1"/>
  <c r="M15" i="1"/>
  <c r="M47" i="1"/>
  <c r="M162" i="1"/>
  <c r="M129" i="1"/>
  <c r="M102" i="1"/>
  <c r="M79" i="1"/>
  <c r="M38" i="1"/>
  <c r="M7" i="1"/>
  <c r="M73" i="1"/>
  <c r="M110" i="1"/>
  <c r="M99" i="1"/>
  <c r="M111" i="1"/>
  <c r="M50" i="1"/>
  <c r="M119" i="1"/>
  <c r="M18" i="1"/>
  <c r="M152" i="1"/>
  <c r="M17" i="1"/>
  <c r="M149" i="1"/>
  <c r="M68" i="1"/>
  <c r="M86" i="1"/>
  <c r="M126" i="1"/>
  <c r="M63" i="1"/>
  <c r="M115" i="1"/>
  <c r="M6" i="1"/>
  <c r="M151" i="1"/>
  <c r="M160" i="1"/>
  <c r="M40" i="1"/>
  <c r="M139" i="1"/>
  <c r="M67" i="1"/>
  <c r="M150" i="1"/>
  <c r="M158" i="1"/>
  <c r="M108" i="1"/>
  <c r="M22" i="1"/>
  <c r="M21" i="1"/>
  <c r="M89" i="1"/>
  <c r="M103" i="1"/>
  <c r="M92" i="1"/>
  <c r="M54" i="1"/>
  <c r="M106" i="1"/>
  <c r="M51" i="1"/>
  <c r="M29" i="1"/>
  <c r="M156" i="1"/>
  <c r="M147" i="1"/>
  <c r="M137" i="1"/>
  <c r="M148" i="1"/>
  <c r="M107" i="1"/>
  <c r="M161" i="1"/>
  <c r="M75" i="1"/>
  <c r="M97" i="1"/>
  <c r="M53" i="1"/>
  <c r="M141" i="1"/>
  <c r="M135" i="1"/>
  <c r="M134" i="1"/>
  <c r="M25" i="1"/>
  <c r="M124" i="1"/>
  <c r="M101" i="1"/>
  <c r="M159" i="1"/>
  <c r="M83" i="1"/>
  <c r="M114" i="1"/>
  <c r="M155" i="1"/>
  <c r="M157" i="1"/>
  <c r="M104" i="1"/>
  <c r="M61" i="1"/>
  <c r="M52" i="1"/>
  <c r="M127" i="1"/>
  <c r="M143" i="1"/>
  <c r="M16" i="1"/>
  <c r="M109" i="1"/>
  <c r="M44" i="1"/>
  <c r="M34" i="1"/>
  <c r="M94" i="1"/>
  <c r="M35" i="1"/>
  <c r="M31" i="1"/>
  <c r="M84" i="1"/>
  <c r="M5" i="1"/>
  <c r="M39" i="1"/>
  <c r="M128" i="1"/>
  <c r="M58" i="1"/>
  <c r="M26" i="1"/>
  <c r="M120" i="1"/>
  <c r="M62" i="1"/>
  <c r="M91" i="1"/>
  <c r="M42" i="1"/>
  <c r="M140" i="1"/>
  <c r="M60" i="1"/>
  <c r="M10" i="1"/>
  <c r="M88" i="1"/>
  <c r="M27" i="1"/>
  <c r="M164" i="1"/>
  <c r="M146" i="1"/>
  <c r="M78" i="1"/>
  <c r="M49" i="1"/>
  <c r="O31" i="1" l="1"/>
  <c r="P31" i="1" s="1"/>
  <c r="Q31" i="1" s="1"/>
  <c r="O13" i="1"/>
  <c r="P13" i="1" s="1"/>
  <c r="Q13" i="1" s="1"/>
  <c r="O6" i="1"/>
  <c r="P6" i="1" s="1"/>
  <c r="O98" i="1"/>
  <c r="P98" i="1" s="1"/>
  <c r="Q98" i="1" s="1"/>
  <c r="O94" i="1"/>
  <c r="P94" i="1" s="1"/>
  <c r="Q94" i="1" s="1"/>
  <c r="O115" i="1"/>
  <c r="P115" i="1" s="1"/>
  <c r="Q115" i="1" s="1"/>
  <c r="O64" i="1"/>
  <c r="P64" i="1" s="1"/>
  <c r="O83" i="1"/>
  <c r="P83" i="1" s="1"/>
  <c r="Q83" i="1" s="1"/>
  <c r="O63" i="1"/>
  <c r="P63" i="1" s="1"/>
  <c r="O118" i="1"/>
  <c r="P118" i="1" s="1"/>
  <c r="Q118" i="1" s="1"/>
  <c r="O20" i="1"/>
  <c r="P20" i="1" s="1"/>
  <c r="O123" i="1"/>
  <c r="P123" i="1" s="1"/>
  <c r="Q123" i="1" s="1"/>
  <c r="O28" i="1"/>
  <c r="P28" i="1" s="1"/>
  <c r="Q28" i="1" s="1"/>
  <c r="O36" i="1"/>
  <c r="P36" i="1" s="1"/>
  <c r="Q36" i="1" s="1"/>
  <c r="O62" i="1"/>
  <c r="P62" i="1" s="1"/>
  <c r="Q62" i="1" s="1"/>
  <c r="O44" i="1"/>
  <c r="P44" i="1" s="1"/>
  <c r="Q44" i="1" s="1"/>
  <c r="O159" i="1"/>
  <c r="P159" i="1" s="1"/>
  <c r="Q159" i="1" s="1"/>
  <c r="O148" i="1"/>
  <c r="P148" i="1" s="1"/>
  <c r="O22" i="1"/>
  <c r="P22" i="1" s="1"/>
  <c r="Q22" i="1" s="1"/>
  <c r="O126" i="1"/>
  <c r="P126" i="1" s="1"/>
  <c r="O73" i="1"/>
  <c r="P73" i="1" s="1"/>
  <c r="Q73" i="1" s="1"/>
  <c r="O24" i="1"/>
  <c r="P24" i="1" s="1"/>
  <c r="O33" i="1"/>
  <c r="P33" i="1" s="1"/>
  <c r="Q33" i="1" s="1"/>
  <c r="O153" i="1"/>
  <c r="P153" i="1" s="1"/>
  <c r="O163" i="1"/>
  <c r="P163" i="1" s="1"/>
  <c r="O96" i="1"/>
  <c r="P96" i="1" s="1"/>
  <c r="Q96" i="1" s="1"/>
  <c r="O69" i="1"/>
  <c r="P69" i="1" s="1"/>
  <c r="O157" i="1"/>
  <c r="P157" i="1" s="1"/>
  <c r="Q157" i="1" s="1"/>
  <c r="O15" i="1"/>
  <c r="P15" i="1" s="1"/>
  <c r="Q15" i="1" s="1"/>
  <c r="O35" i="1"/>
  <c r="P35" i="1" s="1"/>
  <c r="O111" i="1"/>
  <c r="P111" i="1" s="1"/>
  <c r="Q111" i="1" s="1"/>
  <c r="O136" i="1"/>
  <c r="P136" i="1" s="1"/>
  <c r="Q136" i="1" s="1"/>
  <c r="O114" i="1"/>
  <c r="P114" i="1" s="1"/>
  <c r="Q114" i="1" s="1"/>
  <c r="O99" i="1"/>
  <c r="P99" i="1" s="1"/>
  <c r="Q99" i="1" s="1"/>
  <c r="O56" i="1"/>
  <c r="P56" i="1" s="1"/>
  <c r="Q56" i="1" s="1"/>
  <c r="O107" i="1"/>
  <c r="P107" i="1" s="1"/>
  <c r="Q107" i="1" s="1"/>
  <c r="O87" i="1"/>
  <c r="P87" i="1" s="1"/>
  <c r="Q87" i="1" s="1"/>
  <c r="O120" i="1"/>
  <c r="P120" i="1" s="1"/>
  <c r="O137" i="1"/>
  <c r="P137" i="1" s="1"/>
  <c r="Q137" i="1" s="1"/>
  <c r="O7" i="1"/>
  <c r="P7" i="1" s="1"/>
  <c r="O80" i="1"/>
  <c r="P80" i="1" s="1"/>
  <c r="Q80" i="1" s="1"/>
  <c r="O78" i="1"/>
  <c r="P78" i="1" s="1"/>
  <c r="Q78" i="1" s="1"/>
  <c r="O26" i="1"/>
  <c r="P26" i="1" s="1"/>
  <c r="Q26" i="1" s="1"/>
  <c r="O16" i="1"/>
  <c r="P16" i="1" s="1"/>
  <c r="Q16" i="1" s="1"/>
  <c r="O124" i="1"/>
  <c r="P124" i="1" s="1"/>
  <c r="Q124" i="1" s="1"/>
  <c r="O147" i="1"/>
  <c r="P147" i="1" s="1"/>
  <c r="Q147" i="1" s="1"/>
  <c r="O158" i="1"/>
  <c r="P158" i="1" s="1"/>
  <c r="Q158" i="1" s="1"/>
  <c r="O68" i="1"/>
  <c r="P68" i="1" s="1"/>
  <c r="Q68" i="1" s="1"/>
  <c r="O38" i="1"/>
  <c r="P38" i="1" s="1"/>
  <c r="O11" i="1"/>
  <c r="P11" i="1" s="1"/>
  <c r="Q11" i="1" s="1"/>
  <c r="O122" i="1"/>
  <c r="P122" i="1" s="1"/>
  <c r="Q122" i="1" s="1"/>
  <c r="O131" i="1"/>
  <c r="P131" i="1" s="1"/>
  <c r="Q131" i="1" s="1"/>
  <c r="O65" i="1"/>
  <c r="P65" i="1" s="1"/>
  <c r="Q65" i="1" s="1"/>
  <c r="O82" i="1"/>
  <c r="P82" i="1" s="1"/>
  <c r="Q82" i="1" s="1"/>
  <c r="O30" i="1"/>
  <c r="P30" i="1" s="1"/>
  <c r="Q30" i="1" s="1"/>
  <c r="O97" i="1"/>
  <c r="P97" i="1" s="1"/>
  <c r="Q97" i="1" s="1"/>
  <c r="O130" i="1"/>
  <c r="P130" i="1" s="1"/>
  <c r="Q130" i="1" s="1"/>
  <c r="O103" i="1"/>
  <c r="P103" i="1" s="1"/>
  <c r="O154" i="1"/>
  <c r="P154" i="1" s="1"/>
  <c r="Q154" i="1" s="1"/>
  <c r="O42" i="1"/>
  <c r="P42" i="1" s="1"/>
  <c r="O89" i="1"/>
  <c r="P89" i="1" s="1"/>
  <c r="Q89" i="1" s="1"/>
  <c r="O74" i="1"/>
  <c r="P74" i="1" s="1"/>
  <c r="Q74" i="1" s="1"/>
  <c r="O91" i="1"/>
  <c r="P91" i="1" s="1"/>
  <c r="O21" i="1"/>
  <c r="P21" i="1" s="1"/>
  <c r="O109" i="1"/>
  <c r="P109" i="1" s="1"/>
  <c r="Q109" i="1" s="1"/>
  <c r="O108" i="1"/>
  <c r="P108" i="1" s="1"/>
  <c r="O72" i="1"/>
  <c r="P72" i="1" s="1"/>
  <c r="Q72" i="1" s="1"/>
  <c r="O48" i="1"/>
  <c r="P48" i="1" s="1"/>
  <c r="Q48" i="1" s="1"/>
  <c r="O146" i="1"/>
  <c r="P146" i="1" s="1"/>
  <c r="O58" i="1"/>
  <c r="P58" i="1" s="1"/>
  <c r="Q58" i="1" s="1"/>
  <c r="O143" i="1"/>
  <c r="P143" i="1" s="1"/>
  <c r="Q143" i="1" s="1"/>
  <c r="O25" i="1"/>
  <c r="P25" i="1" s="1"/>
  <c r="Q25" i="1" s="1"/>
  <c r="O156" i="1"/>
  <c r="P156" i="1" s="1"/>
  <c r="Q156" i="1" s="1"/>
  <c r="O150" i="1"/>
  <c r="P150" i="1" s="1"/>
  <c r="Q150" i="1" s="1"/>
  <c r="O149" i="1"/>
  <c r="P149" i="1" s="1"/>
  <c r="Q149" i="1" s="1"/>
  <c r="O79" i="1"/>
  <c r="P79" i="1" s="1"/>
  <c r="O55" i="1"/>
  <c r="P55" i="1" s="1"/>
  <c r="Q55" i="1" s="1"/>
  <c r="O71" i="1"/>
  <c r="P71" i="1" s="1"/>
  <c r="O112" i="1"/>
  <c r="P112" i="1" s="1"/>
  <c r="Q112" i="1" s="1"/>
  <c r="O32" i="1"/>
  <c r="P32" i="1" s="1"/>
  <c r="O77" i="1"/>
  <c r="P77" i="1" s="1"/>
  <c r="Q77" i="1" s="1"/>
  <c r="O3" i="1"/>
  <c r="P3" i="1" s="1"/>
  <c r="O60" i="1"/>
  <c r="P60" i="1" s="1"/>
  <c r="Q60" i="1" s="1"/>
  <c r="O151" i="1"/>
  <c r="P151" i="1" s="1"/>
  <c r="Q151" i="1" s="1"/>
  <c r="O95" i="1"/>
  <c r="P95" i="1" s="1"/>
  <c r="Q95" i="1" s="1"/>
  <c r="O155" i="1"/>
  <c r="P155" i="1" s="1"/>
  <c r="Q155" i="1" s="1"/>
  <c r="O59" i="1"/>
  <c r="P59" i="1" s="1"/>
  <c r="Q59" i="1" s="1"/>
  <c r="O66" i="1"/>
  <c r="P66" i="1" s="1"/>
  <c r="Q66" i="1" s="1"/>
  <c r="O161" i="1"/>
  <c r="P161" i="1" s="1"/>
  <c r="Q161" i="1" s="1"/>
  <c r="O9" i="1"/>
  <c r="P9" i="1" s="1"/>
  <c r="Q9" i="1" s="1"/>
  <c r="O117" i="1"/>
  <c r="P117" i="1" s="1"/>
  <c r="Q117" i="1" s="1"/>
  <c r="O34" i="1"/>
  <c r="P34" i="1" s="1"/>
  <c r="O110" i="1"/>
  <c r="P110" i="1" s="1"/>
  <c r="Q110" i="1" s="1"/>
  <c r="O49" i="1"/>
  <c r="P49" i="1" s="1"/>
  <c r="Q49" i="1" s="1"/>
  <c r="O101" i="1"/>
  <c r="P101" i="1" s="1"/>
  <c r="Q101" i="1" s="1"/>
  <c r="O86" i="1"/>
  <c r="P86" i="1" s="1"/>
  <c r="Q86" i="1" s="1"/>
  <c r="O113" i="1"/>
  <c r="P113" i="1" s="1"/>
  <c r="Q113" i="1" s="1"/>
  <c r="O45" i="1"/>
  <c r="P45" i="1" s="1"/>
  <c r="Q45" i="1" s="1"/>
  <c r="O23" i="1"/>
  <c r="P23" i="1" s="1"/>
  <c r="Q23" i="1" s="1"/>
  <c r="O164" i="1"/>
  <c r="P164" i="1" s="1"/>
  <c r="O128" i="1"/>
  <c r="P128" i="1" s="1"/>
  <c r="Q128" i="1" s="1"/>
  <c r="O127" i="1"/>
  <c r="P127" i="1" s="1"/>
  <c r="Q127" i="1" s="1"/>
  <c r="O134" i="1"/>
  <c r="P134" i="1" s="1"/>
  <c r="Q134" i="1" s="1"/>
  <c r="O29" i="1"/>
  <c r="P29" i="1" s="1"/>
  <c r="Q29" i="1" s="1"/>
  <c r="O67" i="1"/>
  <c r="P67" i="1" s="1"/>
  <c r="Q67" i="1" s="1"/>
  <c r="O17" i="1"/>
  <c r="P17" i="1" s="1"/>
  <c r="Q17" i="1" s="1"/>
  <c r="O102" i="1"/>
  <c r="P102" i="1" s="1"/>
  <c r="O100" i="1"/>
  <c r="P100" i="1" s="1"/>
  <c r="O43" i="1"/>
  <c r="P43" i="1" s="1"/>
  <c r="Q43" i="1" s="1"/>
  <c r="O14" i="1"/>
  <c r="P14" i="1" s="1"/>
  <c r="Q14" i="1" s="1"/>
  <c r="O90" i="1"/>
  <c r="P90" i="1" s="1"/>
  <c r="O105" i="1"/>
  <c r="P105" i="1" s="1"/>
  <c r="Q105" i="1" s="1"/>
  <c r="O46" i="1"/>
  <c r="P46" i="1" s="1"/>
  <c r="O70" i="1"/>
  <c r="P70" i="1" s="1"/>
  <c r="Q70" i="1" s="1"/>
  <c r="O27" i="1"/>
  <c r="P27" i="1" s="1"/>
  <c r="Q27" i="1" s="1"/>
  <c r="O139" i="1"/>
  <c r="P139" i="1" s="1"/>
  <c r="Q139" i="1" s="1"/>
  <c r="O152" i="1"/>
  <c r="P152" i="1" s="1"/>
  <c r="Q152" i="1" s="1"/>
  <c r="O129" i="1"/>
  <c r="P129" i="1" s="1"/>
  <c r="Q129" i="1" s="1"/>
  <c r="O12" i="1"/>
  <c r="P12" i="1" s="1"/>
  <c r="Q12" i="1" s="1"/>
  <c r="O4" i="1"/>
  <c r="P4" i="1" s="1"/>
  <c r="Q4" i="1" s="1"/>
  <c r="O116" i="1"/>
  <c r="P116" i="1" s="1"/>
  <c r="Q116" i="1" s="1"/>
  <c r="O81" i="1"/>
  <c r="P81" i="1" s="1"/>
  <c r="O41" i="1"/>
  <c r="P41" i="1" s="1"/>
  <c r="Q41" i="1" s="1"/>
  <c r="O37" i="1"/>
  <c r="P37" i="1" s="1"/>
  <c r="Q37" i="1" s="1"/>
  <c r="O50" i="1"/>
  <c r="P50" i="1" s="1"/>
  <c r="Q50" i="1" s="1"/>
  <c r="O140" i="1"/>
  <c r="P140" i="1" s="1"/>
  <c r="Q140" i="1" s="1"/>
  <c r="O5" i="1"/>
  <c r="P5" i="1" s="1"/>
  <c r="O18" i="1"/>
  <c r="P18" i="1" s="1"/>
  <c r="Q18" i="1" s="1"/>
  <c r="O19" i="1"/>
  <c r="P19" i="1" s="1"/>
  <c r="Q19" i="1" s="1"/>
  <c r="O145" i="1"/>
  <c r="P145" i="1" s="1"/>
  <c r="Q145" i="1" s="1"/>
  <c r="O57" i="1"/>
  <c r="P57" i="1" s="1"/>
  <c r="Q57" i="1" s="1"/>
  <c r="O133" i="1"/>
  <c r="P133" i="1" s="1"/>
  <c r="Q133" i="1" s="1"/>
  <c r="O85" i="1"/>
  <c r="P85" i="1" s="1"/>
  <c r="O144" i="1"/>
  <c r="P144" i="1" s="1"/>
  <c r="Q144" i="1" s="1"/>
  <c r="O92" i="1"/>
  <c r="P92" i="1" s="1"/>
  <c r="Q92" i="1" s="1"/>
  <c r="O121" i="1"/>
  <c r="P121" i="1" s="1"/>
  <c r="Q121" i="1" s="1"/>
  <c r="O75" i="1"/>
  <c r="P75" i="1" s="1"/>
  <c r="Q75" i="1" s="1"/>
  <c r="O93" i="1"/>
  <c r="P93" i="1" s="1"/>
  <c r="Q93" i="1" s="1"/>
  <c r="O8" i="1"/>
  <c r="P8" i="1" s="1"/>
  <c r="Q8" i="1" s="1"/>
  <c r="O39" i="1"/>
  <c r="P39" i="1" s="1"/>
  <c r="Q39" i="1" s="1"/>
  <c r="O52" i="1"/>
  <c r="P52" i="1" s="1"/>
  <c r="Q52" i="1" s="1"/>
  <c r="O135" i="1"/>
  <c r="P135" i="1" s="1"/>
  <c r="Q135" i="1" s="1"/>
  <c r="O51" i="1"/>
  <c r="P51" i="1" s="1"/>
  <c r="Q51" i="1" s="1"/>
  <c r="O88" i="1"/>
  <c r="P88" i="1" s="1"/>
  <c r="Q88" i="1" s="1"/>
  <c r="O61" i="1"/>
  <c r="P61" i="1" s="1"/>
  <c r="Q61" i="1" s="1"/>
  <c r="O141" i="1"/>
  <c r="P141" i="1" s="1"/>
  <c r="Q141" i="1" s="1"/>
  <c r="O106" i="1"/>
  <c r="P106" i="1" s="1"/>
  <c r="O40" i="1"/>
  <c r="P40" i="1" s="1"/>
  <c r="Q40" i="1" s="1"/>
  <c r="O162" i="1"/>
  <c r="P162" i="1" s="1"/>
  <c r="Q162" i="1" s="1"/>
  <c r="O10" i="1"/>
  <c r="P10" i="1" s="1"/>
  <c r="O84" i="1"/>
  <c r="P84" i="1" s="1"/>
  <c r="Q84" i="1" s="1"/>
  <c r="O104" i="1"/>
  <c r="P104" i="1" s="1"/>
  <c r="Q104" i="1" s="1"/>
  <c r="O53" i="1"/>
  <c r="P53" i="1" s="1"/>
  <c r="O54" i="1"/>
  <c r="P54" i="1" s="1"/>
  <c r="Q54" i="1" s="1"/>
  <c r="O160" i="1"/>
  <c r="P160" i="1" s="1"/>
  <c r="Q160" i="1" s="1"/>
  <c r="O119" i="1"/>
  <c r="P119" i="1" s="1"/>
  <c r="Q119" i="1" s="1"/>
  <c r="O47" i="1"/>
  <c r="P47" i="1" s="1"/>
  <c r="O125" i="1"/>
  <c r="P125" i="1" s="1"/>
  <c r="Q125" i="1" s="1"/>
  <c r="O132" i="1"/>
  <c r="P132" i="1" s="1"/>
  <c r="O142" i="1"/>
  <c r="P142" i="1" s="1"/>
  <c r="O76" i="1"/>
  <c r="P76" i="1" s="1"/>
  <c r="O2" i="1"/>
  <c r="P2" i="1" s="1"/>
  <c r="Q2" i="1" s="1"/>
  <c r="O138" i="1"/>
  <c r="P138" i="1" s="1"/>
  <c r="Q106" i="1"/>
  <c r="D7" i="2"/>
  <c r="D6" i="2"/>
  <c r="D5" i="2"/>
  <c r="D3" i="2"/>
  <c r="Q102" i="1" l="1"/>
  <c r="Q42" i="1"/>
  <c r="Q76" i="1"/>
  <c r="Q47" i="1"/>
  <c r="Q53" i="1"/>
  <c r="Q90" i="1"/>
  <c r="Q146" i="1"/>
  <c r="Q20" i="1"/>
  <c r="Q63" i="1"/>
  <c r="Q7" i="1"/>
  <c r="Q34" i="1"/>
  <c r="Q81" i="1"/>
  <c r="Q126" i="1"/>
  <c r="D13" i="2"/>
  <c r="F13" i="2" s="1"/>
  <c r="Q46" i="1"/>
  <c r="Q108" i="1"/>
  <c r="Q103" i="1"/>
  <c r="Q35" i="1"/>
  <c r="Q153" i="1"/>
  <c r="Q148" i="1"/>
  <c r="Q3" i="1"/>
  <c r="Q5" i="1"/>
  <c r="Q69" i="1"/>
  <c r="Q64" i="1"/>
  <c r="Q132" i="1"/>
  <c r="Q24" i="1"/>
  <c r="Q91" i="1"/>
  <c r="Q6" i="1"/>
  <c r="Q142" i="1"/>
  <c r="Q10" i="1"/>
  <c r="Q100" i="1"/>
  <c r="Q164" i="1"/>
  <c r="Q32" i="1"/>
  <c r="Q79" i="1"/>
  <c r="Q71" i="1"/>
  <c r="Q21" i="1"/>
  <c r="D14" i="2" s="1"/>
  <c r="F14" i="2" s="1"/>
  <c r="Q85" i="1"/>
  <c r="Q120" i="1"/>
  <c r="Q138" i="1"/>
  <c r="Q163" i="1"/>
  <c r="Q38" i="1"/>
  <c r="D11" i="2"/>
  <c r="F11" i="2" s="1"/>
  <c r="D12" i="2"/>
  <c r="F12" i="2" s="1"/>
  <c r="D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<sst xmlns="http://schemas.openxmlformats.org/spreadsheetml/2006/main" count="3518" uniqueCount="2024">
  <si>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</si>
  <si>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</si>
  <si>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</si>
  <si>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</si>
  <si>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</si>
  <si>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% To Goal</t>
  </si>
  <si>
    <t>Team Name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</si>
  <si>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</si>
  <si>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</si>
  <si>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</si>
  <si>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</si>
  <si>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</si>
  <si>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</si>
  <si>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</si>
  <si>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</si>
  <si>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</si>
  <si>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</si>
  <si>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</si>
  <si>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</si>
  <si>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</si>
  <si>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</si>
  <si>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</si>
  <si>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</si>
  <si>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</si>
  <si>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</si>
  <si>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</si>
  <si>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James Downey</t>
  </si>
  <si>
    <t>Minkey77</t>
  </si>
  <si>
    <t>Adam Clous</t>
  </si>
  <si>
    <t>NonDadBodDad</t>
  </si>
  <si>
    <t>Joseph Longo</t>
  </si>
  <si>
    <t>RHdaddy</t>
  </si>
  <si>
    <t>Sean Beaudry</t>
  </si>
  <si>
    <t>SlimDaddyBBQ</t>
  </si>
  <si>
    <t>Scott Blaisel</t>
  </si>
  <si>
    <t>ScottSpins79</t>
  </si>
  <si>
    <t>Collin Smith</t>
  </si>
  <si>
    <t>TherapistDad</t>
  </si>
  <si>
    <t>Chris Lear</t>
  </si>
  <si>
    <t>LearJet627</t>
  </si>
  <si>
    <t>Graham Tickell</t>
  </si>
  <si>
    <t>Aussiecan</t>
  </si>
  <si>
    <t>Henry McGee</t>
  </si>
  <si>
    <t>QC_CiderRider</t>
  </si>
  <si>
    <t>Chris Dries</t>
  </si>
  <si>
    <t>speakimp</t>
  </si>
  <si>
    <t>JP Sredzinski</t>
  </si>
  <si>
    <t>JPnow</t>
  </si>
  <si>
    <t>Adam Tlougan</t>
  </si>
  <si>
    <t>Atlougan</t>
  </si>
  <si>
    <t>Trevor Nelson</t>
  </si>
  <si>
    <t>Neltrev</t>
  </si>
  <si>
    <t>Patrick Welsh</t>
  </si>
  <si>
    <t>Pat_in_Boston</t>
  </si>
  <si>
    <t>Jake Teague</t>
  </si>
  <si>
    <t>JakeTeague</t>
  </si>
  <si>
    <t>Dominick Feriozzi</t>
  </si>
  <si>
    <t>SpintelChief</t>
  </si>
  <si>
    <t>Carl Knable</t>
  </si>
  <si>
    <t>DadBodNoMo21</t>
  </si>
  <si>
    <t>Mike Demarest</t>
  </si>
  <si>
    <t>mdem13</t>
  </si>
  <si>
    <t>Howard Ward</t>
  </si>
  <si>
    <t>DeeTective2409</t>
  </si>
  <si>
    <t>Chris Kasinger</t>
  </si>
  <si>
    <t>bakekasinger</t>
  </si>
  <si>
    <t>Michael Carreiro</t>
  </si>
  <si>
    <t>CaptHeadsUp</t>
  </si>
  <si>
    <t>Bryan Beckman</t>
  </si>
  <si>
    <t>InverseParallel</t>
  </si>
  <si>
    <t>Justin Dvorak</t>
  </si>
  <si>
    <t>Dad_Bod_NoMo</t>
  </si>
  <si>
    <t>Donald Pospisil</t>
  </si>
  <si>
    <t>TheDon07</t>
  </si>
  <si>
    <t>Dustin Vallus</t>
  </si>
  <si>
    <t>dgvallus</t>
  </si>
  <si>
    <t>Matthew Piper</t>
  </si>
  <si>
    <t>AirtightComic</t>
  </si>
  <si>
    <t>Brandon Bernhardt</t>
  </si>
  <si>
    <t>Fee1TheBern</t>
  </si>
  <si>
    <t>Devon McCarty</t>
  </si>
  <si>
    <t>DesignatedDevon</t>
  </si>
  <si>
    <t>Vince Avino</t>
  </si>
  <si>
    <t>billsmafia4lyfe</t>
  </si>
  <si>
    <t>Phil Dougherty</t>
  </si>
  <si>
    <t>PhilTotesHector</t>
  </si>
  <si>
    <t>John Paul Lobato</t>
  </si>
  <si>
    <t>JOPALO</t>
  </si>
  <si>
    <t>Adam Frink</t>
  </si>
  <si>
    <t>Frinkanator</t>
  </si>
  <si>
    <t>Kurtis Voorhees</t>
  </si>
  <si>
    <t>MISTER_KURTIS</t>
  </si>
  <si>
    <t>Jordan Rick</t>
  </si>
  <si>
    <t>gRUNdleOfSteel</t>
  </si>
  <si>
    <t>Alex Hogge</t>
  </si>
  <si>
    <t>fish_n_baseball</t>
  </si>
  <si>
    <t>Tim Hardman</t>
  </si>
  <si>
    <t>13atman</t>
  </si>
  <si>
    <t>Chris Wainer</t>
  </si>
  <si>
    <t>SpaceMonkey1</t>
  </si>
  <si>
    <t>Eric Saidel</t>
  </si>
  <si>
    <t>Abba_Dabba_Dude</t>
  </si>
  <si>
    <t>Evan Kline</t>
  </si>
  <si>
    <t>KlinesDontQuit</t>
  </si>
  <si>
    <t>Scott Dishman</t>
  </si>
  <si>
    <t>SmokinDish</t>
  </si>
  <si>
    <t>Ernest Yuen</t>
  </si>
  <si>
    <t>ilooksik_at_50</t>
  </si>
  <si>
    <t>Tyler Funderburke</t>
  </si>
  <si>
    <t>DadPeddler</t>
  </si>
  <si>
    <t>Aatif Jale</t>
  </si>
  <si>
    <t>Aatif911</t>
  </si>
  <si>
    <t>Rob Vance</t>
  </si>
  <si>
    <t>RobV123</t>
  </si>
  <si>
    <t>Michael Gladstone</t>
  </si>
  <si>
    <t>GladdyDaddy</t>
  </si>
  <si>
    <t>Eric Sorensen</t>
  </si>
  <si>
    <t>TnT_Dad</t>
  </si>
  <si>
    <t>George K. Anagnostou</t>
  </si>
  <si>
    <t>BigGreek_4</t>
  </si>
  <si>
    <t>Roger Gill</t>
  </si>
  <si>
    <t>David Lee</t>
  </si>
  <si>
    <t>leebles</t>
  </si>
  <si>
    <t>Severino Randazzo</t>
  </si>
  <si>
    <t>severoni</t>
  </si>
  <si>
    <t>Jordan JL</t>
  </si>
  <si>
    <t>GiveitSomeBeans</t>
  </si>
  <si>
    <t>Michael Sprague</t>
  </si>
  <si>
    <t>BikeMamba</t>
  </si>
  <si>
    <t>Justin grubb</t>
  </si>
  <si>
    <t>JGrubb82</t>
  </si>
  <si>
    <t>James Stevenson</t>
  </si>
  <si>
    <t>RamJam3000</t>
  </si>
  <si>
    <t>Bradley Lane</t>
  </si>
  <si>
    <t>BradTheGirlDad</t>
  </si>
  <si>
    <t>Don Kennedy</t>
  </si>
  <si>
    <t>ChapmanLakeDad</t>
  </si>
  <si>
    <t>Joseph Smiesko II</t>
  </si>
  <si>
    <t>Tanker_</t>
  </si>
  <si>
    <t>Mark Hirsch</t>
  </si>
  <si>
    <t>MarathonerMark</t>
  </si>
  <si>
    <t>Drew Galligan</t>
  </si>
  <si>
    <t>gatorbolt17</t>
  </si>
  <si>
    <t>Timothy Karaso</t>
  </si>
  <si>
    <t>KongCrete</t>
  </si>
  <si>
    <t>Tyler Carmichael</t>
  </si>
  <si>
    <t>RuffRiderTC</t>
  </si>
  <si>
    <t>Jesse Dumais</t>
  </si>
  <si>
    <t>Jesse34</t>
  </si>
  <si>
    <t>John Lorenz</t>
  </si>
  <si>
    <t>JohnLor</t>
  </si>
  <si>
    <t>Nathan Budke</t>
  </si>
  <si>
    <t>nateb89</t>
  </si>
  <si>
    <t>Bryan Symons</t>
  </si>
  <si>
    <t>SyGuy720</t>
  </si>
  <si>
    <t>Elisha Harrison</t>
  </si>
  <si>
    <t>Dadalorian_of_3</t>
  </si>
  <si>
    <t>Glenn Krieger</t>
  </si>
  <si>
    <t>ChiroGator</t>
  </si>
  <si>
    <t>Ian Clark</t>
  </si>
  <si>
    <t>PedalinInHummus</t>
  </si>
  <si>
    <t>docdavis05</t>
  </si>
  <si>
    <t>Brian Stroud</t>
  </si>
  <si>
    <t>Carolina_BS</t>
  </si>
  <si>
    <t>Brent Frank</t>
  </si>
  <si>
    <t>Sparky6</t>
  </si>
  <si>
    <t>Jake Ryan</t>
  </si>
  <si>
    <t>jfrias165</t>
  </si>
  <si>
    <t>Bill Van Horn</t>
  </si>
  <si>
    <t>Fit_Flanders</t>
  </si>
  <si>
    <t>Ryan Unrau</t>
  </si>
  <si>
    <t>Runner204</t>
  </si>
  <si>
    <t>Renjith Narendranathan Nair</t>
  </si>
  <si>
    <t>Renjiz</t>
  </si>
  <si>
    <t>Jonathon Brindley</t>
  </si>
  <si>
    <t>jbrinny</t>
  </si>
  <si>
    <t>Ian Everdell</t>
  </si>
  <si>
    <t>CantEatJustOne</t>
  </si>
  <si>
    <t>Tell Haakon Pickarts</t>
  </si>
  <si>
    <t>tPick32</t>
  </si>
  <si>
    <t>Andrew Darin</t>
  </si>
  <si>
    <t>nevertougher</t>
  </si>
  <si>
    <t>Pete Lingenheld</t>
  </si>
  <si>
    <t>fly_eagles</t>
  </si>
  <si>
    <t>David Vejcik</t>
  </si>
  <si>
    <t>daveeg</t>
  </si>
  <si>
    <t>Mark Verlaan</t>
  </si>
  <si>
    <t>Puddlz_24_7</t>
  </si>
  <si>
    <t>Rob Needham</t>
  </si>
  <si>
    <t>lakeguybc</t>
  </si>
  <si>
    <t>Parker Jacobs</t>
  </si>
  <si>
    <t>thePJ1</t>
  </si>
  <si>
    <t>Mitch Hurn</t>
  </si>
  <si>
    <t>MHurn</t>
  </si>
  <si>
    <t>Marcus Hosford</t>
  </si>
  <si>
    <t>Dome_inator</t>
  </si>
  <si>
    <t>Richard de Chevigny</t>
  </si>
  <si>
    <t>WpgRichard</t>
  </si>
  <si>
    <t>Chris Ancipink</t>
  </si>
  <si>
    <t>knipicna</t>
  </si>
  <si>
    <t>Sean Hansen</t>
  </si>
  <si>
    <t>SeanOfTheDad</t>
  </si>
  <si>
    <t>Kyle Trenga</t>
  </si>
  <si>
    <t>Cupcakekidd</t>
  </si>
  <si>
    <t>Jimmy Yun</t>
  </si>
  <si>
    <t>jimmmyfly</t>
  </si>
  <si>
    <t>Jose V. Bermudez</t>
  </si>
  <si>
    <t>Yes_Way_Jose</t>
  </si>
  <si>
    <t>Josh Rabinowitz</t>
  </si>
  <si>
    <t>ClipInAndClimb</t>
  </si>
  <si>
    <t>Robert Wonser</t>
  </si>
  <si>
    <t>CheerfulRobot</t>
  </si>
  <si>
    <t>Frank Allen</t>
  </si>
  <si>
    <t>BigPapaPanda</t>
  </si>
  <si>
    <t>Derek wynne</t>
  </si>
  <si>
    <t>DJwynne</t>
  </si>
  <si>
    <t>Greg Bodkin</t>
  </si>
  <si>
    <t>Hffn_N_Pffn</t>
  </si>
  <si>
    <t>Steve Tobio</t>
  </si>
  <si>
    <t>King_Hippo</t>
  </si>
  <si>
    <t>Zachary Bearden</t>
  </si>
  <si>
    <t>ZackMorris1988</t>
  </si>
  <si>
    <t>Marc Otero</t>
  </si>
  <si>
    <t>RagePlusUltra</t>
  </si>
  <si>
    <t>David Weinberg</t>
  </si>
  <si>
    <t>RedRedWeinberg</t>
  </si>
  <si>
    <t>Daniel Johnston</t>
  </si>
  <si>
    <t>MrJohnston3</t>
  </si>
  <si>
    <t>Matt Martin</t>
  </si>
  <si>
    <t>PizzaPenguin81</t>
  </si>
  <si>
    <t>Bobby Flotkoetter</t>
  </si>
  <si>
    <t>MTBikerBob</t>
  </si>
  <si>
    <t>James Carruthers</t>
  </si>
  <si>
    <t>JimboTR0N</t>
  </si>
  <si>
    <t>Josh Blackler</t>
  </si>
  <si>
    <t>Exmalibu</t>
  </si>
  <si>
    <t>Paul Fuery</t>
  </si>
  <si>
    <t>RidingWithFuery</t>
  </si>
  <si>
    <t>Adam Reed</t>
  </si>
  <si>
    <t>Cool_dad69</t>
  </si>
  <si>
    <t>Reed Michael</t>
  </si>
  <si>
    <t>Reedpanther</t>
  </si>
  <si>
    <t>Tyler Grenville</t>
  </si>
  <si>
    <t>Rides4poptarts</t>
  </si>
  <si>
    <t>Vicente Lemus</t>
  </si>
  <si>
    <t>VinceVanGo</t>
  </si>
  <si>
    <t>Brian Giggey</t>
  </si>
  <si>
    <t>bgigs</t>
  </si>
  <si>
    <t>Mike Miller</t>
  </si>
  <si>
    <t>Mikestown</t>
  </si>
  <si>
    <t>Jason M Tibbetts</t>
  </si>
  <si>
    <t>JMTibbs</t>
  </si>
  <si>
    <t>Adam David</t>
  </si>
  <si>
    <t>Candle_Guy</t>
  </si>
  <si>
    <t>David J Cywinski</t>
  </si>
  <si>
    <t>Univega1981</t>
  </si>
  <si>
    <t>Mitchell Jordan K</t>
  </si>
  <si>
    <t>InMyBag</t>
  </si>
  <si>
    <t>Christopher Stehr</t>
  </si>
  <si>
    <t>Chris_YNWA_921</t>
  </si>
  <si>
    <t>Pete Kassly</t>
  </si>
  <si>
    <t>Hey_Peter_Man</t>
  </si>
  <si>
    <t>Ryan Marshall</t>
  </si>
  <si>
    <t>4_A_Dad_Bod_Mod</t>
  </si>
  <si>
    <t>Joe Bertelloni</t>
  </si>
  <si>
    <t>Misterb17</t>
  </si>
  <si>
    <t>Justin Throwe</t>
  </si>
  <si>
    <t>MinionMaster_X3</t>
  </si>
  <si>
    <t>Russell Dilley</t>
  </si>
  <si>
    <t>CatchEm_All</t>
  </si>
  <si>
    <t>Juan B Rodriguez</t>
  </si>
  <si>
    <t>DadofCheetahs</t>
  </si>
  <si>
    <t>Marc Kennedy</t>
  </si>
  <si>
    <t>theAmazingMarc</t>
  </si>
  <si>
    <t>Daz Kite</t>
  </si>
  <si>
    <t>Daz_Wildheart</t>
  </si>
  <si>
    <t>Nicholas Hansen</t>
  </si>
  <si>
    <t>BigdaddyNH</t>
  </si>
  <si>
    <t>Daniel McAdams</t>
  </si>
  <si>
    <t>DrMcAdams</t>
  </si>
  <si>
    <t>Christopher Silva</t>
  </si>
  <si>
    <t>GoBrazilGo</t>
  </si>
  <si>
    <t>Jason Koenig</t>
  </si>
  <si>
    <t>mearsbend</t>
  </si>
  <si>
    <t>Matthew Rakochey</t>
  </si>
  <si>
    <t>MattRak</t>
  </si>
  <si>
    <t>Paul Brundage</t>
  </si>
  <si>
    <t>Paulieguts747</t>
  </si>
  <si>
    <t>Richard Wasleski</t>
  </si>
  <si>
    <t>thewazz1</t>
  </si>
  <si>
    <t>Nick Thakur</t>
  </si>
  <si>
    <t>ThakAttack77</t>
  </si>
  <si>
    <t>Jeff Richards</t>
  </si>
  <si>
    <t>jeffrichards</t>
  </si>
  <si>
    <t>Gururaj Ravi</t>
  </si>
  <si>
    <t>Guru_r</t>
  </si>
  <si>
    <t>Whit France-Kelly</t>
  </si>
  <si>
    <t>smooth_rider41</t>
  </si>
  <si>
    <t>Chris Sarvis</t>
  </si>
  <si>
    <t>Csarvis3</t>
  </si>
  <si>
    <t>Jordan Mason</t>
  </si>
  <si>
    <t>JBenStrugglin</t>
  </si>
  <si>
    <t>Brett Belden</t>
  </si>
  <si>
    <t>BrettOnTheBike</t>
  </si>
  <si>
    <t>Adam W Moore</t>
  </si>
  <si>
    <t>AdamWM135</t>
  </si>
  <si>
    <t>Lance Larsen</t>
  </si>
  <si>
    <t>gluteswitdafur</t>
  </si>
  <si>
    <t>Aaron Rowley</t>
  </si>
  <si>
    <t>PayMeTwice</t>
  </si>
  <si>
    <t>PATRICK KILEYRENDON</t>
  </si>
  <si>
    <t>Firelion88</t>
  </si>
  <si>
    <t>Tony Lorenz</t>
  </si>
  <si>
    <t>JackSkullington</t>
  </si>
  <si>
    <t>Tony Montagano</t>
  </si>
  <si>
    <t>TMontagano</t>
  </si>
  <si>
    <t>Kenny Byrne</t>
  </si>
  <si>
    <t>ALL_OUT_KENNY</t>
  </si>
  <si>
    <t>Robert Heyrich</t>
  </si>
  <si>
    <t>BroccoliRaboom</t>
  </si>
  <si>
    <t>Matt Caron</t>
  </si>
  <si>
    <t>MattyC203</t>
  </si>
  <si>
    <t>Michael Monteleone</t>
  </si>
  <si>
    <t>Monteleone77</t>
  </si>
  <si>
    <t>Andrew Hardesty</t>
  </si>
  <si>
    <t>DRU_Hards</t>
  </si>
  <si>
    <t>Shawn Kennedy</t>
  </si>
  <si>
    <t>SKennedy504</t>
  </si>
  <si>
    <t>steve konisky</t>
  </si>
  <si>
    <t>PhatOldGuy</t>
  </si>
  <si>
    <t>Scott Estock</t>
  </si>
  <si>
    <t>GetYourDirtRite</t>
  </si>
  <si>
    <t>Daniel Lowe</t>
  </si>
  <si>
    <t>DLowe7</t>
  </si>
  <si>
    <t>Steve Radoslovich</t>
  </si>
  <si>
    <t>RAD_Dadoslovich</t>
  </si>
  <si>
    <t>Mike Nulicek</t>
  </si>
  <si>
    <t>_MIKE_DROP_</t>
  </si>
  <si>
    <t>Brian Verlaan</t>
  </si>
  <si>
    <t>CoachVerlaan</t>
  </si>
  <si>
    <t>Michael Phair</t>
  </si>
  <si>
    <t>MikeRideVT</t>
  </si>
  <si>
    <t>Scott Butler</t>
  </si>
  <si>
    <t>SharkLawyer</t>
  </si>
  <si>
    <t>Scott Witkowsky</t>
  </si>
  <si>
    <t>Boaty_McFloaty</t>
  </si>
  <si>
    <t>Aaron Morgan</t>
  </si>
  <si>
    <t>MisterMoose77</t>
  </si>
  <si>
    <t>David Bagshaw</t>
  </si>
  <si>
    <t>English_David</t>
  </si>
  <si>
    <t>Username</t>
  </si>
  <si>
    <t>UserId</t>
  </si>
  <si>
    <t>StartTime</t>
  </si>
  <si>
    <t>EndTime</t>
  </si>
  <si>
    <t>Status</t>
  </si>
  <si>
    <t>Output</t>
  </si>
  <si>
    <t>PersonalRecord</t>
  </si>
  <si>
    <t>Distance</t>
  </si>
  <si>
    <t>Calories</t>
  </si>
  <si>
    <t>MaxOutput</t>
  </si>
  <si>
    <t>AverageOutput</t>
  </si>
  <si>
    <t>MaxCadence</t>
  </si>
  <si>
    <t>AverageCadence</t>
  </si>
  <si>
    <t>MaxResistance</t>
  </si>
  <si>
    <t>AverageResistance</t>
  </si>
  <si>
    <t>MaxSpeed</t>
  </si>
  <si>
    <t>AverageSpeed</t>
  </si>
  <si>
    <t>MaxHeartRate</t>
  </si>
  <si>
    <t>AverageHeartRate</t>
  </si>
  <si>
    <t>Error</t>
  </si>
  <si>
    <t>Andrew_M_K</t>
  </si>
  <si>
    <t>4464c69c2ae74f6a97d3f84a5f74d0d9</t>
  </si>
  <si>
    <t>Call failed with status code 403 (Forbidden): GET https://api.onepeloton.com/api/user/4464c69c2ae74f6a97d3f84a5f74d0d9/workouts?joins=ride&amp;limit=20&amp;page=0</t>
  </si>
  <si>
    <t>GUnit386</t>
  </si>
  <si>
    <t>57528ac8ce714048b17f303e4c62ef3b</t>
  </si>
  <si>
    <t>Call failed with status code 403 (Forbidden): GET https://api.onepeloton.com/api/user/57528ac8ce714048b17f303e4c62ef3b/workouts?joins=ride&amp;limit=20&amp;page=0</t>
  </si>
  <si>
    <t>000HMY</t>
  </si>
  <si>
    <t>db2e8320530743a69c15b3bf57287285</t>
  </si>
  <si>
    <t>b6ceebd101b040c9b3104193d780ae65</t>
  </si>
  <si>
    <t>COMPLETE</t>
  </si>
  <si>
    <t>2manybrews</t>
  </si>
  <si>
    <t>ffba68d6e42e4e17b46b9ca83670d28d</t>
  </si>
  <si>
    <t>305Pajamas</t>
  </si>
  <si>
    <t>c52f137c2e834deb83efe053685e69a9</t>
  </si>
  <si>
    <t>31parkway</t>
  </si>
  <si>
    <t>088b9ca676d3444cb5bcd497deeed754</t>
  </si>
  <si>
    <t>8254c8de68c240cf815e4d63cf970808</t>
  </si>
  <si>
    <t>614_irondad</t>
  </si>
  <si>
    <t>05198df37d1e4fdaa1f926f57a953942</t>
  </si>
  <si>
    <t>6amRealtorDad</t>
  </si>
  <si>
    <t>8b6f166142ea4bb296d7d1060927699a</t>
  </si>
  <si>
    <t>aaham</t>
  </si>
  <si>
    <t>e93d65c4b3b542658306f0f1eb9fc639</t>
  </si>
  <si>
    <t>AaronStapleton</t>
  </si>
  <si>
    <t>4fa4b6247c0a48ee9256ca8e054940f7</t>
  </si>
  <si>
    <t>e9c06c75d53c4a5f99134972f29e73de</t>
  </si>
  <si>
    <t>d639989f6dab45b799dc34d2ce8fa3d8</t>
  </si>
  <si>
    <t>AC_Chill</t>
  </si>
  <si>
    <t>4871d7475ea340b89dc865600f7c3b67</t>
  </si>
  <si>
    <t>Acetonebox</t>
  </si>
  <si>
    <t>419bc3afc60b4366a81489a067ea7e8b</t>
  </si>
  <si>
    <t>Acqua421</t>
  </si>
  <si>
    <t>1dd0d560a9f647fc930fccdd7d58e1f1</t>
  </si>
  <si>
    <t>ACSDad</t>
  </si>
  <si>
    <t>b58687e15ffb4d7287a1d301efd6321c</t>
  </si>
  <si>
    <t>AdaBus</t>
  </si>
  <si>
    <t>00b02dea23e346ed952ba9cc1d9b8c97</t>
  </si>
  <si>
    <t>AdamShawyer</t>
  </si>
  <si>
    <t>f22dda1a433041588c8f14ba7f8b24df</t>
  </si>
  <si>
    <t>d19f4a70b83d448fad0a68218f05b0c9</t>
  </si>
  <si>
    <t>addingchange</t>
  </si>
  <si>
    <t>13e38c1ccb394deea7f683d9e427d16c</t>
  </si>
  <si>
    <t>Agent_032</t>
  </si>
  <si>
    <t>f0abf2c1c70c4ff699370d2fc931b9e9</t>
  </si>
  <si>
    <t>AgentBirdman</t>
  </si>
  <si>
    <t>61fd9b4b168f4c77a8fb681488eb4f72</t>
  </si>
  <si>
    <t>agthang78</t>
  </si>
  <si>
    <t>a8b403b72c5745f8834009866516a87e</t>
  </si>
  <si>
    <t>AirborneEA</t>
  </si>
  <si>
    <t>30e3921ea23644c3995eb9d3fd0bab39</t>
  </si>
  <si>
    <t>162150708b6144cab0696bf2734cfae1</t>
  </si>
  <si>
    <t>AJ21Davies</t>
  </si>
  <si>
    <t>e299b77ebc5946538464a811c1713ae9</t>
  </si>
  <si>
    <t>ajwalks</t>
  </si>
  <si>
    <t>df1913abe5ff477ca9e904e8e377db31</t>
  </si>
  <si>
    <t>ALCyclesCLT</t>
  </si>
  <si>
    <t>c6ffcdf9ceb449c99dec79b18214a93c</t>
  </si>
  <si>
    <t>alexmac224</t>
  </si>
  <si>
    <t>c60748cb2d944cb5bb2c097ea0921439</t>
  </si>
  <si>
    <t>alexstrahan</t>
  </si>
  <si>
    <t>f9f86227da4847eb87ebbebf7c45568d</t>
  </si>
  <si>
    <t>12f2d732a0fa4feb9481fffa55860c42</t>
  </si>
  <si>
    <t>AllPuckStopHere</t>
  </si>
  <si>
    <t>aee63c9ea33444819743b59e07dd5615</t>
  </si>
  <si>
    <t>Alright_Alright</t>
  </si>
  <si>
    <t>134fa9355fa54d6c99d37718b266b0e2</t>
  </si>
  <si>
    <t>AlSarv</t>
  </si>
  <si>
    <t>18174d056015492ea892728bed506dd3</t>
  </si>
  <si>
    <t>AltemusPrime</t>
  </si>
  <si>
    <t>82a148ea746d402b9eb2dd78ff0c3e2a</t>
  </si>
  <si>
    <t>AMOS1982</t>
  </si>
  <si>
    <t>048fe3b7a7644aa2a173cd44d21f711f</t>
  </si>
  <si>
    <t>AndoverMike</t>
  </si>
  <si>
    <t>e23bec3336c44054b7cdbeae0831cb89</t>
  </si>
  <si>
    <t>andyh2121</t>
  </si>
  <si>
    <t>eca1113d08ea4564b43790497ac4d3a8</t>
  </si>
  <si>
    <t>ANoleMann</t>
  </si>
  <si>
    <t>a9fc09e526424b68b789f85ddacef6ea</t>
  </si>
  <si>
    <t>AnthonysAvenger</t>
  </si>
  <si>
    <t>49b2d348867542ad9e58d85dfeb1678c</t>
  </si>
  <si>
    <t>AntsMarching</t>
  </si>
  <si>
    <t>774ace3888f7463faff749c37882a0d1</t>
  </si>
  <si>
    <t>antspins</t>
  </si>
  <si>
    <t>12e3a730e70141fa877dd1d9c191806d</t>
  </si>
  <si>
    <t>AshNicholls</t>
  </si>
  <si>
    <t>7883bde0ec40452faadd1c9d5e7edafe</t>
  </si>
  <si>
    <t>AshParr</t>
  </si>
  <si>
    <t>bdbd8a0a357b48b48fd0fbc8065038fb</t>
  </si>
  <si>
    <t>asque2000</t>
  </si>
  <si>
    <t>0ec6632f1e2240678d5e99f1b77c440f</t>
  </si>
  <si>
    <t>Athlete_at_40</t>
  </si>
  <si>
    <t>06f1465a012242cda14555cb17a92c2a</t>
  </si>
  <si>
    <t>128e918fcc08484792eaa222d48731dc</t>
  </si>
  <si>
    <t>ATXSparty</t>
  </si>
  <si>
    <t>821d699d374e4b76acbe894e2d71417b</t>
  </si>
  <si>
    <t>augensjc14</t>
  </si>
  <si>
    <t>4864e78d9d944524b1a707428c766dfe</t>
  </si>
  <si>
    <t>ffbd69ba1d984beaa6403a97e26d934f</t>
  </si>
  <si>
    <t>AvereFede</t>
  </si>
  <si>
    <t>aab8b2296a194827a0d607b3915733e2</t>
  </si>
  <si>
    <t>AzNcPeregrino</t>
  </si>
  <si>
    <t>50923344660e4ceda01a9744caa260f4</t>
  </si>
  <si>
    <t>Bach2TheFuture</t>
  </si>
  <si>
    <t>fc38cd7aa5e0475689cde9a7e7199bbc</t>
  </si>
  <si>
    <t>Badluck711</t>
  </si>
  <si>
    <t>c978a5273f9b456ab4ccf2b982057fb5</t>
  </si>
  <si>
    <t>d6e67fbf2a4242edb8b0c5bae1642c4c</t>
  </si>
  <si>
    <t>baldketo</t>
  </si>
  <si>
    <t>24e75bce9e154b3e8680d8c2f67518f4</t>
  </si>
  <si>
    <t>BanditsMyHero</t>
  </si>
  <si>
    <t>4f8a543d2fb74d0284efcca834fec35a</t>
  </si>
  <si>
    <t>Banking4kjs</t>
  </si>
  <si>
    <t>f95d9e8d66cd4a928e25e4774c7abb1f</t>
  </si>
  <si>
    <t>barryblanken</t>
  </si>
  <si>
    <t>a882adf9223b405dbdfeb8e4cb3f8e41</t>
  </si>
  <si>
    <t>BassTrombonist</t>
  </si>
  <si>
    <t>5d2ec9076707408bb918f7c7efee3d77</t>
  </si>
  <si>
    <t>BayStatePilgrim</t>
  </si>
  <si>
    <t>bf19917c207e4b6c9fe0062934a22034</t>
  </si>
  <si>
    <t>BBaucher</t>
  </si>
  <si>
    <t>8c02470c5ad2455e8b1b8ec05adca7dc</t>
  </si>
  <si>
    <t>bcorb322</t>
  </si>
  <si>
    <t>64032a3973134fa2a64356300450967a</t>
  </si>
  <si>
    <t>BeAGoldfishOn12</t>
  </si>
  <si>
    <t>56ee08c795714c1c9c141551bafdd4ef</t>
  </si>
  <si>
    <t>BeardedKeith</t>
  </si>
  <si>
    <t>5b64feaeb2244206add6299ffaa4fc97</t>
  </si>
  <si>
    <t>BeardedMarvel</t>
  </si>
  <si>
    <t>834ede17cc5746d9bed2ffc7bcb9baec</t>
  </si>
  <si>
    <t>Bear_on_Bike</t>
  </si>
  <si>
    <t>02371d4d28c147b4872dc421455f9623</t>
  </si>
  <si>
    <t>because_pizza</t>
  </si>
  <si>
    <t>498d079394f24efa92e81bde286e3267</t>
  </si>
  <si>
    <t>BECKindasaddle</t>
  </si>
  <si>
    <t>52139258fb544990b031c1f56e3ee13b</t>
  </si>
  <si>
    <t>Beercycles</t>
  </si>
  <si>
    <t>bfdb59726c0d470b908f0b30f42478f1</t>
  </si>
  <si>
    <t>BeerHasCalories</t>
  </si>
  <si>
    <t>174c5402f0a441008ec3863240c8d09d</t>
  </si>
  <si>
    <t>BeersandgearsFL</t>
  </si>
  <si>
    <t>1b53f35264ff4250bc8091585b04b789</t>
  </si>
  <si>
    <t>Benito27</t>
  </si>
  <si>
    <t>1d77ca36a2634636a37e86f2edec687f</t>
  </si>
  <si>
    <t>bennythejet87</t>
  </si>
  <si>
    <t>583fdf22408b431ea50abf88a75c537e</t>
  </si>
  <si>
    <t>bestock16</t>
  </si>
  <si>
    <t>81e4135b609a495dac793b2828151c25</t>
  </si>
  <si>
    <t>BEvansGoCougs</t>
  </si>
  <si>
    <t>a4383425edcc4987abf6f270e2c4fc2d</t>
  </si>
  <si>
    <t>Bfox1985</t>
  </si>
  <si>
    <t>c96935b786e84008a2f26b849b9b0748</t>
  </si>
  <si>
    <t>63ef33b9454e482b95e49de1e333c82b</t>
  </si>
  <si>
    <t>BhaveenjEsq</t>
  </si>
  <si>
    <t>7010c7ad55264cc4be1ee07a1710728a</t>
  </si>
  <si>
    <t>Biff_McFly</t>
  </si>
  <si>
    <t>7971109df2144d2ea2be3d2cc1d55dda</t>
  </si>
  <si>
    <t>BigALKY</t>
  </si>
  <si>
    <t>0cd52856f3e043c695e38568356cd0aa</t>
  </si>
  <si>
    <t>BigBill596</t>
  </si>
  <si>
    <t>e1ba827f344f4875b1ec5c2507a879e4</t>
  </si>
  <si>
    <t>BigDaddyNH</t>
  </si>
  <si>
    <t>d82575b4f0dc4f358962be8f556ea563</t>
  </si>
  <si>
    <t>05f2077fa5574877ab64afe52f1c0103</t>
  </si>
  <si>
    <t>4ea72f034f93411297e3926abfdeeb5b</t>
  </si>
  <si>
    <t>BigRon8</t>
  </si>
  <si>
    <t>757785af1a8241cea2fe7bbd1eebdc33</t>
  </si>
  <si>
    <t>BigSexyPeloDan</t>
  </si>
  <si>
    <t>52854fadcd8b4c758c58cc10068cd453</t>
  </si>
  <si>
    <t>bigslim</t>
  </si>
  <si>
    <t>9664aea0745e47e6b374cbd49931e1f2</t>
  </si>
  <si>
    <t>BigSmooth4U</t>
  </si>
  <si>
    <t>63bbc4de5f6d4653b11d9f7c241d4daf</t>
  </si>
  <si>
    <t>Bigtomnomore</t>
  </si>
  <si>
    <t>8967620a54304939814d7801d0939d0a</t>
  </si>
  <si>
    <t>8cc87a99d9634f168caec484947d6fd0</t>
  </si>
  <si>
    <t>BikerEsq</t>
  </si>
  <si>
    <t>9789221d59354bdd89d4a56d2724c6ff</t>
  </si>
  <si>
    <t>billiamEWU</t>
  </si>
  <si>
    <t>b13afaf8cc13431691147328d42d182b</t>
  </si>
  <si>
    <t>8a4c09cdaea4431e97a5e22ed1c5e1ab</t>
  </si>
  <si>
    <t>BillyHo</t>
  </si>
  <si>
    <t>53faf85700744a1b869ec703e38827a1</t>
  </si>
  <si>
    <t>BlanchDuBois</t>
  </si>
  <si>
    <t>d23d27bbc58a43e39dc6b55338f401f5</t>
  </si>
  <si>
    <t>BLewis12</t>
  </si>
  <si>
    <t>9481b26ac8d34576b69014c4a9e073f0</t>
  </si>
  <si>
    <t>BluegrassRebel</t>
  </si>
  <si>
    <t>52253b6ef04d4f7db058bed9f4a22a7e</t>
  </si>
  <si>
    <t>BlueRanger95</t>
  </si>
  <si>
    <t>ba65a3ba9de149aab4da14e5995f173f</t>
  </si>
  <si>
    <t>BMacin</t>
  </si>
  <si>
    <t>8a8d1e4737474836a95629cff2bf8971</t>
  </si>
  <si>
    <t>05f7a50e3b57433f9d7b8c2811963756</t>
  </si>
  <si>
    <t>BobB4k</t>
  </si>
  <si>
    <t>571f9bbef2194e0ea79f6d36dc36e21b</t>
  </si>
  <si>
    <t>BobbyFranks</t>
  </si>
  <si>
    <t>e278b4e19cd34ad29eddc14e5329d902</t>
  </si>
  <si>
    <t>Bobcatpt</t>
  </si>
  <si>
    <t>67254f230a2147a387bd7117bc72a8df</t>
  </si>
  <si>
    <t>bObw12</t>
  </si>
  <si>
    <t>779303a1bd0d454cab869cbba4c45088</t>
  </si>
  <si>
    <t>bodoko</t>
  </si>
  <si>
    <t>69f9a91771404bb2bbd5e7892ae6c0dd</t>
  </si>
  <si>
    <t>Bohab640</t>
  </si>
  <si>
    <t>197613e0e9c1497fa186dc6668094af9</t>
  </si>
  <si>
    <t>BoKo78</t>
  </si>
  <si>
    <t>23d5aa9be0664b65a63b3bdf9be0ce85</t>
  </si>
  <si>
    <t>bondy006</t>
  </si>
  <si>
    <t>582453ab3c1149ca8a8f93ce07f2c474</t>
  </si>
  <si>
    <t>boomercrbn</t>
  </si>
  <si>
    <t>40dced1ea39c4c0cb1f89b315368a0c2</t>
  </si>
  <si>
    <t>BourbonDude</t>
  </si>
  <si>
    <t>6822c55fb0f94da7841249e951081db5</t>
  </si>
  <si>
    <t>BradP15</t>
  </si>
  <si>
    <t>14ce5456fd2749e88484f44e15709ee0</t>
  </si>
  <si>
    <t>075970af41bf4ecf9174bace05eca75f</t>
  </si>
  <si>
    <t>Branks22</t>
  </si>
  <si>
    <t>a745e5dd7153477bac49efac75b4a580</t>
  </si>
  <si>
    <t>Braska_dadbod</t>
  </si>
  <si>
    <t>d5999bbd2f10469b820f374a155001cb</t>
  </si>
  <si>
    <t>bravesvolsbucs</t>
  </si>
  <si>
    <t>d516879ea36d40b2826cad8b1b00155e</t>
  </si>
  <si>
    <t>brettharned</t>
  </si>
  <si>
    <t>eb246ed4a8f04632b37ac9bac33f456f</t>
  </si>
  <si>
    <t>52e2a211c5364e2cb67c89421f2196d2</t>
  </si>
  <si>
    <t>BrewMaester</t>
  </si>
  <si>
    <t>f74303262fca4c4e9ca0ebcd9c51131b</t>
  </si>
  <si>
    <t>BrewScooper</t>
  </si>
  <si>
    <t>9aaa82e36f264bb1a44aeb2210bfac01</t>
  </si>
  <si>
    <t>BrewsForYou</t>
  </si>
  <si>
    <t>2b24fe511d674bb5851a4d507e6b9d3f</t>
  </si>
  <si>
    <t>BrewsnCruisin</t>
  </si>
  <si>
    <t>8a5b706afb88427d98cd9efa48d1063c</t>
  </si>
  <si>
    <t>Brian0331</t>
  </si>
  <si>
    <t>3f83e7fa3e3b43f4bb19c0479255c208</t>
  </si>
  <si>
    <t>brianjlama</t>
  </si>
  <si>
    <t>8349d8392e3b4e5aa79834a7c223e320</t>
  </si>
  <si>
    <t>fdfc5f95e5ad448c941e620a852f8184</t>
  </si>
  <si>
    <t>BruinsLeafs</t>
  </si>
  <si>
    <t>9d1d935532a543a59c07e93b88bfa5d4</t>
  </si>
  <si>
    <t>bstat86</t>
  </si>
  <si>
    <t>73a004315bbd4610ac6ff56b07718b96</t>
  </si>
  <si>
    <t>BuckeyeGolf4</t>
  </si>
  <si>
    <t>725838615ff94eeaba17a1f86c3db967</t>
  </si>
  <si>
    <t>BustingAMcNut</t>
  </si>
  <si>
    <t>5c7d69aad09241fca4254293b5d1c49f</t>
  </si>
  <si>
    <t>bvincent5408</t>
  </si>
  <si>
    <t>849354296fae4d0498d99dc0869cc3e1</t>
  </si>
  <si>
    <t>callithowUCit</t>
  </si>
  <si>
    <t>3a2b9b143a654bbeb396663e16ad1623</t>
  </si>
  <si>
    <t>cander15</t>
  </si>
  <si>
    <t>4176eaf7febb4cdb8598390580f0cdd6</t>
  </si>
  <si>
    <t>de773ddeb0d74e9695aa227d24e111f7</t>
  </si>
  <si>
    <t>efcb493a9e634abda338e438fcf6ed80</t>
  </si>
  <si>
    <t>CaptainCorCore</t>
  </si>
  <si>
    <t>78e1dda85cda4f1c8ed3663fea52c7b1</t>
  </si>
  <si>
    <t>CaptainSnacks</t>
  </si>
  <si>
    <t>6171b6967cca40f1be31c1247d307734</t>
  </si>
  <si>
    <t>d13d0c96e53144c4ae263a3a11b34ade</t>
  </si>
  <si>
    <t>53f19ef4ac0f4007bf4e33056fdd95b0</t>
  </si>
  <si>
    <t>carveitup</t>
  </si>
  <si>
    <t>0443504f61d8436db3d7f9f8e11c83ec</t>
  </si>
  <si>
    <t>9744332c0ed547df920bdd61ddd7e9ab</t>
  </si>
  <si>
    <t>CBfrom77</t>
  </si>
  <si>
    <t>13cf9d1d64b04319b8f4349c11e9d2cf</t>
  </si>
  <si>
    <t>CDubLewis</t>
  </si>
  <si>
    <t>699dd14c25534290a87366830da745ce</t>
  </si>
  <si>
    <t>Chafed_Taint</t>
  </si>
  <si>
    <t>2eb4684cbdd54485926771e9276fbfd0</t>
  </si>
  <si>
    <t>f23bfb9518244843ab98a7114a69087f</t>
  </si>
  <si>
    <t>charvey77</t>
  </si>
  <si>
    <t>0bd6c2ce91ac44ccbb84e411f1a5fed3</t>
  </si>
  <si>
    <t>ChaseTheAggie</t>
  </si>
  <si>
    <t>e2ed0da193bf4e028600ca70968fe259</t>
  </si>
  <si>
    <t>ChasingBrownPow</t>
  </si>
  <si>
    <t>77a17489557f44918fcf619e9427f8ef</t>
  </si>
  <si>
    <t>ChasingThatBeat</t>
  </si>
  <si>
    <t>27d243ca2bb44fb9b5af0dbb195db483</t>
  </si>
  <si>
    <t>CHASIN_MyPR</t>
  </si>
  <si>
    <t>1a12ef1b33db486ea4c3e32796151454</t>
  </si>
  <si>
    <t>CheckSix35</t>
  </si>
  <si>
    <t>2cca42699379466fa3a5a62cd4ff7bdf</t>
  </si>
  <si>
    <t>93e86f8541cf44fdb25bba5c5300b131</t>
  </si>
  <si>
    <t>ChefHammond</t>
  </si>
  <si>
    <t>8f1b360ba43f482dbcdd2a06133ae6b5</t>
  </si>
  <si>
    <t>Chefmattl</t>
  </si>
  <si>
    <t>f00289f4227142d7b5a3a9e9f2f37eab</t>
  </si>
  <si>
    <t>ChefScott</t>
  </si>
  <si>
    <t>d09390aa579044c78cb3e21e00e49c6c</t>
  </si>
  <si>
    <t>Chi2Atl</t>
  </si>
  <si>
    <t>2959a5f7f4324a9d8ec97895eea89768</t>
  </si>
  <si>
    <t>ChilliWillie</t>
  </si>
  <si>
    <t>6beb70f011824db88ac617b342e16018</t>
  </si>
  <si>
    <t>Chiniak</t>
  </si>
  <si>
    <t>7a5499e0410f4399ac2f6584a86d2b31</t>
  </si>
  <si>
    <t>ChipTheJet</t>
  </si>
  <si>
    <t>bcac2903439b452a9607bc1230dd16c3</t>
  </si>
  <si>
    <t>e890820c86064f72a1f3f82117ae7626</t>
  </si>
  <si>
    <t>Chris151515</t>
  </si>
  <si>
    <t>cb83b5b2e0024aff89b0d34b52e2114f</t>
  </si>
  <si>
    <t>ChrisJenny</t>
  </si>
  <si>
    <t>ecbfb5285d334d75b1551f48a9c218a8</t>
  </si>
  <si>
    <t>chrispugs</t>
  </si>
  <si>
    <t>a0de8bedbd374984ab9a05550d51eb19</t>
  </si>
  <si>
    <t>5595cd3844bf48c0a41cbecf9b76670d</t>
  </si>
  <si>
    <t>CippaRamma</t>
  </si>
  <si>
    <t>cc889bfccc544992abe2e4775d54af9a</t>
  </si>
  <si>
    <t>Circadian_Abdul</t>
  </si>
  <si>
    <t>e1f16cc0913b4522a4c08909099fb5ab</t>
  </si>
  <si>
    <t>CLForceDad</t>
  </si>
  <si>
    <t>26e24eb6560e453aa75f464b7ed6d542</t>
  </si>
  <si>
    <t>cliffhanger21</t>
  </si>
  <si>
    <t>8a6943e1bed24e4e9dc520455ae65921</t>
  </si>
  <si>
    <t>8df2328923444d818839d0be90b61608</t>
  </si>
  <si>
    <t>ClydesdaleSpinr</t>
  </si>
  <si>
    <t>c9ad8ccd0c4d4e2fb80e9e263d6a1d0b</t>
  </si>
  <si>
    <t>cmp1977</t>
  </si>
  <si>
    <t>875c69e287b846cabe51ba4ee29514cd</t>
  </si>
  <si>
    <t>a3234c461e714ea4bf86efc8481e6d14</t>
  </si>
  <si>
    <t>Cody_Fox</t>
  </si>
  <si>
    <t>948bddf82317422e88f09f78b7e41fd4</t>
  </si>
  <si>
    <t>colin6ofus</t>
  </si>
  <si>
    <t>f3643c785f6c445b8c6602475f97bda9</t>
  </si>
  <si>
    <t>ComeAtMeBrew</t>
  </si>
  <si>
    <t>4cdcdd1c51114e8e87a98143b28167f0</t>
  </si>
  <si>
    <t>0f223cff1ece4e17985c32d376578b30</t>
  </si>
  <si>
    <t>CoolHwhip</t>
  </si>
  <si>
    <t>d8b26af658bd4a2faff2c2288fdaee79</t>
  </si>
  <si>
    <t>CopNeedsADonut</t>
  </si>
  <si>
    <t>34790779368e49cdbb6be3e8e5cb6a50</t>
  </si>
  <si>
    <t>CopSpinz4donuts</t>
  </si>
  <si>
    <t>69dd549b00d9411780245a9d3a15fb62</t>
  </si>
  <si>
    <t>CoronarySteel</t>
  </si>
  <si>
    <t>d029f61e73274f7e83d51e1fc7bb4df2</t>
  </si>
  <si>
    <t>CountFasterPlz</t>
  </si>
  <si>
    <t>ce7d33532df34a0781bec0cbffcb7c9d</t>
  </si>
  <si>
    <t>Cowbell_Fever</t>
  </si>
  <si>
    <t>26fadae1cd694ab3aa1eff5cad0a93a1</t>
  </si>
  <si>
    <t>CraigDaniel</t>
  </si>
  <si>
    <t>949db2c1f4334afc98cacc94d9f41863</t>
  </si>
  <si>
    <t>CrimeDawg</t>
  </si>
  <si>
    <t>cdee2474bfcb411a8838da2f01e2fde1</t>
  </si>
  <si>
    <t>CRM75</t>
  </si>
  <si>
    <t>a465e46ed6ba48f08c433740c3f3a4b1</t>
  </si>
  <si>
    <t>Crocker12</t>
  </si>
  <si>
    <t>e39ae23f3d08463599a9ed1e1b626f27</t>
  </si>
  <si>
    <t>Crummer18</t>
  </si>
  <si>
    <t>55f7aab9ac95419e9102283b5d9c0e66</t>
  </si>
  <si>
    <t>Crushn4Corndogs</t>
  </si>
  <si>
    <t>8e836110ef8c4c3b8bb95682faf1f578</t>
  </si>
  <si>
    <t>CruznAftrFusion</t>
  </si>
  <si>
    <t>28bd7c2a5b9e4247b8f7957ef0252d89</t>
  </si>
  <si>
    <t>7e0dc1966bb84c7ea5e68d138458fab8</t>
  </si>
  <si>
    <t>cummingsshawn09</t>
  </si>
  <si>
    <t>56de7d35b58547699037edcd0c0b6b0d</t>
  </si>
  <si>
    <t>CupcakeKidd</t>
  </si>
  <si>
    <t>0d36361acbfb46b1a26793e190d012ef</t>
  </si>
  <si>
    <t>CuseDocDad</t>
  </si>
  <si>
    <t>03de61a92ba14cc99d2772aeeef814be</t>
  </si>
  <si>
    <t>CutARusty1407</t>
  </si>
  <si>
    <t>0581ae3aa74e42afac78b39b976e30d5</t>
  </si>
  <si>
    <t>Cycletherapist8</t>
  </si>
  <si>
    <t>e7fafe03c34047e0b586cd3e463b98e8</t>
  </si>
  <si>
    <t>Cycletherapy312</t>
  </si>
  <si>
    <t>8522e98a88c74ff4b49380b69b98e24a</t>
  </si>
  <si>
    <t>CyclinFoodie</t>
  </si>
  <si>
    <t>bd2bfb3be71945b9a7885e126f735fdb</t>
  </si>
  <si>
    <t>CyclingFriar</t>
  </si>
  <si>
    <t>b47b7e41f6724d3caae519c3ecfb3b1d</t>
  </si>
  <si>
    <t>CyclinMichaelin</t>
  </si>
  <si>
    <t>a8bfad93b12f47798f5fe61c79aec639</t>
  </si>
  <si>
    <t>CyKoHelio</t>
  </si>
  <si>
    <t>eb54493fd10840f0bbcdc6a3dbfa66dc</t>
  </si>
  <si>
    <t>D1behindU</t>
  </si>
  <si>
    <t>95c90f84343a4e48ac590a25eb0cd87e</t>
  </si>
  <si>
    <t>1703694f798747828a6652cd17c81e0d</t>
  </si>
  <si>
    <t>DadBod3x</t>
  </si>
  <si>
    <t>4bffcb4261a5432481da315503e56b7f</t>
  </si>
  <si>
    <t>DadBodasaurus</t>
  </si>
  <si>
    <t>befd2ed10f97497bb3bcdca04a88fa7c</t>
  </si>
  <si>
    <t>154f7ae72e974aa19e6ac0182ae9f60e</t>
  </si>
  <si>
    <t>0a86c23ff2ea4d918210b2ccf8a7d027</t>
  </si>
  <si>
    <t>DadChef</t>
  </si>
  <si>
    <t>8026c05482264797bdfdd71d52af5a4e</t>
  </si>
  <si>
    <t>Dadderall_Bod</t>
  </si>
  <si>
    <t>982362e233db456da037e9a851fb5bfd</t>
  </si>
  <si>
    <t>DaddyDanz</t>
  </si>
  <si>
    <t>cb4463d280db4f88b3e5a8ec355e3e7d</t>
  </si>
  <si>
    <t>DaddyMaregni</t>
  </si>
  <si>
    <t>686824446dc84530add59bf9c9a13351</t>
  </si>
  <si>
    <t>dadjokes13</t>
  </si>
  <si>
    <t>703fbd6b2fce42418b2011eef4a6ed44</t>
  </si>
  <si>
    <t>DadLife20</t>
  </si>
  <si>
    <t>1e11f8542708400983124d62b8fe3866</t>
  </si>
  <si>
    <t>4a2db5623ff24bf6adfb6c98feb32043</t>
  </si>
  <si>
    <t>DadofDorks</t>
  </si>
  <si>
    <t>8f9eec20fc5d46d1bbbe606dc4fc30c5</t>
  </si>
  <si>
    <t>DadofDragons3</t>
  </si>
  <si>
    <t>c2bee7efcdb343599efe67e001c6bd43</t>
  </si>
  <si>
    <t>0ee4c342436d494a9f44c85b48e4e8db</t>
  </si>
  <si>
    <t>DadSpeed</t>
  </si>
  <si>
    <t>3386364190314e9b8f0644d4cef87f1f</t>
  </si>
  <si>
    <t>DadsTestAcct</t>
  </si>
  <si>
    <t>4561797ff1524acc810726fe68238145</t>
  </si>
  <si>
    <t>DadToTwoFish</t>
  </si>
  <si>
    <t>e095c55a4a8444059f545248cc46d61a</t>
  </si>
  <si>
    <t>damthom</t>
  </si>
  <si>
    <t>0c86c104e9084e17b4186d23d84525ad</t>
  </si>
  <si>
    <t>DannoxiD</t>
  </si>
  <si>
    <t>5ea25c523a3f4d919c2c180baed56584</t>
  </si>
  <si>
    <t>dannydreamboat</t>
  </si>
  <si>
    <t>ac54b1a87e5c447f863cc8733e5e6b76</t>
  </si>
  <si>
    <t>DannyNeedsATow</t>
  </si>
  <si>
    <t>50e2f2cf681b42719602f10efcb65274</t>
  </si>
  <si>
    <t>darrinstar</t>
  </si>
  <si>
    <t>d6dcacf09e2d4be59e8834941ea3d189</t>
  </si>
  <si>
    <t>DarthBillium</t>
  </si>
  <si>
    <t>b894584bbd724afab448b901ed204ee8</t>
  </si>
  <si>
    <t>a53e65b2bafc4ba7be26138980b0859f</t>
  </si>
  <si>
    <t>Davesim</t>
  </si>
  <si>
    <t>4e87bae5989646aead4c8c137764e215</t>
  </si>
  <si>
    <t>david_i_am</t>
  </si>
  <si>
    <t>bb9c915b09c448b28a1f09a6ab97daff</t>
  </si>
  <si>
    <t>DawgFather22</t>
  </si>
  <si>
    <t>1e63875b0bcc46129f63a81f48cf9254</t>
  </si>
  <si>
    <t>12703e2ff9874f4baacb314e275e5d1d</t>
  </si>
  <si>
    <t>DC0D</t>
  </si>
  <si>
    <t>80e9392d4b134a31911a0096e004a54d</t>
  </si>
  <si>
    <t>DCBaseball</t>
  </si>
  <si>
    <t>a33b28e384ef48e0b9a1aa8e9a9aa343</t>
  </si>
  <si>
    <t>Dchavez01</t>
  </si>
  <si>
    <t>61eddcffd1c246caab7e3689c1950a28</t>
  </si>
  <si>
    <t>DDub90</t>
  </si>
  <si>
    <t>133d16e279e24f8ea906c1222f250ad9</t>
  </si>
  <si>
    <t>DeadLegsJosh</t>
  </si>
  <si>
    <t>9db1a77bd5e547b9807eae89f6785948</t>
  </si>
  <si>
    <t>4d679af096db46019e1e5a6093ed56ee</t>
  </si>
  <si>
    <t>Delooge13</t>
  </si>
  <si>
    <t>a2663d26950f46dcb208b089f75c57fe</t>
  </si>
  <si>
    <t>Demed70</t>
  </si>
  <si>
    <t>01cd035ccb794da4a6cebf478ce02b64</t>
  </si>
  <si>
    <t>demonlegs</t>
  </si>
  <si>
    <t>2ff2c5c1098540fe9a4af67492e443a0</t>
  </si>
  <si>
    <t>Dempsey34</t>
  </si>
  <si>
    <t>fc4848b74ea6480aa2062e11511215ed</t>
  </si>
  <si>
    <t>DennisSullivan</t>
  </si>
  <si>
    <t>965b71a899f14a1e9cb7817f3c6b63e9</t>
  </si>
  <si>
    <t>derekgg1</t>
  </si>
  <si>
    <t>06836e80a0a74130927bde32cd9701e8</t>
  </si>
  <si>
    <t>541949676eeb4f598e70cf7051a1b085</t>
  </si>
  <si>
    <t>dfally</t>
  </si>
  <si>
    <t>6c790ce9158145eba8da5cc3de238dbc</t>
  </si>
  <si>
    <t>DFWSaint504</t>
  </si>
  <si>
    <t>944aae5622e14b7f81f85f21bd5ff327</t>
  </si>
  <si>
    <t>5315db2727224c42b7215ba92471089b</t>
  </si>
  <si>
    <t>DICKEY13</t>
  </si>
  <si>
    <t>d5a5b98e93b14b73b634323162d9d14d</t>
  </si>
  <si>
    <t>dinogetsfit</t>
  </si>
  <si>
    <t>0a9182d613ae49a6a08212a571dd7188</t>
  </si>
  <si>
    <t>disney_fangirl</t>
  </si>
  <si>
    <t>9dc54c8da05c4e40b8ce99591ef79e3d</t>
  </si>
  <si>
    <t>DisplacedHoser</t>
  </si>
  <si>
    <t>7f5965c06c454d15b1f5adb6c4d3d9ca</t>
  </si>
  <si>
    <t>DiveAndClimb</t>
  </si>
  <si>
    <t>2d9c277c12b5452cb6ae3fc7e2603969</t>
  </si>
  <si>
    <t>e012c5be75b345d69c704eea8fd7def6</t>
  </si>
  <si>
    <t>_dkmorris</t>
  </si>
  <si>
    <t>319e517544e241fe9c90af9fecf64c20</t>
  </si>
  <si>
    <t>1fda8d75e78c4d88aa21d431ddb25a37</t>
  </si>
  <si>
    <t>dmcginty1019</t>
  </si>
  <si>
    <t>182858f80b1e4244832eb533fc5041dc</t>
  </si>
  <si>
    <t>dmkdaddykong</t>
  </si>
  <si>
    <t>422af49415904e6eb61f7dde3dac8385</t>
  </si>
  <si>
    <t>dmlindgens</t>
  </si>
  <si>
    <t>45deb9e9cd504d5bad7e3d0bca3ccd01</t>
  </si>
  <si>
    <t>DocCam71</t>
  </si>
  <si>
    <t>1785968ab8c44bfaa4f4aa36b64b8155</t>
  </si>
  <si>
    <t>Doc_Combat</t>
  </si>
  <si>
    <t>03f58b4cf03d43929b04aefafdfe9cea</t>
  </si>
  <si>
    <t>dfcf5b3065ea462c9af29b561d6c2f80</t>
  </si>
  <si>
    <t>Doc_RJ</t>
  </si>
  <si>
    <t>158d62d75ce54d848755c5a0aa592ec1</t>
  </si>
  <si>
    <t>DoctorAK</t>
  </si>
  <si>
    <t>edb34280fc1d49f596c35381f7fabe92</t>
  </si>
  <si>
    <t>DoctorWalnuts</t>
  </si>
  <si>
    <t>761ae3f7222b415e8ab1ef864d56fae6</t>
  </si>
  <si>
    <t>DodgyNarwhal</t>
  </si>
  <si>
    <t>63de7c7cabc64cdf8346065ebd5d2825</t>
  </si>
  <si>
    <t>DoIt4Me4Them</t>
  </si>
  <si>
    <t>2be7d56fded045118ef81d8272609bed</t>
  </si>
  <si>
    <t>afa647ca80bb40d9a670ddfc696e2842</t>
  </si>
  <si>
    <t>dontgiveaHIIT</t>
  </si>
  <si>
    <t>9c35133487c648fe94dd514343468219</t>
  </si>
  <si>
    <t>dont_ya_clay</t>
  </si>
  <si>
    <t>fe1e9b4ee99348528a2fe0199b2da92a</t>
  </si>
  <si>
    <t>DookieWins</t>
  </si>
  <si>
    <t>e71eb73dd73348b2b4da2a44b08bfc81</t>
  </si>
  <si>
    <t>Dorkasaurus</t>
  </si>
  <si>
    <t>ad23ce1e73c24f0ebf3cb625b0b3d11a</t>
  </si>
  <si>
    <t>draftingoldguy</t>
  </si>
  <si>
    <t>cac8a57904a34c8ebc3973ddeb68c8d0</t>
  </si>
  <si>
    <t>DraMatticDad</t>
  </si>
  <si>
    <t>6a4d87e51d2c4d23b6256fd3168dd470</t>
  </si>
  <si>
    <t>Dr_butts</t>
  </si>
  <si>
    <t>f36446128e2e45eca23857cf6467878d</t>
  </si>
  <si>
    <t>DrDaddy22</t>
  </si>
  <si>
    <t>1a7dbd9b8ed34e4ab41e9ec34efc55e0</t>
  </si>
  <si>
    <t>DrDaddyPete</t>
  </si>
  <si>
    <t>b21475d9b3bd4dc5aa105c560fe60f0a</t>
  </si>
  <si>
    <t>DrewNavyJAG</t>
  </si>
  <si>
    <t>43c039c283834f45a91fea6f589ac455</t>
  </si>
  <si>
    <t>drgutsnstuff</t>
  </si>
  <si>
    <t>ac997f07314341deb144ee4c1773fb19</t>
  </si>
  <si>
    <t>DrinkinDragon</t>
  </si>
  <si>
    <t>01c994e5196d4a6b953b76cecf5c264e</t>
  </si>
  <si>
    <t>a47b37094574417083a5a0ff904e641b</t>
  </si>
  <si>
    <t>DrRodriguez</t>
  </si>
  <si>
    <t>654bbe6674424fa18de9bad754ee3180</t>
  </si>
  <si>
    <t>c9d3175571d44324945ce0f3a30a133a</t>
  </si>
  <si>
    <t>DruOhh</t>
  </si>
  <si>
    <t>65fe4e194752420bb6ca9adc75b3eaa3</t>
  </si>
  <si>
    <t>d_senif</t>
  </si>
  <si>
    <t>6f0fc5db17f34716a2e0f42042e98783</t>
  </si>
  <si>
    <t>dttspartynole</t>
  </si>
  <si>
    <t>7fb9af19bebb4fa6af27b3666cf49de3</t>
  </si>
  <si>
    <t>DuckDuckPato</t>
  </si>
  <si>
    <t>3212c475776643e3be0371946fc04b1a</t>
  </si>
  <si>
    <t>duker387</t>
  </si>
  <si>
    <t>8d60d641c8334563aec9aa6fec1d278d</t>
  </si>
  <si>
    <t>DwightSchrute_</t>
  </si>
  <si>
    <t>340609d700d94f4e89c9e05420782a07</t>
  </si>
  <si>
    <t>eddiedunks</t>
  </si>
  <si>
    <t>ce18a10278fe4f09b343537cecc16da8</t>
  </si>
  <si>
    <t>EEdwards24</t>
  </si>
  <si>
    <t>c7a87d25e9bf42dc8539e5dc02daa8e9</t>
  </si>
  <si>
    <t>El_Cucuy</t>
  </si>
  <si>
    <t>ad77e6a95c624db5af60620dc72dd52d</t>
  </si>
  <si>
    <t>53083477115c42d7b3fe43191c21be4d</t>
  </si>
  <si>
    <t>Eric_EE</t>
  </si>
  <si>
    <t>a4a6b625775042f3bbf3bbe12c76b880</t>
  </si>
  <si>
    <t>Eric_EZRunner_L</t>
  </si>
  <si>
    <t>0379349440844f53aefc6e860b1cdbf5</t>
  </si>
  <si>
    <t>E_ROCK4801</t>
  </si>
  <si>
    <t>9ac0e57f3ce64f40bc77909d6e4aa64e</t>
  </si>
  <si>
    <t>ET_Pelo_Home</t>
  </si>
  <si>
    <t>8e614e970c864961bf892aec981e1d53</t>
  </si>
  <si>
    <t>c5c3bf9d57514a52989177d9c27bea94</t>
  </si>
  <si>
    <t>Fatb0y_Slim</t>
  </si>
  <si>
    <t>06c6ed2f452b43ca96fbdf814a3c0d24</t>
  </si>
  <si>
    <t>FatherOf3Drgns</t>
  </si>
  <si>
    <t>918499f01e1a418f96eaa4d43521905e</t>
  </si>
  <si>
    <t>fatkidracing</t>
  </si>
  <si>
    <t>16a94bcacfbe44ebb5b900defe4f8e20</t>
  </si>
  <si>
    <t>FatLad_2_FitDad</t>
  </si>
  <si>
    <t>ab0b7d07a30b463ca29b1ad73cc6d8f7</t>
  </si>
  <si>
    <t>fat_to_fitish</t>
  </si>
  <si>
    <t>8c87ff7ff4fb41e7a7827b3dcb9dd62b</t>
  </si>
  <si>
    <t>fedupfatguy</t>
  </si>
  <si>
    <t>4bd7d53758914644bb935e5ec4e18d7b</t>
  </si>
  <si>
    <t>fc0c4836e8ff4428a0fc85e31e8a1f25</t>
  </si>
  <si>
    <t>FEELtheBURN21</t>
  </si>
  <si>
    <t>93e50b5cef1f489481af4b8e0c798537</t>
  </si>
  <si>
    <t>FEENMACHINE22</t>
  </si>
  <si>
    <t>68d675dd318d4a93b7856adaf67df0ad</t>
  </si>
  <si>
    <t>FemursForDayz</t>
  </si>
  <si>
    <t>805e5b1f025e4685aab7975c46a463c3</t>
  </si>
  <si>
    <t>FihMando</t>
  </si>
  <si>
    <t>317042abf7134d35ac46d415a2322a16</t>
  </si>
  <si>
    <t>FilMackem1</t>
  </si>
  <si>
    <t>03dfb89169d6486c925076ed087f949a</t>
  </si>
  <si>
    <t>85e02e5e5a3242bcae519d1d101bcafb</t>
  </si>
  <si>
    <t>First_or_Lastt</t>
  </si>
  <si>
    <t>07ea6c4f57ff4c65b3786e4609043254</t>
  </si>
  <si>
    <t>6d1a863b4e174cb5bed8913c14b46cd3</t>
  </si>
  <si>
    <t>FitdadBod_83</t>
  </si>
  <si>
    <t>ccf8cba71b4d4d9c811dd7cdca63e454</t>
  </si>
  <si>
    <t>9037b969f56149adb4f40ae83d92f507</t>
  </si>
  <si>
    <t>FiveSantas</t>
  </si>
  <si>
    <t>82c6e5235b624569971b1df4bbde7be7</t>
  </si>
  <si>
    <t>FlashBrown</t>
  </si>
  <si>
    <t>7170031096f2423e8dc86561651f4fd5</t>
  </si>
  <si>
    <t>FlatMattRDH</t>
  </si>
  <si>
    <t>b3545f2d5ee04a18924876016b28ba30</t>
  </si>
  <si>
    <t>FlippinJamesO</t>
  </si>
  <si>
    <t>6550c0ac9f024bc4af2089f178ecdf43</t>
  </si>
  <si>
    <t>FLX_Rider</t>
  </si>
  <si>
    <t>6858511665564bf19892d958e4be0cd5</t>
  </si>
  <si>
    <t>c8e73d6fc726407bba8dd0e0c12ec992</t>
  </si>
  <si>
    <t>flyerdrew21</t>
  </si>
  <si>
    <t>393888ec16b14e379c03b4026c1eec3c</t>
  </si>
  <si>
    <t>FlyingYashman</t>
  </si>
  <si>
    <t>b99262659cc44e4e97ccbb852c080b3a</t>
  </si>
  <si>
    <t>_FORD_</t>
  </si>
  <si>
    <t>9eed3b0b0d6847eca0b5e152144499ec</t>
  </si>
  <si>
    <t>ForeverYoung72</t>
  </si>
  <si>
    <t>eef362cccc694c0cad4db7d20a35d301</t>
  </si>
  <si>
    <t>FourOutfielders</t>
  </si>
  <si>
    <t>57d9cc00762c45708da795d38fbec8cd</t>
  </si>
  <si>
    <t>fresh92704</t>
  </si>
  <si>
    <t>1f708ad9f704476dbbba2db8c4cba559</t>
  </si>
  <si>
    <t>7437e2af576d4c839be484bebc938ae4</t>
  </si>
  <si>
    <t>friscohiller</t>
  </si>
  <si>
    <t>3f83242aa5c7404fac340d3e11b23ef4</t>
  </si>
  <si>
    <t>Froznkid98</t>
  </si>
  <si>
    <t>d4f2012c45d1452cace628cb87c50de5</t>
  </si>
  <si>
    <t>FullMetalMatt</t>
  </si>
  <si>
    <t>98dd7d00f1a44faaa42fc46e32779cd4</t>
  </si>
  <si>
    <t>funkyridr</t>
  </si>
  <si>
    <t>904b34eec07b48cfabc466044903a1e5</t>
  </si>
  <si>
    <t>Gary006</t>
  </si>
  <si>
    <t>d67d71377c2a43f49b4a7043c4ca6939</t>
  </si>
  <si>
    <t>gatoraus</t>
  </si>
  <si>
    <t>6163a55957474ed9bdbd449de5e04a05</t>
  </si>
  <si>
    <t>c341746c4c6a45d38fcaf51aaa705549</t>
  </si>
  <si>
    <t>GatorCharlie</t>
  </si>
  <si>
    <t>7183ca573ce04425893f0929e5b35bea</t>
  </si>
  <si>
    <t>GaysianBiker</t>
  </si>
  <si>
    <t>8ed73728c97a453f8c5b3d6cb49efdd6</t>
  </si>
  <si>
    <t>Geeoff310</t>
  </si>
  <si>
    <t>9f16aba958a34ad3882eac0530a21e04</t>
  </si>
  <si>
    <t>Gene16</t>
  </si>
  <si>
    <t>7a8e331323304ca8a5586c01f0927331</t>
  </si>
  <si>
    <t>GeoffK</t>
  </si>
  <si>
    <t>e6fd482fe7fb420da49d5f6cf726cf10</t>
  </si>
  <si>
    <t>GetChuckingFit</t>
  </si>
  <si>
    <t>f877cde8ee394da4ae4e2d8a6a520d43</t>
  </si>
  <si>
    <t>Get_it_Betty</t>
  </si>
  <si>
    <t>51d0fa47ca124eb8b9f1be87944913a7</t>
  </si>
  <si>
    <t>GETupSTANDup</t>
  </si>
  <si>
    <t>52acb70116b0460781fcb01ff122410e</t>
  </si>
  <si>
    <t>87651bbb474a4cd98fa229326e4638f5</t>
  </si>
  <si>
    <t>GhostRider856</t>
  </si>
  <si>
    <t>b1680e9f89b44a5f90a60837e45c68d4</t>
  </si>
  <si>
    <t>giantdefyhutson</t>
  </si>
  <si>
    <t>15fd10dbfa954d32bd495c09e19f4df5</t>
  </si>
  <si>
    <t>GibbyGreenGo</t>
  </si>
  <si>
    <t>19bd241d014840fd89f3b7bd42298ecb</t>
  </si>
  <si>
    <t>GirlDad2686</t>
  </si>
  <si>
    <t>ec21d4f7a3f64d57b711147a47ffe590</t>
  </si>
  <si>
    <t>GirldadCoachCPA</t>
  </si>
  <si>
    <t>89b0c69f3f7a440d890757af9dba643c</t>
  </si>
  <si>
    <t>GirlDadInTN</t>
  </si>
  <si>
    <t>4fd1498462c4412694143096ab5ebdb8</t>
  </si>
  <si>
    <t>Girl_Dad_of3</t>
  </si>
  <si>
    <t>7917bc5a4fff4a0f981cdf261112d3b1</t>
  </si>
  <si>
    <t>GirlDadSpinnin</t>
  </si>
  <si>
    <t>78d2f0b89cbb4fafbcae99da8d6df11b</t>
  </si>
  <si>
    <t>0a8a592b36df41b4a6820175a0bdc5db</t>
  </si>
  <si>
    <t>59615d899dbc4d158ceb6fef2a64e164</t>
  </si>
  <si>
    <t>GlutesWitDaFur</t>
  </si>
  <si>
    <t>46aa601c57fa484da3198d1ec3541c0a</t>
  </si>
  <si>
    <t>GOALEXG0</t>
  </si>
  <si>
    <t>9662694af0bd45eca322c3f6af6f6b78</t>
  </si>
  <si>
    <t>f42b73bde43d4a72938644f7ba3977ed</t>
  </si>
  <si>
    <t>GoCrashGo</t>
  </si>
  <si>
    <t>746fe7100e744b35a54d89cce835eed4</t>
  </si>
  <si>
    <t>golfdad82</t>
  </si>
  <si>
    <t>6bb8d1f50d8b4f82830ae3ebc8e3bc27</t>
  </si>
  <si>
    <t>GonnaFlyNow</t>
  </si>
  <si>
    <t>5b3c8bc5fd6349d69723556a225a5de4</t>
  </si>
  <si>
    <t>Goodguyjeff</t>
  </si>
  <si>
    <t>84e69c37c8584ad596ac2f8890918a20</t>
  </si>
  <si>
    <t>GoodNeighbour</t>
  </si>
  <si>
    <t>918ca4f43dfd4a67a0d323eb60482a6a</t>
  </si>
  <si>
    <t>Grateful_Dad_TX</t>
  </si>
  <si>
    <t>132ecd800db8461b93876215aef84f8d</t>
  </si>
  <si>
    <t>GreenJeepGuy</t>
  </si>
  <si>
    <t>4e9d6cff272f484e87ae03a324edffb7</t>
  </si>
  <si>
    <t>GreenMachine_</t>
  </si>
  <si>
    <t>76ca71aa96c7455591502f54740c6616</t>
  </si>
  <si>
    <t>GRL_DAD_X_6</t>
  </si>
  <si>
    <t>c2c77475f5294d27a32446c5268f0051</t>
  </si>
  <si>
    <t>01c46d784e4a4666b579b2b960c95d12</t>
  </si>
  <si>
    <t>gtgoose83</t>
  </si>
  <si>
    <t>68539b33c18d45928510b39d07e6a7d1</t>
  </si>
  <si>
    <t>Guru_R</t>
  </si>
  <si>
    <t>431dad54ccf044a98aea9662010d9a0f</t>
  </si>
  <si>
    <t>guygoesto11</t>
  </si>
  <si>
    <t>05680cd460f745d78e91bbb0ce6c5c9a</t>
  </si>
  <si>
    <t>HaasGene</t>
  </si>
  <si>
    <t>69633b3f36994a28ad6a7133daa6eb64</t>
  </si>
  <si>
    <t>Haavoc1230</t>
  </si>
  <si>
    <t>8f3e594991a143baa65f0751318e7640</t>
  </si>
  <si>
    <t>hadlinho83</t>
  </si>
  <si>
    <t>b67dca5d4d0345418323ca599e5d9775</t>
  </si>
  <si>
    <t>Hahnsolo85</t>
  </si>
  <si>
    <t>892e7c36d41a4cf7a082c7095b9603fd</t>
  </si>
  <si>
    <t>Hallz006</t>
  </si>
  <si>
    <t>367f12b4ee62443aa28fb4f006c97734</t>
  </si>
  <si>
    <t>Hanzzolo</t>
  </si>
  <si>
    <t>ae9560b0d65b48a285c3c500c972a15a</t>
  </si>
  <si>
    <t>HardWorkRJ</t>
  </si>
  <si>
    <t>146efde340184980b18f24cc9f42fd77</t>
  </si>
  <si>
    <t>hate2wrkout</t>
  </si>
  <si>
    <t>f408da925fc24369a6d572741d93ddad</t>
  </si>
  <si>
    <t>HaveANiceDave</t>
  </si>
  <si>
    <t>b992a1f5c4a342b4a8ab953b92c2acea</t>
  </si>
  <si>
    <t>HaynieCalves</t>
  </si>
  <si>
    <t>858ebf81f7464a94b30d9aeb49515cd2</t>
  </si>
  <si>
    <t>HaysMe</t>
  </si>
  <si>
    <t>3231bbfc853b4b29ab158b57a7c01bdb</t>
  </si>
  <si>
    <t>Here4FBombs</t>
  </si>
  <si>
    <t>ae087a87b75e4160b8f64d7ad2668f07</t>
  </si>
  <si>
    <t>heyddub</t>
  </si>
  <si>
    <t>d61da5df9e1d496bba50394aaa2f9f34</t>
  </si>
  <si>
    <t>HeyNow_DPT</t>
  </si>
  <si>
    <t>cbdcc18214524af48a433965a1570cc6</t>
  </si>
  <si>
    <t>9a843cb046a54460bf454ce5f4eb68fe</t>
  </si>
  <si>
    <t>HeySlowdownGuys</t>
  </si>
  <si>
    <t>5841435039d44ab5924548792e353dd7</t>
  </si>
  <si>
    <t>HeySpaniard</t>
  </si>
  <si>
    <t>2a8a0c46d80c4095a468100e95f95506</t>
  </si>
  <si>
    <t>a935f4fa622f4be9bc0a20313950523e</t>
  </si>
  <si>
    <t>Higgins823</t>
  </si>
  <si>
    <t>eafb640db20749ca8ef57c9a6cd23d96</t>
  </si>
  <si>
    <t>HockeyDance_Dad</t>
  </si>
  <si>
    <t>67fe9a7812bc4840817394184eec34f4</t>
  </si>
  <si>
    <t>hokiemonarch</t>
  </si>
  <si>
    <t>e7ba9aa2471547e98c07859e4b8572ef</t>
  </si>
  <si>
    <t>Hopkeno</t>
  </si>
  <si>
    <t>22064c273bba4a19b6b7507f8f121ce9</t>
  </si>
  <si>
    <t>hotwheelsson</t>
  </si>
  <si>
    <t>d279537b416f43ac829844ac9b9df305</t>
  </si>
  <si>
    <t>HustlinDChang</t>
  </si>
  <si>
    <t>0f490dc99a6c4bfd8aaca4a1f805f703</t>
  </si>
  <si>
    <t>IAlsoSuckAtGolf</t>
  </si>
  <si>
    <t>6583f7bb19634e0aa60abb6dc7b106a6</t>
  </si>
  <si>
    <t>IansDad</t>
  </si>
  <si>
    <t>639337cdc4614621965006e40e1a440d</t>
  </si>
  <si>
    <t>Ibrake4Pizzzaa</t>
  </si>
  <si>
    <t>a4b56a2111bb4b458a65a076afb9ed86</t>
  </si>
  <si>
    <t>ID_NP_DadOf4</t>
  </si>
  <si>
    <t>366417dddc9848478a1698be5bb095ea</t>
  </si>
  <si>
    <t>6c5df09db21a4f459989be5f85919094</t>
  </si>
  <si>
    <t>Im_Ed</t>
  </si>
  <si>
    <t>f2f61383ad09466faa6a05b52ebd8326</t>
  </si>
  <si>
    <t>IndianaPTbrad</t>
  </si>
  <si>
    <t>e3bc6223bbbd41cd80df3bf25b314091</t>
  </si>
  <si>
    <t>IndyStew</t>
  </si>
  <si>
    <t>c1b9b8d9c9ed4c8bb9325c6226033a99</t>
  </si>
  <si>
    <t>436a5559bb874b538563ea794139f1f0</t>
  </si>
  <si>
    <t>781ad1a3f4314dac92d778a2e80f9841</t>
  </si>
  <si>
    <t>iPedal4PorkRoll</t>
  </si>
  <si>
    <t>a5a4bfba773e488b8155542369cb815a</t>
  </si>
  <si>
    <t>I_PulledAHammy</t>
  </si>
  <si>
    <t>8ca4720d02704085899378803c707ec2</t>
  </si>
  <si>
    <t>ironrev</t>
  </si>
  <si>
    <t>404b2a61729f4853b57162e5e9f1fc90</t>
  </si>
  <si>
    <t>IveGotTheSpinz1</t>
  </si>
  <si>
    <t>03c60a5cb752441caa3c6fad0a4651f4</t>
  </si>
  <si>
    <t>J1mmyleg</t>
  </si>
  <si>
    <t>6c48fceead5c4a9fa1f6b186f2e2517b</t>
  </si>
  <si>
    <t>71332814bc29450d98f7a2a5df28e6c6</t>
  </si>
  <si>
    <t>Jake_C_MSP</t>
  </si>
  <si>
    <t>a95594a4bc2348be875a2522f0aa33e9</t>
  </si>
  <si>
    <t>JakeMan1</t>
  </si>
  <si>
    <t>971aa45b97dd4b1b8c55fbdb53d9f604</t>
  </si>
  <si>
    <t>2d0b6c4e194e4c94a806fa10b27a8f9e</t>
  </si>
  <si>
    <t>jaknow99</t>
  </si>
  <si>
    <t>b25838bb636f4f258d094e343293fd33</t>
  </si>
  <si>
    <t>JamboreeMan</t>
  </si>
  <si>
    <t>da1162e6f74347dcbf57666f9b5c28c7</t>
  </si>
  <si>
    <t>JasonD2</t>
  </si>
  <si>
    <t>5c08e8af4592473d9a48f80650c29d15</t>
  </si>
  <si>
    <t>JasonLNK</t>
  </si>
  <si>
    <t>ac3c466fb1d14010bc106a1bd2400e02</t>
  </si>
  <si>
    <t>jasonpetty</t>
  </si>
  <si>
    <t>48cbd7a8d38f41f69722cf7879b582ce</t>
  </si>
  <si>
    <t>jaxdawg998</t>
  </si>
  <si>
    <t>efcb6114d6c94c44981a73e22e472861</t>
  </si>
  <si>
    <t>JayMan3084</t>
  </si>
  <si>
    <t>ad47313df55345528e1169cd9369798b</t>
  </si>
  <si>
    <t>JayZ1976</t>
  </si>
  <si>
    <t>60dfced57fa548608926d5534b7a0752</t>
  </si>
  <si>
    <t>j_baer</t>
  </si>
  <si>
    <t>63e973337d26489d9cc900450d8759d8</t>
  </si>
  <si>
    <t>JBBallard</t>
  </si>
  <si>
    <t>8a7eabbdaaad423db5de06e992b7e050</t>
  </si>
  <si>
    <t>08ece69062b448e1b6c8668c21314eb7</t>
  </si>
  <si>
    <t>JBLidell</t>
  </si>
  <si>
    <t>5601c7838b51426eac800f7d4e81e03f</t>
  </si>
  <si>
    <t>c175018a6868474f88a682692d25fbd6</t>
  </si>
  <si>
    <t>JBSimpson4</t>
  </si>
  <si>
    <t>38f0edf277b04ddda9e529b6ac876164</t>
  </si>
  <si>
    <t>J_Cyclintime</t>
  </si>
  <si>
    <t>46edad7873fc474eabd933dc2709a57d</t>
  </si>
  <si>
    <t>33d4f15f517942db9b13c6f9e8d6ed63</t>
  </si>
  <si>
    <t>JeffThomas3</t>
  </si>
  <si>
    <t>ce28d02960e84560ae30b7395162fc5a</t>
  </si>
  <si>
    <t>JeremyTheWicked</t>
  </si>
  <si>
    <t>b4f3e037232143b9aaaf765c228cef5e</t>
  </si>
  <si>
    <t>jerseystrÃ¸ng</t>
  </si>
  <si>
    <t>aa19ae19def34c1b8cfc0a9b248dd28e</t>
  </si>
  <si>
    <t>jesse34</t>
  </si>
  <si>
    <t>10b282ec6e4c4fcba4d84f7c56a68002</t>
  </si>
  <si>
    <t>JFreezy1</t>
  </si>
  <si>
    <t>b53ee90a623641aab647b7e76f3c9805</t>
  </si>
  <si>
    <t>0794d14b9f21474ab0678b61847c9725</t>
  </si>
  <si>
    <t>cb23f4f4fe94411c80a50530f7bec900</t>
  </si>
  <si>
    <t>JGtheFNP</t>
  </si>
  <si>
    <t>6219a625b9234e158be7bce09e2c49d7</t>
  </si>
  <si>
    <t>jgutierrezmd</t>
  </si>
  <si>
    <t>246c68ee23a54ed28c8a77a66eeff05c</t>
  </si>
  <si>
    <t>JhOY_Ride1023</t>
  </si>
  <si>
    <t>ac07ee9df6364029bc282cf29fa85d66</t>
  </si>
  <si>
    <t>Jiffy_Lube</t>
  </si>
  <si>
    <t>43fd88b28e46431d8a7f0d9efa56934f</t>
  </si>
  <si>
    <t>jigglyjames</t>
  </si>
  <si>
    <t>c0eb889b9eaa440ea32ca2f1d75c4d2d</t>
  </si>
  <si>
    <t>Jim_Bither</t>
  </si>
  <si>
    <t>8374d0c1995a4f7da9099226af5c3500</t>
  </si>
  <si>
    <t>d8459cd0c23845f787accd017202a553</t>
  </si>
  <si>
    <t>a245689043804e1a95cd1e498f683248</t>
  </si>
  <si>
    <t>jkat87</t>
  </si>
  <si>
    <t>ed1d875778164c37916d0a53f66464f9</t>
  </si>
  <si>
    <t>JKonopinski</t>
  </si>
  <si>
    <t>283b8866b2fa4268b16b3f112d06b9e7</t>
  </si>
  <si>
    <t>JLindholm</t>
  </si>
  <si>
    <t>effbcb4af2ce4e7b8145b3a94a89da19</t>
  </si>
  <si>
    <t>4fe333a4d443499f8ef80cd62bd465b2</t>
  </si>
  <si>
    <t>Joe_nel</t>
  </si>
  <si>
    <t>3330035535af4968a5d45b806e92b459</t>
  </si>
  <si>
    <t>JoeyKar</t>
  </si>
  <si>
    <t>4398239febdc408c84790e00945b3ab0</t>
  </si>
  <si>
    <t>b7c1590756144be6b74911b1865a1b93</t>
  </si>
  <si>
    <t>JohnnyCupcakes</t>
  </si>
  <si>
    <t>568792c54e984e4296d0f0cc39bb841a</t>
  </si>
  <si>
    <t>Jong16</t>
  </si>
  <si>
    <t>b6b58ac8d6e841ebb17e5c81437d8412</t>
  </si>
  <si>
    <t>Jon_Horton</t>
  </si>
  <si>
    <t>cb38d0bcbc344e3094e7d58b62cf831e</t>
  </si>
  <si>
    <t>JoNix19</t>
  </si>
  <si>
    <t>a0aebfac4f7d4dc58e1689bc514784f3</t>
  </si>
  <si>
    <t>JonPearce1</t>
  </si>
  <si>
    <t>b195ad0fe5574754a5e61d33fe7c940d</t>
  </si>
  <si>
    <t>2063599e84d54532842efbcd9dfda228</t>
  </si>
  <si>
    <t>JPacCrew</t>
  </si>
  <si>
    <t>ca5e9845124c4ab1bcf9e92773109212</t>
  </si>
  <si>
    <t>JPerry99</t>
  </si>
  <si>
    <t>e8ef94f1c445466489f0f9060fad1aee</t>
  </si>
  <si>
    <t>d6f1651e613240b18b438eeddcd5cc9c</t>
  </si>
  <si>
    <t>JReis624</t>
  </si>
  <si>
    <t>152259b696d644cba38db09a62bede5c</t>
  </si>
  <si>
    <t>J_Rita8</t>
  </si>
  <si>
    <t>e5b505906ff646408180efbe80f2ff50</t>
  </si>
  <si>
    <t>Jrobert91</t>
  </si>
  <si>
    <t>e0e944bc10474a4bbf37eccd9d75c153</t>
  </si>
  <si>
    <t>jrthompson83</t>
  </si>
  <si>
    <t>4616994ac098406986f26c0154bac164</t>
  </si>
  <si>
    <t>js_loki</t>
  </si>
  <si>
    <t>53c268688c8a454d825e44fd5c154e8a</t>
  </si>
  <si>
    <t>Jstee29</t>
  </si>
  <si>
    <t>5d48e04a95304e26939cfeafd777d503</t>
  </si>
  <si>
    <t>JtothaG</t>
  </si>
  <si>
    <t>04fc711fc59b48039418cd200c45826e</t>
  </si>
  <si>
    <t>JudgeSchrute</t>
  </si>
  <si>
    <t>30dfb4c55ffd4ab79ff8dda8a61f6b8e</t>
  </si>
  <si>
    <t>Judobum</t>
  </si>
  <si>
    <t>f6bbab71968d4e7881b127281185af7c</t>
  </si>
  <si>
    <t>Justang2</t>
  </si>
  <si>
    <t>7475dd0ad6c94976a275009726491a2d</t>
  </si>
  <si>
    <t>justdlwp</t>
  </si>
  <si>
    <t>0bcf39accc37498bbec3ea4f1578a613</t>
  </si>
  <si>
    <t>JVAVrides311</t>
  </si>
  <si>
    <t>40323b6a9aef4b2aa9c59d9211cb7655</t>
  </si>
  <si>
    <t>JVD</t>
  </si>
  <si>
    <t>8b569c1bc0694e81bbce190653ba0414</t>
  </si>
  <si>
    <t>Kane_Train</t>
  </si>
  <si>
    <t>b0df57260acb4676bde94eec31729d9e</t>
  </si>
  <si>
    <t>Kayakanglr</t>
  </si>
  <si>
    <t>c418c1c66d014f96a73d9e80cc16edd7</t>
  </si>
  <si>
    <t>KBKid23</t>
  </si>
  <si>
    <t>46d6b012174c4c7285b478524039b613</t>
  </si>
  <si>
    <t>KCapps13</t>
  </si>
  <si>
    <t>f61ecfd54f704865ac7e9d376e61928c</t>
  </si>
  <si>
    <t>KDoReMi172</t>
  </si>
  <si>
    <t>011dfa9ff1cf46c2b59b298c30af2ebc</t>
  </si>
  <si>
    <t>kentron82</t>
  </si>
  <si>
    <t>a09205b70c30458ba6432d406e8ec3ba</t>
  </si>
  <si>
    <t>KevCrouch</t>
  </si>
  <si>
    <t>5344d0cb4331448daa7ab8c297baf251</t>
  </si>
  <si>
    <t>KevinFrawley</t>
  </si>
  <si>
    <t>e1b9afc04920417c8e281c3cc2460a35</t>
  </si>
  <si>
    <t>KevTut</t>
  </si>
  <si>
    <t>941f99c58ec241fa8c52a47d68097085</t>
  </si>
  <si>
    <t>kgm_100</t>
  </si>
  <si>
    <t>e711ffbb0fa74bbfb18ac8b0f9f53735</t>
  </si>
  <si>
    <t>KickingStolly14</t>
  </si>
  <si>
    <t>6f97b6d330304070bf8f109446e6006a</t>
  </si>
  <si>
    <t>killerwebs</t>
  </si>
  <si>
    <t>95c744ef0a2d4cd89a1526dbdcd9bcb3</t>
  </si>
  <si>
    <t>kimJONpedals</t>
  </si>
  <si>
    <t>65dff8f09d56434d913a941fcfd40e1b</t>
  </si>
  <si>
    <t>KindaOkAtThis</t>
  </si>
  <si>
    <t>caa359baa9194a0286eeb80b195734b3</t>
  </si>
  <si>
    <t>7ba67ac658cf441cbe375137681a730b</t>
  </si>
  <si>
    <t>KingMojito</t>
  </si>
  <si>
    <t>1757c8a990174ffd95225fa568c414a9</t>
  </si>
  <si>
    <t>KirkEvans</t>
  </si>
  <si>
    <t>95c555045a0a4966b44fb9f806fc6ea6</t>
  </si>
  <si>
    <t>kirkyfish</t>
  </si>
  <si>
    <t>7ba40c68c9d049c6a9275b3404f89077</t>
  </si>
  <si>
    <t>9a9955c2eca04662a6bf88643ae6a7df</t>
  </si>
  <si>
    <t>dba1016bb18343f7b8c745c52910d610</t>
  </si>
  <si>
    <t>65402d07572343a18e943c6f53142b32</t>
  </si>
  <si>
    <t>KooldownKyle</t>
  </si>
  <si>
    <t>9464552307d84c1ab8826d493c1f6c99</t>
  </si>
  <si>
    <t>kristapor80</t>
  </si>
  <si>
    <t>f8af6e71a5a34c918607446bdc892407</t>
  </si>
  <si>
    <t>Kulsrfr</t>
  </si>
  <si>
    <t>77158c487c4b4c81bc337ec54ae545fe</t>
  </si>
  <si>
    <t>Kurt423</t>
  </si>
  <si>
    <t>321f2ab5f06948ca8d32b8bcfaa277f9</t>
  </si>
  <si>
    <t>Kurty22</t>
  </si>
  <si>
    <t>e75d15805077484886e6846693986874</t>
  </si>
  <si>
    <t>KY_DAD</t>
  </si>
  <si>
    <t>c91ccd3682c24ec19a4391f8be6473f5</t>
  </si>
  <si>
    <t>Kyle_Crocodile</t>
  </si>
  <si>
    <t>2abc2283fea14a658098166534b608b7</t>
  </si>
  <si>
    <t>kyledbarber</t>
  </si>
  <si>
    <t>22f2ae0c5eba4c9babee794c9712b634</t>
  </si>
  <si>
    <t>KY_Lineman</t>
  </si>
  <si>
    <t>5c17b7d25cac4c92ae696359293c171f</t>
  </si>
  <si>
    <t>L0GG3R</t>
  </si>
  <si>
    <t>004f66759b8d4a709c2c1c6b8b9e28dc</t>
  </si>
  <si>
    <t>LahnoMC</t>
  </si>
  <si>
    <t>2a548d978f5e4155aae8ca365228fbe1</t>
  </si>
  <si>
    <t>add61372169a4e03a870ad9fc2e11052</t>
  </si>
  <si>
    <t>d71f3986af3743128149e3e9df160d01</t>
  </si>
  <si>
    <t>Lebo_16</t>
  </si>
  <si>
    <t>9e01079990734bf3b9ecc3d69a0a2be4</t>
  </si>
  <si>
    <t>5d743026607b47c08c50cda8972b6bad</t>
  </si>
  <si>
    <t>leprechaunphil</t>
  </si>
  <si>
    <t>6458710b47754267bee87e45649f20ed</t>
  </si>
  <si>
    <t>Lifes_a_Dance</t>
  </si>
  <si>
    <t>002c9b85884d49c68c371f4539c0b3cd</t>
  </si>
  <si>
    <t>LightningBoltzy</t>
  </si>
  <si>
    <t>e0f0a4a109f048e1800e3f52136b720f</t>
  </si>
  <si>
    <t>LingTran</t>
  </si>
  <si>
    <t>5ccc47d61c2345ecb5dc9b032984ba85</t>
  </si>
  <si>
    <t>livinglifelucky</t>
  </si>
  <si>
    <t>97dfc36451ea43d4a3156a11cd617cd3</t>
  </si>
  <si>
    <t>LLkoolG</t>
  </si>
  <si>
    <t>d1ef2c262cd841b4819902960a158439</t>
  </si>
  <si>
    <t>Lorehavemercy</t>
  </si>
  <si>
    <t>2cd8e877cd8b420eb7d7e52769a99633</t>
  </si>
  <si>
    <t>LSU343</t>
  </si>
  <si>
    <t>9f8d2ae2c99e4b67a226b0326766e798</t>
  </si>
  <si>
    <t>lukechaput</t>
  </si>
  <si>
    <t>0cb03060d59149c1a84f932e7b0822d5</t>
  </si>
  <si>
    <t>lvivanco</t>
  </si>
  <si>
    <t>d950bcf26b9e427ca467a15107ad479f</t>
  </si>
  <si>
    <t>M_and_M_615</t>
  </si>
  <si>
    <t>d84155644725483c8f05a41ff1fe7235</t>
  </si>
  <si>
    <t>Manison</t>
  </si>
  <si>
    <t>b5b64f8fb6f74e04912e48b2089a7c28</t>
  </si>
  <si>
    <t>458c48342dab4583ab390b6d6979e7e1</t>
  </si>
  <si>
    <t>MarathonGorilla</t>
  </si>
  <si>
    <t>6bfa454fc51f4c5e90f753ea180dc60f</t>
  </si>
  <si>
    <t>Mark_Garduno</t>
  </si>
  <si>
    <t>bdea2682fc924926afb535c600a51bb7</t>
  </si>
  <si>
    <t>Master_Builder</t>
  </si>
  <si>
    <t>1da32ded9e6d4795904c967991ac907d</t>
  </si>
  <si>
    <t>matt0988</t>
  </si>
  <si>
    <t>daf701f5b3434221a4e19b142a00bc25</t>
  </si>
  <si>
    <t>Matt_C556</t>
  </si>
  <si>
    <t>50288c5527cd4503ab53efa31128234e</t>
  </si>
  <si>
    <t>MattFritts</t>
  </si>
  <si>
    <t>f2eacb57025c4b339699ea603d617e16</t>
  </si>
  <si>
    <t>9a1770516a2a48e59d369d74c06e385f</t>
  </si>
  <si>
    <t>Matt_SpaceForce</t>
  </si>
  <si>
    <t>8a597aa66f2c4d80bbeed066d035e26b</t>
  </si>
  <si>
    <t>374b3c80bab94ed1b0b5994575c5a4eb</t>
  </si>
  <si>
    <t>MCaff</t>
  </si>
  <si>
    <t>561cad376481477cbe65d59deca5f90e</t>
  </si>
  <si>
    <t>McBeard</t>
  </si>
  <si>
    <t>e147653cc8e94a16917f47d0d656c3fd</t>
  </si>
  <si>
    <t>McChuckin</t>
  </si>
  <si>
    <t>6aa337fecdb54d27b28403be146d40d4</t>
  </si>
  <si>
    <t>McRones</t>
  </si>
  <si>
    <t>210b9450c6224fafb938dc38ac997fcb</t>
  </si>
  <si>
    <t>mdavidson716</t>
  </si>
  <si>
    <t>7f34442b26e24aecbceddfa55bfe851d</t>
  </si>
  <si>
    <t>57e8dd99c33e4f91ae92fd5adb6d5188</t>
  </si>
  <si>
    <t>mdworley08</t>
  </si>
  <si>
    <t>2cba733fcded4b0fa1ebb16301f2cc74</t>
  </si>
  <si>
    <t>1d5807de005a4e1abf71c23ca0b6681f</t>
  </si>
  <si>
    <t>036614a051ef47a0865d6caaa6245f6e</t>
  </si>
  <si>
    <t>Midz</t>
  </si>
  <si>
    <t>7a0fe4f4e6524a4ab6e368c0ca6b2bb7</t>
  </si>
  <si>
    <t>MightyBowsh</t>
  </si>
  <si>
    <t>02a1f75929dd4e99adf378236b87722c</t>
  </si>
  <si>
    <t>MikeCDadof3</t>
  </si>
  <si>
    <t>67eecfccbf324dee88af23af77d5d0ba</t>
  </si>
  <si>
    <t>064eaae29d324b48a5beb31f330f554e</t>
  </si>
  <si>
    <t>mikeonabike25</t>
  </si>
  <si>
    <t>11decd3458f94a689f39662ce456d3e6</t>
  </si>
  <si>
    <t>Mike_on_thebike</t>
  </si>
  <si>
    <t>8c74da049bb2484fafdc73e23f50d18b</t>
  </si>
  <si>
    <t>MikeRidesBike16</t>
  </si>
  <si>
    <t>e99235d0d4714a1dbe75db4c09f44cae</t>
  </si>
  <si>
    <t>e6b34103a2684df3bae152d03210c6f2</t>
  </si>
  <si>
    <t>84c9eb3107e4405e8305ac3123d7cdf1</t>
  </si>
  <si>
    <t>Mikey_D_of3</t>
  </si>
  <si>
    <t>b97d28cc8b564648bdf2e487d251be31</t>
  </si>
  <si>
    <t>Mikey_P10</t>
  </si>
  <si>
    <t>bc749fa200574e54a663fc731d43bac4</t>
  </si>
  <si>
    <t>d0b638ed4120498f861d44eee472903c</t>
  </si>
  <si>
    <t>7da1180d4bab486f854004673b0ec446</t>
  </si>
  <si>
    <t>MisterB17</t>
  </si>
  <si>
    <t>4eced4bda66d4a21952071da2858ff4c</t>
  </si>
  <si>
    <t>mister_finance</t>
  </si>
  <si>
    <t>6dd88410742f449fbec2068b6e2be2c5</t>
  </si>
  <si>
    <t>ea16f2d4fec4427e90daf2260d6f6bda</t>
  </si>
  <si>
    <t>1d0acda8fc794fa5805e6a7c8d4d73d8</t>
  </si>
  <si>
    <t>MJK89</t>
  </si>
  <si>
    <t>ab5c96df202c423cb5551211328db5f8</t>
  </si>
  <si>
    <t>mnmhendricks</t>
  </si>
  <si>
    <t>4904689a27414f70aa07e3bc2a084c8c</t>
  </si>
  <si>
    <t>MoBeyda</t>
  </si>
  <si>
    <t>850e9879d3914d1abff4e635016478bf</t>
  </si>
  <si>
    <t>Moegator</t>
  </si>
  <si>
    <t>e48d686748db4f83b64fa9487cf34c7d</t>
  </si>
  <si>
    <t>81bfbf3d8bb14a76920467886eb2739a</t>
  </si>
  <si>
    <t>morekaobells</t>
  </si>
  <si>
    <t>f269aa1676dd4270bbec72c21930e391</t>
  </si>
  <si>
    <t>moto_moto</t>
  </si>
  <si>
    <t>349d8fac46b647cebbd09b03b371b1a0</t>
  </si>
  <si>
    <t>mporter1987</t>
  </si>
  <si>
    <t>ff2eb0ab27b64903bf9b954098017e70</t>
  </si>
  <si>
    <t>MrAndres321</t>
  </si>
  <si>
    <t>c4c046ad1cdf4c57a08e39bcac6c56fc</t>
  </si>
  <si>
    <t>MrDiamondRing</t>
  </si>
  <si>
    <t>2c0e9a61309e4276a12f4fe75f5128aa</t>
  </si>
  <si>
    <t>mr__hidalgo</t>
  </si>
  <si>
    <t>36f79426f80f429b812f13dcd22accd4</t>
  </si>
  <si>
    <t>MrImpossibleO_o</t>
  </si>
  <si>
    <t>5d0ad9d571fa4c4fbfba0413b3e3ef51</t>
  </si>
  <si>
    <t>a6acda4aee1a4ea197a039b0e024d541</t>
  </si>
  <si>
    <t>mrmyst3rious</t>
  </si>
  <si>
    <t>81f37cc3fdd94640bcf72f2fe0246ebf</t>
  </si>
  <si>
    <t>Mr_Scarpelli</t>
  </si>
  <si>
    <t>a2be54d696e9486799f4e18d0e3158c0</t>
  </si>
  <si>
    <t>ea456f15a5274b7eb723c2d3d3ef8046</t>
  </si>
  <si>
    <t>MTBWakeSurfer</t>
  </si>
  <si>
    <t>93e21b74357b4cbfb9911179d89262cf</t>
  </si>
  <si>
    <t>mustardstain</t>
  </si>
  <si>
    <t>155263ebb7384d19b4968623d80044e2</t>
  </si>
  <si>
    <t>mvrubino</t>
  </si>
  <si>
    <t>a40517e0a4914916b0d4a909404b61cb</t>
  </si>
  <si>
    <t>MWMorrison</t>
  </si>
  <si>
    <t>6ec38d110a0e46aea10e524889dc1dcd</t>
  </si>
  <si>
    <t>70c3864230404224874536b0bdfad6ec</t>
  </si>
  <si>
    <t>NateDog90</t>
  </si>
  <si>
    <t>95b3d03435774cffacacbc37e02f9755</t>
  </si>
  <si>
    <t>NDCrew</t>
  </si>
  <si>
    <t>d92db9b0328249e8945c12b1862b0c95</t>
  </si>
  <si>
    <t>NeilsPoppnWeelz</t>
  </si>
  <si>
    <t>f818c87706db4ba4837b4dd8f536f116</t>
  </si>
  <si>
    <t>2fb580a2b8644e43836d548bbc8856ca</t>
  </si>
  <si>
    <t>9be0e46d6e864aa7833820c6a58a9a6a</t>
  </si>
  <si>
    <t>New_Me</t>
  </si>
  <si>
    <t>bdb9c96c8c244dfab31988fa733dd0b1</t>
  </si>
  <si>
    <t>newpdad</t>
  </si>
  <si>
    <t>ae67b3d31650469989ff3ef8100c112c</t>
  </si>
  <si>
    <t>nightoweloff</t>
  </si>
  <si>
    <t>ab9e49e7187249989ba59b09601c8a63</t>
  </si>
  <si>
    <t>Nkbenson10</t>
  </si>
  <si>
    <t>620748eba53647d5a9e10be36aa0c27d</t>
  </si>
  <si>
    <t>No1Cares0911</t>
  </si>
  <si>
    <t>2a54a958ebdb4765af69fbc106a699c4</t>
  </si>
  <si>
    <t>4a7f222ad41f494ca67010f2bab54255</t>
  </si>
  <si>
    <t>NorcoRider12</t>
  </si>
  <si>
    <t>4ffd887c862b453891329e19813e7658</t>
  </si>
  <si>
    <t>NorieDaGreat</t>
  </si>
  <si>
    <t>5acf51db731846cb8941f4906a5ef66f</t>
  </si>
  <si>
    <t>NotEnoughTime</t>
  </si>
  <si>
    <t>a5ff4d3d02a84d90b4ae08db7b29343a</t>
  </si>
  <si>
    <t>Not_so_Iron_man</t>
  </si>
  <si>
    <t>44dcc54ed597416a91033427f367861b</t>
  </si>
  <si>
    <t>NuclearNate</t>
  </si>
  <si>
    <t>b4edb2b1146049bc9dc5a878a78164c3</t>
  </si>
  <si>
    <t>NudderButter</t>
  </si>
  <si>
    <t>4fd1deddc21c4df189ed1d3951355358</t>
  </si>
  <si>
    <t>NuJerzey</t>
  </si>
  <si>
    <t>a124eacdf18a4dd8976df74ec5030e18</t>
  </si>
  <si>
    <t>numb_nuts</t>
  </si>
  <si>
    <t>595e701a89f9493aa737bd550d6501b1</t>
  </si>
  <si>
    <t>NurseAdam</t>
  </si>
  <si>
    <t>c502e26f0b2948f293e875d069fa2149</t>
  </si>
  <si>
    <t>NyYanksFan99</t>
  </si>
  <si>
    <t>dd448733e7b84e85ba493990c7444844</t>
  </si>
  <si>
    <t>Oh_Really_Oh</t>
  </si>
  <si>
    <t>9c59143aa08a4081bf0204693680d752</t>
  </si>
  <si>
    <t>ole76</t>
  </si>
  <si>
    <t>0f4d0763a7bb4901b570dee278a73ffb</t>
  </si>
  <si>
    <t>omgtaintpain</t>
  </si>
  <si>
    <t>b1f97473b65c4696b4776e1a5e584c58</t>
  </si>
  <si>
    <t>One_11</t>
  </si>
  <si>
    <t>d98f223c6bb64cc38d19ae491b613028</t>
  </si>
  <si>
    <t>On__Your_Left</t>
  </si>
  <si>
    <t>07f26f45aaa54f59adc9e9dc3933353d</t>
  </si>
  <si>
    <t>Oscar61</t>
  </si>
  <si>
    <t>c4167d803b1e4bf18a251c674218d189</t>
  </si>
  <si>
    <t>Outlaw_Ernie</t>
  </si>
  <si>
    <t>6226ce3de25749f1b7756f52e9442e22</t>
  </si>
  <si>
    <t>PaBell209</t>
  </si>
  <si>
    <t>1db405b4e4e940a583e5718bce8c79b1</t>
  </si>
  <si>
    <t>Paddy_S</t>
  </si>
  <si>
    <t>0528bec2fe0d4c6db17e0f635454c9b8</t>
  </si>
  <si>
    <t>PapaNugg</t>
  </si>
  <si>
    <t>cb2f3875805f442e9840bd2224bae147</t>
  </si>
  <si>
    <t>papastrochak</t>
  </si>
  <si>
    <t>048dbc21c96b473e8b266dfe740563f7</t>
  </si>
  <si>
    <t>9ec801e1dd3f4075aa6030733aa3c7a6</t>
  </si>
  <si>
    <t>PatriotPride</t>
  </si>
  <si>
    <t>918f6ac17a0849bc8521cfc7e91d63c2</t>
  </si>
  <si>
    <t>PaulieGuts747</t>
  </si>
  <si>
    <t>33c0758dcda9437a87d78feea257067a</t>
  </si>
  <si>
    <t>pauljmc5</t>
  </si>
  <si>
    <t>77a8b4edd8004e34a8b53f927381d4ff</t>
  </si>
  <si>
    <t>paulow</t>
  </si>
  <si>
    <t>d44002e7481f41b39b05581c55aa3a67</t>
  </si>
  <si>
    <t>Pause2Poop</t>
  </si>
  <si>
    <t>7646bd23ba5b444ea94a0ae925755692</t>
  </si>
  <si>
    <t>14f102ea76514956b5d060c989196c37</t>
  </si>
  <si>
    <t>pc33</t>
  </si>
  <si>
    <t>94605587f93f4f78a704aa25b98971e6</t>
  </si>
  <si>
    <t>PCCClubChamp</t>
  </si>
  <si>
    <t>6a58eec101ed4fa5b98827ead83adbe9</t>
  </si>
  <si>
    <t>PedalDaddy50</t>
  </si>
  <si>
    <t>56d55cb2662c4b2fa58db493c1d2448f</t>
  </si>
  <si>
    <t>606f05c747d0498caf0e5fc762877c4e</t>
  </si>
  <si>
    <t>PedalzOnFire</t>
  </si>
  <si>
    <t>23de3b6ea5cf4422958104ae42858a93</t>
  </si>
  <si>
    <t>PeloHusbandJ</t>
  </si>
  <si>
    <t>9d21aa27a88f4e9686f30f96d08d18bb</t>
  </si>
  <si>
    <t>PeloJoe_81</t>
  </si>
  <si>
    <t>9cbb6522302c47c09275a599c4ae9e32</t>
  </si>
  <si>
    <t>Pelopithecus</t>
  </si>
  <si>
    <t>ab05f11d2a0246deaf377f4195078cbd</t>
  </si>
  <si>
    <t>Peloradoan</t>
  </si>
  <si>
    <t>61d038dfb2fe4f9a90f91948c1315e86</t>
  </si>
  <si>
    <t>PeloRonRon</t>
  </si>
  <si>
    <t>88dd6093b8b14f9b9305573b3d1d6cc2</t>
  </si>
  <si>
    <t>Pelotelho</t>
  </si>
  <si>
    <t>4fa58d9c5e8c46449e669b5fa378785d</t>
  </si>
  <si>
    <t>PeloTWIN35</t>
  </si>
  <si>
    <t>0d1aa1d4abf04eb4b86820ec965089c4</t>
  </si>
  <si>
    <t>Peneloton821</t>
  </si>
  <si>
    <t>f88202dea5d948bbb6b614afeaf39d1f</t>
  </si>
  <si>
    <t>permin8r3oh3</t>
  </si>
  <si>
    <t>650dc811d07649eaba67df73eb0113fa</t>
  </si>
  <si>
    <t>pete_reynolds</t>
  </si>
  <si>
    <t>721bcc4b4d8f49319f24a048b030c8cd</t>
  </si>
  <si>
    <t>PeterZee</t>
  </si>
  <si>
    <t>8bab9c4a42294aa8929cff4a6191190b</t>
  </si>
  <si>
    <t>PhatMattNC</t>
  </si>
  <si>
    <t>b32a8b38be3b4537a67d965e54a7940f</t>
  </si>
  <si>
    <t>12a5464c89fc4b90be355dab0591a22d</t>
  </si>
  <si>
    <t>PhillyP333</t>
  </si>
  <si>
    <t>3fc67039666f4bddab2fac226946a017</t>
  </si>
  <si>
    <t>3e7403dad19d435ab0fb0db40b181bc1</t>
  </si>
  <si>
    <t>PiedPiper1422</t>
  </si>
  <si>
    <t>b934ba1145fc4160864aed85117e2f1b</t>
  </si>
  <si>
    <t>PistonPowerSpnr</t>
  </si>
  <si>
    <t>10387333eb4042cba7ece8b840cf5fd0</t>
  </si>
  <si>
    <t>b45e7fe7598d47c38d7641db7c96f133</t>
  </si>
  <si>
    <t>platinov</t>
  </si>
  <si>
    <t>13ff58a4da1a40d98b478c27170d4f9c</t>
  </si>
  <si>
    <t>Plavoton</t>
  </si>
  <si>
    <t>dbc2eb6f359145b285a65c91eae0ead4</t>
  </si>
  <si>
    <t>Player_4</t>
  </si>
  <si>
    <t>854b0f4c5bf6480f899b785ef2983647</t>
  </si>
  <si>
    <t>PlinyTheSlower</t>
  </si>
  <si>
    <t>4ae21296d17e4750a516e8534a5a3fdf</t>
  </si>
  <si>
    <t>PNav0425</t>
  </si>
  <si>
    <t>719ae6ab73f54665a482c6191b543f8a</t>
  </si>
  <si>
    <t>PNWHockeyDad</t>
  </si>
  <si>
    <t>2ecc0ef5779e401a9a205d987774b305</t>
  </si>
  <si>
    <t>poetsmiddel</t>
  </si>
  <si>
    <t>f4a46819054d41b89aaaceb951214978</t>
  </si>
  <si>
    <t>PoppaKel</t>
  </si>
  <si>
    <t>28ab54bc34ed4c509da6162eb314784f</t>
  </si>
  <si>
    <t>Power_Wheels</t>
  </si>
  <si>
    <t>fd899157ca8b4b1198f9b04f1a972a70</t>
  </si>
  <si>
    <t>PradDawg</t>
  </si>
  <si>
    <t>cf75e38cdf5e4a8db2acd089040412d9</t>
  </si>
  <si>
    <t>preacherb</t>
  </si>
  <si>
    <t>d96d761903de4723b56d20627b28f54c</t>
  </si>
  <si>
    <t>President_Liam</t>
  </si>
  <si>
    <t>ddb4612144f84124915954286ac09847</t>
  </si>
  <si>
    <t>ProfPoison</t>
  </si>
  <si>
    <t>f75f96b5f008490ebae1e2ffdea217cd</t>
  </si>
  <si>
    <t>Pryscylla</t>
  </si>
  <si>
    <t>b2d977d7e6ed487cbd55bbd43dcb9cc4</t>
  </si>
  <si>
    <t>psalata</t>
  </si>
  <si>
    <t>ed6eea904a384340932c05caa03b4915</t>
  </si>
  <si>
    <t>Psyclesocial</t>
  </si>
  <si>
    <t>ddcffe09973d43deafc582755eea0cf2</t>
  </si>
  <si>
    <t>PT_4EVER</t>
  </si>
  <si>
    <t>bf2594d6b7e041648ed953083b73672c</t>
  </si>
  <si>
    <t>PucksNPedals86</t>
  </si>
  <si>
    <t>bedf052aaaea4baa83cd95597ab7eed1</t>
  </si>
  <si>
    <t>puddlz_24_7</t>
  </si>
  <si>
    <t>9ccd16cae85445048779ed98d0a12166</t>
  </si>
  <si>
    <t>1dfd69c0410a46d7880c4f2016cc6110</t>
  </si>
  <si>
    <t>RABJR</t>
  </si>
  <si>
    <t>8e3586da4519412cbece046088e2ed51</t>
  </si>
  <si>
    <t>RacetheTrain181</t>
  </si>
  <si>
    <t>cc0c1ee0c20c4d008a6d4833217ece3e</t>
  </si>
  <si>
    <t>7e7650c2d48a48dbbfb27372bc07ea82</t>
  </si>
  <si>
    <t>RadDadStig</t>
  </si>
  <si>
    <t>ff2c512b28c840319e4bd31463893ca0</t>
  </si>
  <si>
    <t>999ae1ad2b9e49e6b89f9b4320e3aab2</t>
  </si>
  <si>
    <t>Ramblin_Wreck02</t>
  </si>
  <si>
    <t>b6c28f8cfde347ee9d9d435f2dafa217</t>
  </si>
  <si>
    <t>f250ecb63b9d48a7a757329d72f3aa48</t>
  </si>
  <si>
    <t>RayDG</t>
  </si>
  <si>
    <t>0c39a9cf04f243118a3320f6a2521545</t>
  </si>
  <si>
    <t>rayzcar</t>
  </si>
  <si>
    <t>88d60e49ea1d463ca9705166cc14fac4</t>
  </si>
  <si>
    <t>7b0513cfa0354108ba44fdaceecab9bc</t>
  </si>
  <si>
    <t>reedpanther</t>
  </si>
  <si>
    <t>a8652ba03c5e43c5aeec719341e583f5</t>
  </si>
  <si>
    <t>cb6c279d35e94060998840b3e327692a</t>
  </si>
  <si>
    <t>RevvinKevin1</t>
  </si>
  <si>
    <t>e8155c53db2940e59f6c1a7089316156</t>
  </si>
  <si>
    <t>8b90f6bf2fa1458fa06890fb5f77af11</t>
  </si>
  <si>
    <t>Rhino47</t>
  </si>
  <si>
    <t>24e410c79303429b97b1a40c8bd7a697</t>
  </si>
  <si>
    <t>rich41n</t>
  </si>
  <si>
    <t>c3fa169d66f4420d8fc39228f4e18184</t>
  </si>
  <si>
    <t>richierich7</t>
  </si>
  <si>
    <t>f463d0c1eec04e84bc1531a39ef6bc98</t>
  </si>
  <si>
    <t>RichinToronto</t>
  </si>
  <si>
    <t>2873ae8e387e4e7e8d847e5ef009246e</t>
  </si>
  <si>
    <t>RickScrilla</t>
  </si>
  <si>
    <t>f3af54e54e5643d59e12d38d9f67961b</t>
  </si>
  <si>
    <t>rickyohead</t>
  </si>
  <si>
    <t>5a6838dc5c46477bb9ca007ac14fd7ee</t>
  </si>
  <si>
    <t>Ride4My3boys16</t>
  </si>
  <si>
    <t>4bb2baad7c1b479dbf0d7f6af7e18074</t>
  </si>
  <si>
    <t>RideFrankelRide</t>
  </si>
  <si>
    <t>70f72622f30641f3b3ec4128eb93fe62</t>
  </si>
  <si>
    <t>ride_or_dad</t>
  </si>
  <si>
    <t>36c85efb499e40319640064ce2378fba</t>
  </si>
  <si>
    <t>rides4poptarts</t>
  </si>
  <si>
    <t>da9dee7befbe47fbbff868b24a4ac5a2</t>
  </si>
  <si>
    <t>Ridin4FamRRRMe</t>
  </si>
  <si>
    <t>245cbbc16d2f47ca8fea51f23036669f</t>
  </si>
  <si>
    <t>Riding41Sanity</t>
  </si>
  <si>
    <t>3d322a6056494c6d9b70505bed185b25</t>
  </si>
  <si>
    <t>riding4Hamms</t>
  </si>
  <si>
    <t>05678a7ed3cf4c3e9873bdc0691f1eb1</t>
  </si>
  <si>
    <t>RidingForALaff</t>
  </si>
  <si>
    <t>a17e32856f2d4068a9a494ae38e0ff7e</t>
  </si>
  <si>
    <t>7f513350878d4900899c4a3b1a915621</t>
  </si>
  <si>
    <t>RipCity2Boston</t>
  </si>
  <si>
    <t>beaceab7eec44cd599e2501a5b2198a9</t>
  </si>
  <si>
    <t>RLau78</t>
  </si>
  <si>
    <t>a3e6f709cd1141aeac3ed2b5d108e627</t>
  </si>
  <si>
    <t>RoadRiderLBG</t>
  </si>
  <si>
    <t>85e469a50ab54c20abf1037e70b3b0be</t>
  </si>
  <si>
    <t>RobCap1</t>
  </si>
  <si>
    <t>aaa25a237b224672aebd94be728186a7</t>
  </si>
  <si>
    <t>0bc7a87c22784c03b2acf090df753e4f</t>
  </si>
  <si>
    <t>RockyTacos</t>
  </si>
  <si>
    <t>c4e1e20207b84bee90f788d0f9eda870</t>
  </si>
  <si>
    <t>rolorider</t>
  </si>
  <si>
    <t>5cf1eaa8633443e584a87343a66a34c3</t>
  </si>
  <si>
    <t>Ronin2021</t>
  </si>
  <si>
    <t>700b8f8352984204831b5e382556cbb9</t>
  </si>
  <si>
    <t>Roux_en_Y_Guy</t>
  </si>
  <si>
    <t>ca58983ed0af4c5fb7d93160fd7f6c26</t>
  </si>
  <si>
    <t>rpbrady</t>
  </si>
  <si>
    <t>a9315c5f4ed7446c8ab64deb8d095c3f</t>
  </si>
  <si>
    <t>RTaylor31</t>
  </si>
  <si>
    <t>cde1a460f2544dbc964906e42e6a99ab</t>
  </si>
  <si>
    <t>cc00447cfa5f403c94913b8a3e2158c4</t>
  </si>
  <si>
    <t>RugbyRider82</t>
  </si>
  <si>
    <t>1922441497954a728ad5d174b7d78a61</t>
  </si>
  <si>
    <t>rugercon</t>
  </si>
  <si>
    <t>b01bdd0e98aa4933b1f94741d67847ee</t>
  </si>
  <si>
    <t>run4rum</t>
  </si>
  <si>
    <t>b1827f5bc5bb46afa23efb467a28e9b0</t>
  </si>
  <si>
    <t>6955b58d5a3e4178b1c043aa84626afc</t>
  </si>
  <si>
    <t>RunnerMan81</t>
  </si>
  <si>
    <t>fd304a8f62f34b79af40e8180af251da</t>
  </si>
  <si>
    <t>RunningRog</t>
  </si>
  <si>
    <t>45728c8be0414c82a635f14dca4761ee</t>
  </si>
  <si>
    <t>RunsOnCoffeeMD</t>
  </si>
  <si>
    <t>ed678cef131744f88920eda92f9fb5aa</t>
  </si>
  <si>
    <t>RunSpinDoItAgin</t>
  </si>
  <si>
    <t>0f20858a428f4796bc8e8c9323c46135</t>
  </si>
  <si>
    <t>RunTheJoules_</t>
  </si>
  <si>
    <t>29e601e872654dfb8df54884692e94b2</t>
  </si>
  <si>
    <t>ryancadams</t>
  </si>
  <si>
    <t>87e24a43028246ea905a68fda1983d20</t>
  </si>
  <si>
    <t>ryanlkeith</t>
  </si>
  <si>
    <t>c9171f7b3e4b4adbbeedb0964028c52b</t>
  </si>
  <si>
    <t>Ryan_Mc83</t>
  </si>
  <si>
    <t>286b544944a744e7b16fce28bc02727a</t>
  </si>
  <si>
    <t>ryannel24</t>
  </si>
  <si>
    <t>6696d991a1bd401e9f63283011e92b40</t>
  </si>
  <si>
    <t>ryansolimeo</t>
  </si>
  <si>
    <t>4a85a4d43d9d4fa191fb4d613d3374ba</t>
  </si>
  <si>
    <t>RydeOrDie125</t>
  </si>
  <si>
    <t>4802cbc2a3894b28b2bf18810ad34571</t>
  </si>
  <si>
    <t>RySell</t>
  </si>
  <si>
    <t>3efb46f882c9440588809bb6c1774378</t>
  </si>
  <si>
    <t>sablefish</t>
  </si>
  <si>
    <t>d75bbebdeff545f5b490c8de64cdd307</t>
  </si>
  <si>
    <t>Saint_Nick</t>
  </si>
  <si>
    <t>09ee04dc1344410eabcbc84f01577023</t>
  </si>
  <si>
    <t>Sal_123</t>
  </si>
  <si>
    <t>f57cb2caa85f4fd792eb9defedb9665a</t>
  </si>
  <si>
    <t>Samk_AR</t>
  </si>
  <si>
    <t>f7895fe398ac4eb482c1fb8c90566088</t>
  </si>
  <si>
    <t>SamsDad37</t>
  </si>
  <si>
    <t>0529148acbc34853b112f27243b29d44</t>
  </si>
  <si>
    <t>saw_htx</t>
  </si>
  <si>
    <t>2da2ec30ba9b461fa6c4c77eed6a6af9</t>
  </si>
  <si>
    <t>schweddy_nuts</t>
  </si>
  <si>
    <t>322fa507d272446fadc205b9a2182de0</t>
  </si>
  <si>
    <t>scottrudy</t>
  </si>
  <si>
    <t>68f47169f14041f0aa593bc3859ddff0</t>
  </si>
  <si>
    <t>ScottSpin11</t>
  </si>
  <si>
    <t>37ee53ce33d94311a0e299921cafb70f</t>
  </si>
  <si>
    <t>scott_spins7</t>
  </si>
  <si>
    <t>654c87f009af4a1d836b36b27717580e</t>
  </si>
  <si>
    <t>c55e9717f9904133998e94ea92b39660</t>
  </si>
  <si>
    <t>1ab20bc2c4194b7fad53a051aa9b57cb</t>
  </si>
  <si>
    <t>SeanTee</t>
  </si>
  <si>
    <t>58947094d738472c859b4ae17cd1c2d3</t>
  </si>
  <si>
    <t>See_Spot_Spin</t>
  </si>
  <si>
    <t>7bb286e24d4a47f09f7cfd4cfc32ffd4</t>
  </si>
  <si>
    <t>Send_Noods</t>
  </si>
  <si>
    <t>a69ad4a3a6b042ea93d7ba15951aa79d</t>
  </si>
  <si>
    <t>e0df9614360e4ef7a2179682ffd55a0a</t>
  </si>
  <si>
    <t>shagadelic1</t>
  </si>
  <si>
    <t>fc7acade621a475293153579905dcff5</t>
  </si>
  <si>
    <t>Shakes309</t>
  </si>
  <si>
    <t>709ccc5b49a24e568d5d40f13dfecbd9</t>
  </si>
  <si>
    <t>01dd8ab92c82467eb9710a63c8a27c91</t>
  </si>
  <si>
    <t>Shawn729</t>
  </si>
  <si>
    <t>6fd263860df445a9938546dd0c5d49a0</t>
  </si>
  <si>
    <t>SinCitySpins</t>
  </si>
  <si>
    <t>b4f84c67dae8461691894c0406e96202</t>
  </si>
  <si>
    <t>SitAllDayITLife</t>
  </si>
  <si>
    <t>fcfd2d65ace840719f17874dd45b407f</t>
  </si>
  <si>
    <t>sjuhawks19</t>
  </si>
  <si>
    <t>177241e85f3b4f7c86358ba0ea1fc1f1</t>
  </si>
  <si>
    <t>27df11a3423c4bfc842d41b3cd3587aa</t>
  </si>
  <si>
    <t>1f7a8e6c88f34cb9ac14a4f82561f1f9</t>
  </si>
  <si>
    <t>slothcycle1130</t>
  </si>
  <si>
    <t>2c72a66ce16547288ea2e2d87b9eddd3</t>
  </si>
  <si>
    <t>Slothnado</t>
  </si>
  <si>
    <t>65e419bce04243dd9250bb1da8fa561b</t>
  </si>
  <si>
    <t>Sluggo250</t>
  </si>
  <si>
    <t>bc6404d6ba784a3cb8e02f386a1fe08c</t>
  </si>
  <si>
    <t>c852184b3c384d41a991139560f0ddd6</t>
  </si>
  <si>
    <t>Smooth_Rider41</t>
  </si>
  <si>
    <t>ff85ba016d024ce797a54917b34ae8cf</t>
  </si>
  <si>
    <t>SoboCuse</t>
  </si>
  <si>
    <t>1cfc28ebcc494632bc7323fd1a9cc398</t>
  </si>
  <si>
    <t>SoCalVader</t>
  </si>
  <si>
    <t>4a42434046f549cc9ac142fd0d99af2a</t>
  </si>
  <si>
    <t>SoldierMedic616</t>
  </si>
  <si>
    <t>308e5276ea264ca2a83a7cc384569bb2</t>
  </si>
  <si>
    <t>SonOfJorEl</t>
  </si>
  <si>
    <t>1ebe175f119b489689518640bfe94122</t>
  </si>
  <si>
    <t>sooner84</t>
  </si>
  <si>
    <t>0c219fd6c1ac4736ac0e13d559de3b1f</t>
  </si>
  <si>
    <t>SouthernSteel</t>
  </si>
  <si>
    <t>a261e4f54060464c81fc610559ba6b60</t>
  </si>
  <si>
    <t>74aec5cde0da4038905f0fe6ed833a6f</t>
  </si>
  <si>
    <t>1fe9f19ceba8475589c2e447fcc3a66a</t>
  </si>
  <si>
    <t>f4835491262a4cb3a6521d6fd7ea946a</t>
  </si>
  <si>
    <t>SpeedySteveTN</t>
  </si>
  <si>
    <t>7d1bf4f190ba4d6ab43548f75d313464</t>
  </si>
  <si>
    <t>SpiderSpin</t>
  </si>
  <si>
    <t>f4cff64e41b24bba98dba34c83931131</t>
  </si>
  <si>
    <t>SpinLiftRead</t>
  </si>
  <si>
    <t>19bf2e8e75c64240ba17a94ca56e985d</t>
  </si>
  <si>
    <t>spinner_G</t>
  </si>
  <si>
    <t>c9c0fc22acb24cf4930759feb5e6cc75</t>
  </si>
  <si>
    <t>SpinningDadof4</t>
  </si>
  <si>
    <t>152ed113632b43599c94689a96d8a390</t>
  </si>
  <si>
    <t>SpinningGorilla</t>
  </si>
  <si>
    <t>f90b0c4986d64eca838ca88fb22d1193</t>
  </si>
  <si>
    <t>Spinny_Chris</t>
  </si>
  <si>
    <t>d199e5a1e2cf4e68bcf47c0583eaf081</t>
  </si>
  <si>
    <t>75d6d34dea3441d09ee267a65f03835f</t>
  </si>
  <si>
    <t>SpinThatJawn</t>
  </si>
  <si>
    <t>75db381fb6eb4b938e5cad9421ec15bb</t>
  </si>
  <si>
    <t>Spleenless</t>
  </si>
  <si>
    <t>f12ac78d3363422295fc7f5c4cc56ad6</t>
  </si>
  <si>
    <t>SpokenJest</t>
  </si>
  <si>
    <t>7310752a543147deb43602bbd6f1d16a</t>
  </si>
  <si>
    <t>spsxu2002</t>
  </si>
  <si>
    <t>53cf2f311c9743d0bed4ad7689938f37</t>
  </si>
  <si>
    <t>SteelBoiler</t>
  </si>
  <si>
    <t>e89f9bb6a2e745b6b9f2cbefc523616b</t>
  </si>
  <si>
    <t>Stevew72</t>
  </si>
  <si>
    <t>7bc8c067f7e3402eb323123fec989e34</t>
  </si>
  <si>
    <t>StickmanBB</t>
  </si>
  <si>
    <t>9e966c1435834be6b67d0eaac80c2ec7</t>
  </si>
  <si>
    <t>SugarNova</t>
  </si>
  <si>
    <t>4c3470ddbfeb4d46980dda4cd26dcd56</t>
  </si>
  <si>
    <t>SunnyRider79</t>
  </si>
  <si>
    <t>3ba1c07c11fc449ea2efb93c747671bb</t>
  </si>
  <si>
    <t>SupaDadBod</t>
  </si>
  <si>
    <t>a6a8a7d6dbf94d0e812793a7f1009beb</t>
  </si>
  <si>
    <t>supapedals17</t>
  </si>
  <si>
    <t>78de04ddd99f4eada704a41dcbab3d57</t>
  </si>
  <si>
    <t>Super_Mario2</t>
  </si>
  <si>
    <t>4f5b50d0fd5f4e4ca616286e538b2158</t>
  </si>
  <si>
    <t>Sushiman316</t>
  </si>
  <si>
    <t>bed61f3920604efeb481a6147c7e3b6a</t>
  </si>
  <si>
    <t>sv_rapp</t>
  </si>
  <si>
    <t>af908accb8104af8aacbea51a253d841</t>
  </si>
  <si>
    <t>sweet_scotty</t>
  </si>
  <si>
    <t>61655c631c514f10b1e81406e36fcd68</t>
  </si>
  <si>
    <t>swilson851</t>
  </si>
  <si>
    <t>153597906aed465a896a87d8d5ec0908</t>
  </si>
  <si>
    <t>Swizzle_theHulk</t>
  </si>
  <si>
    <t>13105b9664bf42e3ada4ae676b01142b</t>
  </si>
  <si>
    <t>1b28f029f4ac4d20b4bef126584821ec</t>
  </si>
  <si>
    <t>t0nyV</t>
  </si>
  <si>
    <t>2160e5776d07409a80fd4c0aee1000f2</t>
  </si>
  <si>
    <t>c8c7d523b8a04c05ae099a4101843707</t>
  </si>
  <si>
    <t>TattedDadBod</t>
  </si>
  <si>
    <t>da01fb3cb7624dafabe660121137c5e6</t>
  </si>
  <si>
    <t>TAZish67</t>
  </si>
  <si>
    <t>41ca710485e74d21b2438aecfe9c5988</t>
  </si>
  <si>
    <t>tdrake75</t>
  </si>
  <si>
    <t>cad4ec120c004d42846fe5e62654fa79</t>
  </si>
  <si>
    <t>TEACHnBEERZ</t>
  </si>
  <si>
    <t>fafcdf2923c2449887648e0272bf1652</t>
  </si>
  <si>
    <t>Team_Whybark</t>
  </si>
  <si>
    <t>9efe2cb3cd924a4e8fcd07839ed3090d</t>
  </si>
  <si>
    <t>fa459c0d681342b089d7587c5dfdfc5d</t>
  </si>
  <si>
    <t>ThatGuyNamedJ</t>
  </si>
  <si>
    <t>e3e9605207444b6aae07ca45f25e14cc</t>
  </si>
  <si>
    <t>the_AA_train</t>
  </si>
  <si>
    <t>6c20ac455e69479088b20e4ce1c9ef58</t>
  </si>
  <si>
    <t>f689db3639b745118898725de3a4e6a0</t>
  </si>
  <si>
    <t>thecaptain92</t>
  </si>
  <si>
    <t>7ccad8e370d8491081667981da9fa8c6</t>
  </si>
  <si>
    <t>TheCatDaddy</t>
  </si>
  <si>
    <t>ece69fd4136e40f2a6f8edb57b44a20b</t>
  </si>
  <si>
    <t>TheCFlynn</t>
  </si>
  <si>
    <t>84c246979c10428ba964799bfe1e1a10</t>
  </si>
  <si>
    <t>The_Dad_alorian</t>
  </si>
  <si>
    <t>2d52c1aa3c4342218774fffa7fbb866a</t>
  </si>
  <si>
    <t>d8350ce901de4c2595df4157f24b6b1a</t>
  </si>
  <si>
    <t>TheEverglow</t>
  </si>
  <si>
    <t>e7fe56b9516a47eeb4d9b9788b7e49f9</t>
  </si>
  <si>
    <t>TheIronBeagle</t>
  </si>
  <si>
    <t>155b3725058b41d1bf4fd08900c04c31</t>
  </si>
  <si>
    <t>TheKentuckyKona</t>
  </si>
  <si>
    <t>8359f533c8a04533b5f20c18564e435b</t>
  </si>
  <si>
    <t>The_Kusz</t>
  </si>
  <si>
    <t>f990fd3b23fe4741980e16caf8aa85b4</t>
  </si>
  <si>
    <t>TheMellTrain</t>
  </si>
  <si>
    <t>e7e4e67e1d2c48f6aca7732cf23c562b</t>
  </si>
  <si>
    <t>TheNotoriousRDP</t>
  </si>
  <si>
    <t>39b0b3ffed7c4efca8cf959bec720b61</t>
  </si>
  <si>
    <t>ThePaceBetween</t>
  </si>
  <si>
    <t>361e76f99049403dad35c0503723da95</t>
  </si>
  <si>
    <t>e4771d1e302d41879493f78d04532091</t>
  </si>
  <si>
    <t>3f19cf541a344787aee288b4f6992589</t>
  </si>
  <si>
    <t>TheRavenFlies</t>
  </si>
  <si>
    <t>5253449e6b0c4d78adacf3786b4810a6</t>
  </si>
  <si>
    <t>TheSpinDoctor22</t>
  </si>
  <si>
    <t>7a678630cdd64064b8d7761bb48dce80</t>
  </si>
  <si>
    <t>67c83bb87ab6483592c1c37b55bcdb36</t>
  </si>
  <si>
    <t>ThSavageOne</t>
  </si>
  <si>
    <t>b056beab353c48abbaf6a42745f3b38a</t>
  </si>
  <si>
    <t>thunderbuddies7</t>
  </si>
  <si>
    <t>443ce8b60e88479381544b47b5b87626</t>
  </si>
  <si>
    <t>Thunder_Buddy</t>
  </si>
  <si>
    <t>a6a2a5ba70274203a4e0209ea0e960eb</t>
  </si>
  <si>
    <t>ThunderPony</t>
  </si>
  <si>
    <t>932c7f776981409f8f4997bf3bbfff9c</t>
  </si>
  <si>
    <t>Thundertheyes</t>
  </si>
  <si>
    <t>2af293791d3e43c8b720ef228b97176d</t>
  </si>
  <si>
    <t>Tigers22</t>
  </si>
  <si>
    <t>060361cbb5994fc59cab45c1d79fc63f</t>
  </si>
  <si>
    <t>T_JONES_</t>
  </si>
  <si>
    <t>e6a1a2783cb34a1fac42e9346558badd</t>
  </si>
  <si>
    <t>tjstarr12</t>
  </si>
  <si>
    <t>3f1ea81cbbef4517b85afce9e72a7b6e</t>
  </si>
  <si>
    <t>2b349fd134af4a309b99daf6fdf50a63</t>
  </si>
  <si>
    <t>Tn_Cycle_Beast</t>
  </si>
  <si>
    <t>41637d48ea394693ba59818fe4078d80</t>
  </si>
  <si>
    <t>2a6699147271442d9980d6ed5a7161f6</t>
  </si>
  <si>
    <t>TobyMagic</t>
  </si>
  <si>
    <t>e74472fb7d6444fbbca0e9ed72ae9121</t>
  </si>
  <si>
    <t>Toddcycle</t>
  </si>
  <si>
    <t>8368d1f6d3b949c19c31cd61fa87fa12</t>
  </si>
  <si>
    <t>Toddles11</t>
  </si>
  <si>
    <t>77b5c69e0360482eb9f27cde8db0f71b</t>
  </si>
  <si>
    <t>TOGA_Thrust</t>
  </si>
  <si>
    <t>5e67d40520234ee0892f722f2964041a</t>
  </si>
  <si>
    <t>tom_jones87</t>
  </si>
  <si>
    <t>eb7ae968a5d948e787875c31fff027a5</t>
  </si>
  <si>
    <t>TomRjr</t>
  </si>
  <si>
    <t>ed9d430231cf4edaa3afbf62772db93b</t>
  </si>
  <si>
    <t>TooManyPancakes</t>
  </si>
  <si>
    <t>b6e46bc3d196405ea994d762bb4e6e59</t>
  </si>
  <si>
    <t>toonz333</t>
  </si>
  <si>
    <t>a43728a4eaea4f86b40adac36b15210b</t>
  </si>
  <si>
    <t>TortoiseJake</t>
  </si>
  <si>
    <t>cc3f5bc06eea42b08fd3d70262cdc8ce</t>
  </si>
  <si>
    <t>ecd742bc68cb470499998361983def1f</t>
  </si>
  <si>
    <t>Trail_Runner78</t>
  </si>
  <si>
    <t>a46510e5cd194fbd89f219812f56dbc1</t>
  </si>
  <si>
    <t>TriFitDad</t>
  </si>
  <si>
    <t>d54b9846ad0b4e4fa99e8c352c1e1d03</t>
  </si>
  <si>
    <t>TroySmith42</t>
  </si>
  <si>
    <t>427580988070456b84fff0b656743da6</t>
  </si>
  <si>
    <t>truffleshuffle4</t>
  </si>
  <si>
    <t>5e6bf8faf34c4e779c6131eb9f11e783</t>
  </si>
  <si>
    <t>Tulleyman</t>
  </si>
  <si>
    <t>2f01f83ae1764063a5a5339406989f2c</t>
  </si>
  <si>
    <t>TurfandTurf</t>
  </si>
  <si>
    <t>97278dc66e4c42e4a4bda3ac8c3d91b7</t>
  </si>
  <si>
    <t>turner37</t>
  </si>
  <si>
    <t>8fb9ac270cb141b39617501506dba624</t>
  </si>
  <si>
    <t>TurntTeacher</t>
  </si>
  <si>
    <t>179dad633edf46a498cec4a77daafaf0</t>
  </si>
  <si>
    <t>TWBIII</t>
  </si>
  <si>
    <t>ed37d79a585644b18e8b0ca07f34c6ac</t>
  </si>
  <si>
    <t>TwinDadTony</t>
  </si>
  <si>
    <t>eaaf6b5c1b824dc98ffde44ef1a52498</t>
  </si>
  <si>
    <t>Tx_Rob</t>
  </si>
  <si>
    <t>e90c3df2c2ea498da5148900819ef936</t>
  </si>
  <si>
    <t>TyBikeSpinner</t>
  </si>
  <si>
    <t>dff4f6463f644db1b6e398e5de5b3d51</t>
  </si>
  <si>
    <t>Ulle</t>
  </si>
  <si>
    <t>209d0618c8444793a3c0d85baff6d6ba</t>
  </si>
  <si>
    <t>Umar_S</t>
  </si>
  <si>
    <t>f552348dd8c44135bb45cf9b331a40d0</t>
  </si>
  <si>
    <t>UnhingedStitch</t>
  </si>
  <si>
    <t>298d9f21870e48b48701c96b187ebb4b</t>
  </si>
  <si>
    <t>43157cca92b447ce8d4a6e83671877cc</t>
  </si>
  <si>
    <t>Up_nAdam</t>
  </si>
  <si>
    <t>11f7c8f173134988be8b7b46ed0d40c5</t>
  </si>
  <si>
    <t>USAF_Pickle</t>
  </si>
  <si>
    <t>e66a1232a1ee49cb81d7fd5d6656a54f</t>
  </si>
  <si>
    <t>VernOnABike</t>
  </si>
  <si>
    <t>682a77db493444718b7aaedb0d5c1025</t>
  </si>
  <si>
    <t>Vettecitydad</t>
  </si>
  <si>
    <t>5e9875e6ab164e10a31244b6a5dd8af8</t>
  </si>
  <si>
    <t>a5c9253ad3274e019460fb618c7f8010</t>
  </si>
  <si>
    <t>VolPrincipal</t>
  </si>
  <si>
    <t>5ce1e76a040f4b4f98879d10488d7cdd</t>
  </si>
  <si>
    <t>vypermann</t>
  </si>
  <si>
    <t>125402e8c8c8473bac1b3a5b04ee392d</t>
  </si>
  <si>
    <t>w4sty</t>
  </si>
  <si>
    <t>f0d75f30d59b4a38829f7af50ec270ae</t>
  </si>
  <si>
    <t>wags7707</t>
  </si>
  <si>
    <t>f67e9deb9cc34e6c9e237a521e49a1b3</t>
  </si>
  <si>
    <t>wapowers</t>
  </si>
  <si>
    <t>ae0235e8a4ac49c0aec19c4750f5d8bf</t>
  </si>
  <si>
    <t>WaterIsWet</t>
  </si>
  <si>
    <t>84343cc9743b480391830fe1984aa5fc</t>
  </si>
  <si>
    <t>weeziePZ</t>
  </si>
  <si>
    <t>c4723230e94d4f45ade7adef6759956c</t>
  </si>
  <si>
    <t>WeezySpinz</t>
  </si>
  <si>
    <t>b0237d4859704b558211440d859acb38</t>
  </si>
  <si>
    <t>WeldFlashNBurn</t>
  </si>
  <si>
    <t>3040a934ac6645a0b506f3cb81f41e5b</t>
  </si>
  <si>
    <t>wernerd46</t>
  </si>
  <si>
    <t>9aeeee6dd1e645d691ad231eb819b4c2</t>
  </si>
  <si>
    <t>WhatAboutBob1</t>
  </si>
  <si>
    <t>c5acaa85861d4768896b81d9e1e37d1e</t>
  </si>
  <si>
    <t>Wheel_I_AM</t>
  </si>
  <si>
    <t>4691bbf647e647d281cf8e6dd9ac6465</t>
  </si>
  <si>
    <t>WifeIsAlwysRght</t>
  </si>
  <si>
    <t>3ac1cc07a47944999ff7ca86c2f45499</t>
  </si>
  <si>
    <t>Wilkerspin3</t>
  </si>
  <si>
    <t>d0d46129986a444baec4e2532ba578db</t>
  </si>
  <si>
    <t>Willgetinshape</t>
  </si>
  <si>
    <t>64c7cf80eae349868deeca78265f5591</t>
  </si>
  <si>
    <t>williamssm3</t>
  </si>
  <si>
    <t>c89caefef4b04ae793dedec8007317e8</t>
  </si>
  <si>
    <t>willrey79</t>
  </si>
  <si>
    <t>fd3df362978d4c33b5faf00638e9ea3e</t>
  </si>
  <si>
    <t>WinTheDay2244</t>
  </si>
  <si>
    <t>a827638d75bb476fbccf93077f8a6cbd</t>
  </si>
  <si>
    <t>wishing4fishing</t>
  </si>
  <si>
    <t>38d810e01e2042edafb8029d3cf0a4e7</t>
  </si>
  <si>
    <t>WoldGive2fox</t>
  </si>
  <si>
    <t>0889bc70688b423e94879ab86ab8b729</t>
  </si>
  <si>
    <t>84eb2c6c7f6f469d9f253ad7dc07788f</t>
  </si>
  <si>
    <t>Wreck_It_Jimmy</t>
  </si>
  <si>
    <t>1f9f7691d1a8443f8a64e7b0759d7cc2</t>
  </si>
  <si>
    <t>YeaTank</t>
  </si>
  <si>
    <t>3508e5b8de144eee8072b63c74650ac9</t>
  </si>
  <si>
    <t>1aadca414920449d8b542b451273085c</t>
  </si>
  <si>
    <t>YO_ADRIAN_79</t>
  </si>
  <si>
    <t>883c4644af92439ca70c5a9f8cf3431a</t>
  </si>
  <si>
    <t>yoe_yoe</t>
  </si>
  <si>
    <t>8aeb4f22905f44e3b41b2bc4d667b830</t>
  </si>
  <si>
    <t>ZaCa14</t>
  </si>
  <si>
    <t>ffc5e3aa52e04b86a414c9ae38eccb8a</t>
  </si>
  <si>
    <t>ZackAttack86</t>
  </si>
  <si>
    <t>d93a27a4aa6f4fc9b12da18345201709</t>
  </si>
  <si>
    <t>f71cd2133b9a417dab40e38cbf01e7b1</t>
  </si>
  <si>
    <t>ZaddyRides</t>
  </si>
  <si>
    <t>be2c950903204f73ac5868ca428a59b7</t>
  </si>
  <si>
    <t>Jason Davis</t>
  </si>
  <si>
    <t>BONUS LEVEL:</t>
  </si>
  <si>
    <t>Jbrinny</t>
  </si>
  <si>
    <t>Pat_In_Boston</t>
  </si>
  <si>
    <t>TheAmazingMarc</t>
  </si>
  <si>
    <t>Wernerd46</t>
  </si>
  <si>
    <t>Djwynne</t>
  </si>
  <si>
    <t>All_Out_Kenny</t>
  </si>
  <si>
    <t>almaamulek</t>
  </si>
  <si>
    <t>Hate2Wrkout</t>
  </si>
  <si>
    <t>Livinglifelucky</t>
  </si>
  <si>
    <t>misterb17</t>
  </si>
  <si>
    <t>Dmkdaddykong</t>
  </si>
  <si>
    <t>Fat_to_fitish</t>
  </si>
  <si>
    <t>Justdlwp</t>
  </si>
  <si>
    <t>Smooth_rider41</t>
  </si>
  <si>
    <t>jblidell</t>
  </si>
  <si>
    <t>jeffthomas3</t>
  </si>
  <si>
    <t>Poetsmiddel</t>
  </si>
  <si>
    <t>Thakattack77</t>
  </si>
  <si>
    <t>YES_WAY_JOSE</t>
  </si>
  <si>
    <t>Bakekasinger</t>
  </si>
  <si>
    <t>Cyclinmichaelin</t>
  </si>
  <si>
    <t>Dr_Butts</t>
  </si>
  <si>
    <t>Mdavidson716</t>
  </si>
  <si>
    <t>Out4EhRip</t>
  </si>
  <si>
    <t>Swizzle1979</t>
  </si>
  <si>
    <t>Bobbyfranks</t>
  </si>
  <si>
    <t>bradp15</t>
  </si>
  <si>
    <t>Elstonpartyof5</t>
  </si>
  <si>
    <t>JimboBrownsFan</t>
  </si>
  <si>
    <t>Kyledbarber</t>
  </si>
  <si>
    <t>Moosemorgan</t>
  </si>
  <si>
    <t>Omgtaintpain</t>
  </si>
  <si>
    <t>Ryansolimeo</t>
  </si>
  <si>
    <t>SeeMack5</t>
  </si>
  <si>
    <t>Shagadelic1</t>
  </si>
  <si>
    <t>Attendance Bonus Percentage</t>
  </si>
  <si>
    <t>Adjusted Output:</t>
  </si>
  <si>
    <t>Andrew Bowsher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</si>
</sst>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0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164" fontId="5" fillId="3" borderId="0" xfId="1" applyNumberFormat="1" applyFont="1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22" fontId="0" fillId="0" borderId="0" xfId="0" applyNumberFormat="1"/>
    <xf numFmtId="0" fontId="3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center"/>
      <protection locked="0"/>
    </xf>
    <xf numFmtId="0" fontId="9" fillId="0" borderId="0" xfId="0" applyFont="1"/>
    <xf numFmtId="0" fontId="9" fillId="0" borderId="0" xfId="0" applyFont="1" applyAlignment="1">
      <alignment horizontal="center"/>
    </xf>
    <xf numFmtId="0" fontId="0" fillId="9" borderId="0" xfId="0" applyFill="1"/>
    <xf numFmtId="10" fontId="0" fillId="9" borderId="0" xfId="0" applyNumberFormat="1" applyFill="1"/>
    <xf numFmtId="0" fontId="0" fillId="10" borderId="0" xfId="0" applyFill="1"/>
    <xf numFmtId="10" fontId="0" fillId="10" borderId="0" xfId="0" applyNumberFormat="1" applyFill="1"/>
    <xf numFmtId="10" fontId="0" fillId="0" borderId="0" xfId="0" applyNumberFormat="1" applyFill="1"/>
    <xf numFmtId="0" fontId="1" fillId="0" borderId="0" xfId="0" applyFont="1" applyAlignment="1">
      <alignment wrapText="1"/>
    </xf>
    <xf numFmtId="0" fontId="3" fillId="11" borderId="0" xfId="0" applyFont="1" applyFill="1" applyAlignment="1">
      <alignment horizontal="center"/>
    </xf>
    <xf numFmtId="0" fontId="1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ADEA00"/>
      <color rgb="FF88B6E0"/>
      <color rgb="FFFB4633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1109.4530213480105</c:v>
                </c:pt>
                <c:pt idx="1">
                  <c:v>1420.0590499168852</c:v>
                </c:pt>
                <c:pt idx="2">
                  <c:v>1323.1993207099829</c:v>
                </c:pt>
                <c:pt idx="3">
                  <c:v>1504.8312091470659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215900</xdr:colOff>
      <xdr:row>8</xdr:row>
      <xdr:rowOff>141818</xdr:rowOff>
    </xdr:from>
    <xdr:to>
      <xdr:col>27</xdr:col>
      <xdr:colOff>120650</xdr:colOff>
      <xdr:row>12</xdr:row>
      <xdr:rowOff>29635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376400" y="2036235"/>
          <a:ext cx="4201583" cy="797983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8</xdr:col>
      <xdr:colOff>267758</xdr:colOff>
      <xdr:row>3</xdr:row>
      <xdr:rowOff>247650</xdr:rowOff>
    </xdr:from>
    <xdr:to>
      <xdr:col>11</xdr:col>
      <xdr:colOff>63500</xdr:colOff>
      <xdr:row>6</xdr:row>
      <xdr:rowOff>18592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2258" y="893233"/>
          <a:ext cx="1637242" cy="564692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019162\OneDrive%20-%20HUNTINGTON%20BANCSHARES%20INC\Desktop\Adam%20Clous\Adam%20-%20Personal\PDC\Attendance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Data Count"/>
      <sheetName val="Bonus Level Data"/>
      <sheetName val="Individual Look Up"/>
    </sheetNames>
    <sheetDataSet>
      <sheetData sheetId="0">
        <row r="1">
          <cell r="B1" t="str">
            <v>Leaderboard Name:</v>
          </cell>
        </row>
        <row r="2">
          <cell r="B2" t="str">
            <v>_MIKE_DROP_</v>
          </cell>
        </row>
        <row r="3">
          <cell r="B3" t="str">
            <v>_MIKE_DROP_</v>
          </cell>
        </row>
        <row r="4">
          <cell r="B4" t="str">
            <v>_MIKE_DROP_</v>
          </cell>
        </row>
        <row r="5">
          <cell r="B5" t="str">
            <v>_MIKE_DROP_</v>
          </cell>
        </row>
        <row r="6">
          <cell r="B6" t="str">
            <v>_MIKE_DROP_</v>
          </cell>
        </row>
        <row r="7">
          <cell r="B7" t="str">
            <v>_MIKE_DROP_</v>
          </cell>
        </row>
        <row r="8">
          <cell r="B8" t="str">
            <v>_MIKE_DROP_</v>
          </cell>
        </row>
        <row r="9">
          <cell r="B9" t="str">
            <v>13atman</v>
          </cell>
        </row>
        <row r="10">
          <cell r="B10" t="str">
            <v>13atman</v>
          </cell>
        </row>
        <row r="11">
          <cell r="B11" t="str">
            <v>13atman</v>
          </cell>
        </row>
        <row r="12">
          <cell r="B12" t="str">
            <v>13atman</v>
          </cell>
        </row>
        <row r="13">
          <cell r="B13" t="str">
            <v>13ATman</v>
          </cell>
        </row>
        <row r="14">
          <cell r="B14" t="str">
            <v>2manybrews</v>
          </cell>
        </row>
        <row r="15">
          <cell r="B15" t="str">
            <v>2manybrews</v>
          </cell>
        </row>
        <row r="16">
          <cell r="B16" t="str">
            <v>2manybrews</v>
          </cell>
        </row>
        <row r="17">
          <cell r="B17" t="str">
            <v>2manybrews</v>
          </cell>
        </row>
        <row r="18">
          <cell r="B18" t="str">
            <v>2manybrews</v>
          </cell>
        </row>
        <row r="19">
          <cell r="B19" t="str">
            <v>2manybrews</v>
          </cell>
        </row>
        <row r="20">
          <cell r="B20" t="str">
            <v>4_A_Dad_Bod_Mod</v>
          </cell>
        </row>
        <row r="21">
          <cell r="B21" t="str">
            <v>4_A_Dad_Bod_Mod</v>
          </cell>
        </row>
        <row r="22">
          <cell r="B22" t="str">
            <v>4_A_Dad_Bod_Mod</v>
          </cell>
        </row>
        <row r="23">
          <cell r="B23" t="str">
            <v>614_irondad</v>
          </cell>
        </row>
        <row r="24">
          <cell r="B24" t="str">
            <v>614_irondad</v>
          </cell>
        </row>
        <row r="25">
          <cell r="B25" t="str">
            <v>614_irondad</v>
          </cell>
        </row>
        <row r="26">
          <cell r="B26" t="str">
            <v>614_irondad</v>
          </cell>
        </row>
        <row r="27">
          <cell r="B27" t="str">
            <v>614_irondad</v>
          </cell>
        </row>
        <row r="28">
          <cell r="B28" t="str">
            <v>614_irondad</v>
          </cell>
        </row>
        <row r="29">
          <cell r="B29" t="str">
            <v>614_irondad</v>
          </cell>
        </row>
        <row r="30">
          <cell r="B30" t="str">
            <v>614_irondad</v>
          </cell>
        </row>
        <row r="31">
          <cell r="B31" t="str">
            <v>Aatif911</v>
          </cell>
        </row>
        <row r="32">
          <cell r="B32" t="str">
            <v>Aatif911</v>
          </cell>
        </row>
        <row r="33">
          <cell r="B33" t="str">
            <v>Aatif911</v>
          </cell>
        </row>
        <row r="34">
          <cell r="B34" t="str">
            <v>Aatif911</v>
          </cell>
        </row>
        <row r="35">
          <cell r="B35" t="str">
            <v>Aatif911</v>
          </cell>
        </row>
        <row r="36">
          <cell r="B36" t="str">
            <v>Aatif911</v>
          </cell>
        </row>
        <row r="37">
          <cell r="B37" t="str">
            <v>Aatif911</v>
          </cell>
        </row>
        <row r="38">
          <cell r="B38" t="str">
            <v>Aatif911</v>
          </cell>
        </row>
        <row r="39">
          <cell r="B39" t="str">
            <v>Abba_Dabba_Dude</v>
          </cell>
        </row>
        <row r="40">
          <cell r="B40" t="str">
            <v>Abba_Dabba_Dude</v>
          </cell>
        </row>
        <row r="41">
          <cell r="B41" t="str">
            <v>Abba_Dabba_Dude</v>
          </cell>
        </row>
        <row r="42">
          <cell r="B42" t="str">
            <v>Abba_Dabba_Dude</v>
          </cell>
        </row>
        <row r="43">
          <cell r="B43" t="str">
            <v>Abba_Dabba_Dude</v>
          </cell>
        </row>
        <row r="44">
          <cell r="B44" t="str">
            <v>Abba_Dabba_Dude</v>
          </cell>
        </row>
        <row r="45">
          <cell r="B45" t="str">
            <v>Abba_Dabba_Dude</v>
          </cell>
        </row>
        <row r="46">
          <cell r="B46" t="str">
            <v>AdamWM135</v>
          </cell>
        </row>
        <row r="47">
          <cell r="B47" t="str">
            <v>AdamWM135</v>
          </cell>
        </row>
        <row r="48">
          <cell r="B48" t="str">
            <v>AdamWM135</v>
          </cell>
        </row>
        <row r="49">
          <cell r="B49" t="str">
            <v>AdamWM135</v>
          </cell>
        </row>
        <row r="50">
          <cell r="B50" t="str">
            <v>AgentBirdman</v>
          </cell>
        </row>
        <row r="51">
          <cell r="B51" t="str">
            <v>AgentBirdman</v>
          </cell>
        </row>
        <row r="52">
          <cell r="B52" t="str">
            <v>AirtightComic</v>
          </cell>
        </row>
        <row r="53">
          <cell r="B53" t="str">
            <v>AirtightComic</v>
          </cell>
        </row>
        <row r="54">
          <cell r="B54" t="str">
            <v>AirtightComic</v>
          </cell>
        </row>
        <row r="55">
          <cell r="B55" t="str">
            <v>AirtightComic</v>
          </cell>
        </row>
        <row r="56">
          <cell r="B56" t="str">
            <v>AirtightComic</v>
          </cell>
        </row>
        <row r="57">
          <cell r="B57" t="str">
            <v>AirtightComic</v>
          </cell>
        </row>
        <row r="58">
          <cell r="B58" t="str">
            <v>AirtightComic</v>
          </cell>
        </row>
        <row r="59">
          <cell r="B59" t="str">
            <v>AirtightComic</v>
          </cell>
        </row>
        <row r="60">
          <cell r="B60" t="str">
            <v>AirtightComic</v>
          </cell>
        </row>
        <row r="61">
          <cell r="B61" t="str">
            <v>ajwalks</v>
          </cell>
        </row>
        <row r="62">
          <cell r="B62" t="str">
            <v>ajwalks</v>
          </cell>
        </row>
        <row r="63">
          <cell r="B63" t="str">
            <v>All_Out_Kenny</v>
          </cell>
        </row>
        <row r="64">
          <cell r="B64" t="str">
            <v>ALL_OUT_KENNY</v>
          </cell>
        </row>
        <row r="65">
          <cell r="B65" t="str">
            <v>ALL_OUT_KENNY</v>
          </cell>
        </row>
        <row r="66">
          <cell r="B66" t="str">
            <v>ALL_OUT_KENNY</v>
          </cell>
        </row>
        <row r="67">
          <cell r="B67" t="str">
            <v>ALL_OUT_KENNY</v>
          </cell>
        </row>
        <row r="68">
          <cell r="B68" t="str">
            <v>almaamulek</v>
          </cell>
        </row>
        <row r="69">
          <cell r="B69" t="str">
            <v>almaamulek</v>
          </cell>
        </row>
        <row r="70">
          <cell r="B70" t="str">
            <v>almaamulek</v>
          </cell>
        </row>
        <row r="71">
          <cell r="B71" t="str">
            <v>almaamulek</v>
          </cell>
        </row>
        <row r="72">
          <cell r="B72" t="str">
            <v>almaamulek</v>
          </cell>
        </row>
        <row r="73">
          <cell r="B73" t="str">
            <v>Alright_Alright</v>
          </cell>
        </row>
        <row r="74">
          <cell r="B74" t="str">
            <v>Alright_Alright</v>
          </cell>
        </row>
        <row r="75">
          <cell r="B75" t="str">
            <v>Alright_Alright</v>
          </cell>
        </row>
        <row r="76">
          <cell r="B76" t="str">
            <v>Atlougan</v>
          </cell>
        </row>
        <row r="77">
          <cell r="B77" t="str">
            <v>Atlougan</v>
          </cell>
        </row>
        <row r="78">
          <cell r="B78" t="str">
            <v>Atlougan</v>
          </cell>
        </row>
        <row r="79">
          <cell r="B79" t="str">
            <v>Atlougan</v>
          </cell>
        </row>
        <row r="80">
          <cell r="B80" t="str">
            <v>Atlougan</v>
          </cell>
        </row>
        <row r="81">
          <cell r="B81" t="str">
            <v>Atlougan</v>
          </cell>
        </row>
        <row r="82">
          <cell r="B82" t="str">
            <v>ATXSparty</v>
          </cell>
        </row>
        <row r="83">
          <cell r="B83" t="str">
            <v>augensjc14</v>
          </cell>
        </row>
        <row r="84">
          <cell r="B84" t="str">
            <v>Aussiecan</v>
          </cell>
        </row>
        <row r="85">
          <cell r="B85" t="str">
            <v>Aussiecan</v>
          </cell>
        </row>
        <row r="86">
          <cell r="B86" t="str">
            <v>Aussiecan</v>
          </cell>
        </row>
        <row r="87">
          <cell r="B87" t="str">
            <v>Aussiecan</v>
          </cell>
        </row>
        <row r="88">
          <cell r="B88" t="str">
            <v>Aussiecan</v>
          </cell>
        </row>
        <row r="89">
          <cell r="B89" t="str">
            <v>Aussiecan</v>
          </cell>
        </row>
        <row r="90">
          <cell r="B90" t="str">
            <v>Aussiecan</v>
          </cell>
        </row>
        <row r="91">
          <cell r="B91" t="str">
            <v>Aussiecan</v>
          </cell>
        </row>
        <row r="92">
          <cell r="B92" t="str">
            <v>AvereFede</v>
          </cell>
        </row>
        <row r="93">
          <cell r="B93" t="str">
            <v>AvereFede</v>
          </cell>
        </row>
        <row r="94">
          <cell r="B94" t="str">
            <v>AvereFede</v>
          </cell>
        </row>
        <row r="95">
          <cell r="B95" t="str">
            <v>AzNcPeregrino</v>
          </cell>
        </row>
        <row r="96">
          <cell r="B96" t="str">
            <v>AzNcPeregrino</v>
          </cell>
        </row>
        <row r="97">
          <cell r="B97" t="str">
            <v>AzNcPeregrino</v>
          </cell>
        </row>
        <row r="98">
          <cell r="B98" t="str">
            <v>AzNcPeregrino</v>
          </cell>
        </row>
        <row r="99">
          <cell r="B99" t="str">
            <v>Bakekasinger</v>
          </cell>
        </row>
        <row r="100">
          <cell r="B100" t="str">
            <v>bakekasinger</v>
          </cell>
        </row>
        <row r="101">
          <cell r="B101" t="str">
            <v>BanditsMyHero</v>
          </cell>
        </row>
        <row r="102">
          <cell r="B102" t="str">
            <v>BanditsMyHero</v>
          </cell>
        </row>
        <row r="103">
          <cell r="B103" t="str">
            <v>BassTrombonist</v>
          </cell>
        </row>
        <row r="104">
          <cell r="B104" t="str">
            <v>BassTrombonist</v>
          </cell>
        </row>
        <row r="105">
          <cell r="B105" t="str">
            <v>BassTrombonist</v>
          </cell>
        </row>
        <row r="106">
          <cell r="B106" t="str">
            <v>BassTrombonist</v>
          </cell>
        </row>
        <row r="107">
          <cell r="B107" t="str">
            <v>BassTrombonist</v>
          </cell>
        </row>
        <row r="108">
          <cell r="B108" t="str">
            <v>BassTrombonist</v>
          </cell>
        </row>
        <row r="109">
          <cell r="B109" t="str">
            <v>BayStatePilgrim</v>
          </cell>
        </row>
        <row r="110">
          <cell r="B110" t="str">
            <v>BeAGoldfishOn12</v>
          </cell>
        </row>
        <row r="111">
          <cell r="B111" t="str">
            <v>BeAGoldfishOn12</v>
          </cell>
        </row>
        <row r="112">
          <cell r="B112" t="str">
            <v>BeardedKeith</v>
          </cell>
        </row>
        <row r="113">
          <cell r="B113" t="str">
            <v>BeardedKeith</v>
          </cell>
        </row>
        <row r="114">
          <cell r="B114" t="str">
            <v>BeardedKeith</v>
          </cell>
        </row>
        <row r="115">
          <cell r="B115" t="str">
            <v>BeardedKeith</v>
          </cell>
        </row>
        <row r="116">
          <cell r="B116" t="str">
            <v>because_pizza</v>
          </cell>
        </row>
        <row r="117">
          <cell r="B117" t="str">
            <v>Beercycles</v>
          </cell>
        </row>
        <row r="118">
          <cell r="B118" t="str">
            <v>Beercycles</v>
          </cell>
        </row>
        <row r="119">
          <cell r="B119" t="str">
            <v>Beercycles</v>
          </cell>
        </row>
        <row r="120">
          <cell r="B120" t="str">
            <v>Beercycles</v>
          </cell>
        </row>
        <row r="121">
          <cell r="B121" t="str">
            <v>bestock16</v>
          </cell>
        </row>
        <row r="122">
          <cell r="B122" t="str">
            <v>BEvansGoCougs</v>
          </cell>
        </row>
        <row r="123">
          <cell r="B123" t="str">
            <v>bgigs</v>
          </cell>
        </row>
        <row r="124">
          <cell r="B124" t="str">
            <v>bgigs</v>
          </cell>
        </row>
        <row r="125">
          <cell r="B125" t="str">
            <v>bgigs</v>
          </cell>
        </row>
        <row r="126">
          <cell r="B126" t="str">
            <v>bgigs</v>
          </cell>
        </row>
        <row r="127">
          <cell r="B127" t="str">
            <v>bgigs</v>
          </cell>
        </row>
        <row r="128">
          <cell r="B128" t="str">
            <v>bgigs</v>
          </cell>
        </row>
        <row r="129">
          <cell r="B129" t="str">
            <v>bgigs</v>
          </cell>
        </row>
        <row r="130">
          <cell r="B130" t="str">
            <v>BigDaddyNH</v>
          </cell>
        </row>
        <row r="131">
          <cell r="B131" t="str">
            <v>BigDaddyNH</v>
          </cell>
        </row>
        <row r="132">
          <cell r="B132" t="str">
            <v>BigDaddyNH</v>
          </cell>
        </row>
        <row r="133">
          <cell r="B133" t="str">
            <v>BigDaddyNH</v>
          </cell>
        </row>
        <row r="134">
          <cell r="B134" t="str">
            <v>BigdaddyNH</v>
          </cell>
        </row>
        <row r="135">
          <cell r="B135" t="str">
            <v>BigDaddyNH</v>
          </cell>
        </row>
        <row r="136">
          <cell r="B136" t="str">
            <v>BigDaddyNH</v>
          </cell>
        </row>
        <row r="137">
          <cell r="B137" t="str">
            <v>BigdaddyNH</v>
          </cell>
        </row>
        <row r="138">
          <cell r="B138" t="str">
            <v>BigDaddynh</v>
          </cell>
        </row>
        <row r="139">
          <cell r="B139" t="str">
            <v>BigGreek_4</v>
          </cell>
        </row>
        <row r="140">
          <cell r="B140" t="str">
            <v>BigGreek_4</v>
          </cell>
        </row>
        <row r="141">
          <cell r="B141" t="str">
            <v>BigGreek_4</v>
          </cell>
        </row>
        <row r="142">
          <cell r="B142" t="str">
            <v>BigGreek_4</v>
          </cell>
        </row>
        <row r="143">
          <cell r="B143" t="str">
            <v>BigGreek_4</v>
          </cell>
        </row>
        <row r="144">
          <cell r="B144" t="str">
            <v>BigGreek_4</v>
          </cell>
        </row>
        <row r="145">
          <cell r="B145" t="str">
            <v>BigGreek_4</v>
          </cell>
        </row>
        <row r="146">
          <cell r="B146" t="str">
            <v>BigGreek_4</v>
          </cell>
        </row>
        <row r="147">
          <cell r="B147" t="str">
            <v>BigPapaPanda</v>
          </cell>
        </row>
        <row r="148">
          <cell r="B148" t="str">
            <v>BigPapaPanda</v>
          </cell>
        </row>
        <row r="149">
          <cell r="B149" t="str">
            <v>BigPapaPanda</v>
          </cell>
        </row>
        <row r="150">
          <cell r="B150" t="str">
            <v>BigPapaPanda</v>
          </cell>
        </row>
        <row r="151">
          <cell r="B151" t="str">
            <v>BigPapaPanda</v>
          </cell>
        </row>
        <row r="152">
          <cell r="B152" t="str">
            <v>BigPapaPanda</v>
          </cell>
        </row>
        <row r="153">
          <cell r="B153" t="str">
            <v>BigPapaPanda</v>
          </cell>
        </row>
        <row r="154">
          <cell r="B154" t="str">
            <v>BikeMamba</v>
          </cell>
        </row>
        <row r="155">
          <cell r="B155" t="str">
            <v>BikeMamba</v>
          </cell>
        </row>
        <row r="156">
          <cell r="B156" t="str">
            <v>BikeMamba</v>
          </cell>
        </row>
        <row r="157">
          <cell r="B157" t="str">
            <v>BikeMamba</v>
          </cell>
        </row>
        <row r="158">
          <cell r="B158" t="str">
            <v>billiamEWU</v>
          </cell>
        </row>
        <row r="159">
          <cell r="B159" t="str">
            <v>billiamEWU</v>
          </cell>
        </row>
        <row r="160">
          <cell r="B160" t="str">
            <v>billiamEWU</v>
          </cell>
        </row>
        <row r="161">
          <cell r="B161" t="str">
            <v>billiamEWU</v>
          </cell>
        </row>
        <row r="162">
          <cell r="B162" t="str">
            <v>billiamEWU</v>
          </cell>
        </row>
        <row r="163">
          <cell r="B163" t="str">
            <v>billsmafia4lyfe</v>
          </cell>
        </row>
        <row r="164">
          <cell r="B164" t="str">
            <v>BluegrassRebel</v>
          </cell>
        </row>
        <row r="165">
          <cell r="B165" t="str">
            <v>BluegrassRebel</v>
          </cell>
        </row>
        <row r="166">
          <cell r="B166" t="str">
            <v>Boaty_McFloaty</v>
          </cell>
        </row>
        <row r="167">
          <cell r="B167" t="str">
            <v>Boaty_McFloaty</v>
          </cell>
        </row>
        <row r="168">
          <cell r="B168" t="str">
            <v>Boaty_McFloaty</v>
          </cell>
        </row>
        <row r="169">
          <cell r="B169" t="str">
            <v>Boaty_McFloaty</v>
          </cell>
        </row>
        <row r="170">
          <cell r="B170" t="str">
            <v>Boaty_McFloaty</v>
          </cell>
        </row>
        <row r="171">
          <cell r="B171" t="str">
            <v>Boaty_McFloaty</v>
          </cell>
        </row>
        <row r="172">
          <cell r="B172" t="str">
            <v>Bobbyfranks</v>
          </cell>
        </row>
        <row r="173">
          <cell r="B173" t="str">
            <v>bodoko</v>
          </cell>
        </row>
        <row r="174">
          <cell r="B174" t="str">
            <v>bodoko</v>
          </cell>
        </row>
        <row r="175">
          <cell r="B175" t="str">
            <v>bradp15</v>
          </cell>
        </row>
        <row r="176">
          <cell r="B176" t="str">
            <v>BradTheGirlDad</v>
          </cell>
        </row>
        <row r="177">
          <cell r="B177" t="str">
            <v>BradTheGirlDad</v>
          </cell>
        </row>
        <row r="178">
          <cell r="B178" t="str">
            <v>BradTheGirlDad</v>
          </cell>
        </row>
        <row r="179">
          <cell r="B179" t="str">
            <v>BradTheGirlDad</v>
          </cell>
        </row>
        <row r="180">
          <cell r="B180" t="str">
            <v>BradTheGirlDad</v>
          </cell>
        </row>
        <row r="181">
          <cell r="B181" t="str">
            <v>BradTheGirlDad</v>
          </cell>
        </row>
        <row r="182">
          <cell r="B182" t="str">
            <v>BradTheGirlDad</v>
          </cell>
        </row>
        <row r="183">
          <cell r="B183" t="str">
            <v>BradTheGirlDad</v>
          </cell>
        </row>
        <row r="184">
          <cell r="B184" t="str">
            <v>BrettOnTheBike</v>
          </cell>
        </row>
        <row r="185">
          <cell r="B185" t="str">
            <v>BrettOnTheBike</v>
          </cell>
        </row>
        <row r="186">
          <cell r="B186" t="str">
            <v>BrettOnTheBike</v>
          </cell>
        </row>
        <row r="187">
          <cell r="B187" t="str">
            <v>BrettOnTheBike</v>
          </cell>
        </row>
        <row r="188">
          <cell r="B188" t="str">
            <v>BrettOnTheBike</v>
          </cell>
        </row>
        <row r="189">
          <cell r="B189" t="str">
            <v>BrettOnTheBike</v>
          </cell>
        </row>
        <row r="190">
          <cell r="B190" t="str">
            <v>Brian0331</v>
          </cell>
        </row>
        <row r="191">
          <cell r="B191" t="str">
            <v>Brian0331</v>
          </cell>
        </row>
        <row r="192">
          <cell r="B192" t="str">
            <v>BroccoliRaboom</v>
          </cell>
        </row>
        <row r="193">
          <cell r="B193" t="str">
            <v>BroccoliRaboom</v>
          </cell>
        </row>
        <row r="194">
          <cell r="B194" t="str">
            <v>BroccoliRaboom</v>
          </cell>
        </row>
        <row r="195">
          <cell r="B195" t="str">
            <v>BroccoliRaboom</v>
          </cell>
        </row>
        <row r="196">
          <cell r="B196" t="str">
            <v>BroccoliRaboom</v>
          </cell>
        </row>
        <row r="197">
          <cell r="B197" t="str">
            <v>BroccoliRaboom</v>
          </cell>
        </row>
        <row r="198">
          <cell r="B198" t="str">
            <v>bstat86</v>
          </cell>
        </row>
        <row r="199">
          <cell r="B199" t="str">
            <v>bstat86</v>
          </cell>
        </row>
        <row r="200">
          <cell r="B200" t="str">
            <v>BustingAMcNut</v>
          </cell>
        </row>
        <row r="201">
          <cell r="B201" t="str">
            <v>BustingAMcNut</v>
          </cell>
        </row>
        <row r="202">
          <cell r="B202" t="str">
            <v>BustingAMcNut</v>
          </cell>
        </row>
        <row r="203">
          <cell r="B203" t="str">
            <v>BustingAMcNut</v>
          </cell>
        </row>
        <row r="204">
          <cell r="B204" t="str">
            <v>BustingAMcNut</v>
          </cell>
        </row>
        <row r="205">
          <cell r="B205" t="str">
            <v>Candle_Guy</v>
          </cell>
        </row>
        <row r="206">
          <cell r="B206" t="str">
            <v>Candle_Guy</v>
          </cell>
        </row>
        <row r="207">
          <cell r="B207" t="str">
            <v>Candle_Guy</v>
          </cell>
        </row>
        <row r="208">
          <cell r="B208" t="str">
            <v>Candle_Guy</v>
          </cell>
        </row>
        <row r="209">
          <cell r="B209" t="str">
            <v>Candle_Guy</v>
          </cell>
        </row>
        <row r="210">
          <cell r="B210" t="str">
            <v>Candle_Guy</v>
          </cell>
        </row>
        <row r="211">
          <cell r="B211" t="str">
            <v>Candle_Guy</v>
          </cell>
        </row>
        <row r="212">
          <cell r="B212" t="str">
            <v>CantEatJustOne</v>
          </cell>
        </row>
        <row r="213">
          <cell r="B213" t="str">
            <v>CantEatJustOne</v>
          </cell>
        </row>
        <row r="214">
          <cell r="B214" t="str">
            <v>CantEatJustOne</v>
          </cell>
        </row>
        <row r="215">
          <cell r="B215" t="str">
            <v>CantEatJustOne</v>
          </cell>
        </row>
        <row r="216">
          <cell r="B216" t="str">
            <v>CantEatJustOne</v>
          </cell>
        </row>
        <row r="217">
          <cell r="B217" t="str">
            <v>CantEatJustOne</v>
          </cell>
        </row>
        <row r="218">
          <cell r="B218" t="str">
            <v>CantEatJustOne</v>
          </cell>
        </row>
        <row r="219">
          <cell r="B219" t="str">
            <v>CantEatJustOne</v>
          </cell>
        </row>
        <row r="220">
          <cell r="B220" t="str">
            <v>CaptHeadsUp</v>
          </cell>
        </row>
        <row r="221">
          <cell r="B221" t="str">
            <v>CaptHeadsUp</v>
          </cell>
        </row>
        <row r="222">
          <cell r="B222" t="str">
            <v>CaptHeadsUp</v>
          </cell>
        </row>
        <row r="223">
          <cell r="B223" t="str">
            <v>CaptHeadsUp</v>
          </cell>
        </row>
        <row r="224">
          <cell r="B224" t="str">
            <v>CaptHeadsUp</v>
          </cell>
        </row>
        <row r="225">
          <cell r="B225" t="str">
            <v>CaptHeadsUp</v>
          </cell>
        </row>
        <row r="226">
          <cell r="B226" t="str">
            <v>CaptHeadsUp</v>
          </cell>
        </row>
        <row r="227">
          <cell r="B227" t="str">
            <v>CaptHeadsUp</v>
          </cell>
        </row>
        <row r="228">
          <cell r="B228" t="str">
            <v>CaptHeadsUp</v>
          </cell>
        </row>
        <row r="229">
          <cell r="B229" t="str">
            <v>Carolina_BS</v>
          </cell>
        </row>
        <row r="230">
          <cell r="B230" t="str">
            <v>Carolina_BS</v>
          </cell>
        </row>
        <row r="231">
          <cell r="B231" t="str">
            <v>Carolina_BS</v>
          </cell>
        </row>
        <row r="232">
          <cell r="B232" t="str">
            <v>Carolina_BS</v>
          </cell>
        </row>
        <row r="233">
          <cell r="B233" t="str">
            <v>Carolina_BS</v>
          </cell>
        </row>
        <row r="234">
          <cell r="B234" t="str">
            <v>Carolina_BS</v>
          </cell>
        </row>
        <row r="235">
          <cell r="B235" t="str">
            <v>Carolina_BS</v>
          </cell>
        </row>
        <row r="236">
          <cell r="B236" t="str">
            <v>Carolina_BS</v>
          </cell>
        </row>
        <row r="237">
          <cell r="B237" t="str">
            <v>Carolina_BS</v>
          </cell>
        </row>
        <row r="238">
          <cell r="B238" t="str">
            <v>CatchEm_All</v>
          </cell>
        </row>
        <row r="239">
          <cell r="B239" t="str">
            <v>CatchEm_All</v>
          </cell>
        </row>
        <row r="240">
          <cell r="B240" t="str">
            <v>CatchEm_All</v>
          </cell>
        </row>
        <row r="241">
          <cell r="B241" t="str">
            <v>CatchEm_All</v>
          </cell>
        </row>
        <row r="242">
          <cell r="B242" t="str">
            <v>CatchEm_All</v>
          </cell>
        </row>
        <row r="243">
          <cell r="B243" t="str">
            <v>CatchEm_All</v>
          </cell>
        </row>
        <row r="244">
          <cell r="B244" t="str">
            <v>CatchEm_All</v>
          </cell>
        </row>
        <row r="245">
          <cell r="B245" t="str">
            <v>CBfrom77</v>
          </cell>
        </row>
        <row r="246">
          <cell r="B246" t="str">
            <v>CBfrom77</v>
          </cell>
        </row>
        <row r="247">
          <cell r="B247" t="str">
            <v>CDubLewis</v>
          </cell>
        </row>
        <row r="248">
          <cell r="B248" t="str">
            <v>CDubLewis</v>
          </cell>
        </row>
        <row r="249">
          <cell r="B249" t="str">
            <v>CDubLewis</v>
          </cell>
        </row>
        <row r="250">
          <cell r="B250" t="str">
            <v>CDubLewis</v>
          </cell>
        </row>
        <row r="251">
          <cell r="B251" t="str">
            <v>Chafed_Taint</v>
          </cell>
        </row>
        <row r="252">
          <cell r="B252" t="str">
            <v>Chafed_Taint</v>
          </cell>
        </row>
        <row r="253">
          <cell r="B253" t="str">
            <v>Chafed_Taint</v>
          </cell>
        </row>
        <row r="254">
          <cell r="B254" t="str">
            <v>Chafed_Taint</v>
          </cell>
        </row>
        <row r="255">
          <cell r="B255" t="str">
            <v>Chafed_Taint</v>
          </cell>
        </row>
        <row r="256">
          <cell r="B256" t="str">
            <v>Chafed_Taint</v>
          </cell>
        </row>
        <row r="257">
          <cell r="B257" t="str">
            <v>ChapmanLakeDad</v>
          </cell>
        </row>
        <row r="258">
          <cell r="B258" t="str">
            <v>ChapmanLakeDad</v>
          </cell>
        </row>
        <row r="259">
          <cell r="B259" t="str">
            <v>ChapmanLakeDad</v>
          </cell>
        </row>
        <row r="260">
          <cell r="B260" t="str">
            <v>ChapmanLakeDad</v>
          </cell>
        </row>
        <row r="261">
          <cell r="B261" t="str">
            <v>ChapmanLakeDad</v>
          </cell>
        </row>
        <row r="262">
          <cell r="B262" t="str">
            <v>CheckSix35</v>
          </cell>
        </row>
        <row r="263">
          <cell r="B263" t="str">
            <v>CheerfulRobot</v>
          </cell>
        </row>
        <row r="264">
          <cell r="B264" t="str">
            <v>CheerfulRobot</v>
          </cell>
        </row>
        <row r="265">
          <cell r="B265" t="str">
            <v>CheerfulRobot</v>
          </cell>
        </row>
        <row r="266">
          <cell r="B266" t="str">
            <v>CheerfulRobot</v>
          </cell>
        </row>
        <row r="267">
          <cell r="B267" t="str">
            <v>CheerfulRobot</v>
          </cell>
        </row>
        <row r="268">
          <cell r="B268" t="str">
            <v>CheerfulRobot</v>
          </cell>
        </row>
        <row r="269">
          <cell r="B269" t="str">
            <v>CheerfulRobot</v>
          </cell>
        </row>
        <row r="270">
          <cell r="B270" t="str">
            <v>CheerfulRobot</v>
          </cell>
        </row>
        <row r="271">
          <cell r="B271" t="str">
            <v>CheerfulRobot</v>
          </cell>
        </row>
        <row r="272">
          <cell r="B272" t="str">
            <v>ChipTheJet</v>
          </cell>
        </row>
        <row r="273">
          <cell r="B273" t="str">
            <v>ChipTheJet</v>
          </cell>
        </row>
        <row r="274">
          <cell r="B274" t="str">
            <v>ChipTheJet</v>
          </cell>
        </row>
        <row r="275">
          <cell r="B275" t="str">
            <v>ChiroGator</v>
          </cell>
        </row>
        <row r="276">
          <cell r="B276" t="str">
            <v>ChiroGator</v>
          </cell>
        </row>
        <row r="277">
          <cell r="B277" t="str">
            <v>ChiroGator</v>
          </cell>
        </row>
        <row r="278">
          <cell r="B278" t="str">
            <v>ChiroGator</v>
          </cell>
        </row>
        <row r="279">
          <cell r="B279" t="str">
            <v>ChiroGator</v>
          </cell>
        </row>
        <row r="280">
          <cell r="B280" t="str">
            <v>Chris_YNWA_921</v>
          </cell>
        </row>
        <row r="281">
          <cell r="B281" t="str">
            <v>Chris_YNWA_921</v>
          </cell>
        </row>
        <row r="282">
          <cell r="B282" t="str">
            <v>Chris_YNWA_921</v>
          </cell>
        </row>
        <row r="283">
          <cell r="B283" t="str">
            <v>Chris_YNWA_921</v>
          </cell>
        </row>
        <row r="284">
          <cell r="B284" t="str">
            <v>Chris_YNWA_921</v>
          </cell>
        </row>
        <row r="285">
          <cell r="B285" t="str">
            <v>Chris_YNWA_921</v>
          </cell>
        </row>
        <row r="286">
          <cell r="B286" t="str">
            <v>CippaRamma</v>
          </cell>
        </row>
        <row r="287">
          <cell r="B287" t="str">
            <v>CippaRamma</v>
          </cell>
        </row>
        <row r="288">
          <cell r="B288" t="str">
            <v>CippaRamma</v>
          </cell>
        </row>
        <row r="289">
          <cell r="B289" t="str">
            <v>CippaRamma</v>
          </cell>
        </row>
        <row r="290">
          <cell r="B290" t="str">
            <v>CippaRamma</v>
          </cell>
        </row>
        <row r="291">
          <cell r="B291" t="str">
            <v>ClipInAndClimb</v>
          </cell>
        </row>
        <row r="292">
          <cell r="B292" t="str">
            <v>ClipInAndClimb</v>
          </cell>
        </row>
        <row r="293">
          <cell r="B293" t="str">
            <v>ClipInAndClimb</v>
          </cell>
        </row>
        <row r="294">
          <cell r="B294" t="str">
            <v>ClipInAndClimb</v>
          </cell>
        </row>
        <row r="295">
          <cell r="B295" t="str">
            <v>ClipInAndClimb</v>
          </cell>
        </row>
        <row r="296">
          <cell r="B296" t="str">
            <v>ClipInAndClimb</v>
          </cell>
        </row>
        <row r="297">
          <cell r="B297" t="str">
            <v>ClipInAndClimb</v>
          </cell>
        </row>
        <row r="298">
          <cell r="B298" t="str">
            <v>ClipInAndClimb</v>
          </cell>
        </row>
        <row r="299">
          <cell r="B299" t="str">
            <v>CoachVerlaan</v>
          </cell>
        </row>
        <row r="300">
          <cell r="B300" t="str">
            <v>CoachVerlaan</v>
          </cell>
        </row>
        <row r="301">
          <cell r="B301" t="str">
            <v>CoachVerlaan</v>
          </cell>
        </row>
        <row r="302">
          <cell r="B302" t="str">
            <v>CoachVerlaan</v>
          </cell>
        </row>
        <row r="303">
          <cell r="B303" t="str">
            <v>CoachVerlaan</v>
          </cell>
        </row>
        <row r="304">
          <cell r="B304" t="str">
            <v>CoachVerlaan</v>
          </cell>
        </row>
        <row r="305">
          <cell r="B305" t="str">
            <v>CoachVerlaan</v>
          </cell>
        </row>
        <row r="306">
          <cell r="B306" t="str">
            <v>CoachVerlaan</v>
          </cell>
        </row>
        <row r="307">
          <cell r="B307" t="str">
            <v>Cool_dad69</v>
          </cell>
        </row>
        <row r="308">
          <cell r="B308" t="str">
            <v>Cool_dad69</v>
          </cell>
        </row>
        <row r="309">
          <cell r="B309" t="str">
            <v>Cool_dad69</v>
          </cell>
        </row>
        <row r="310">
          <cell r="B310" t="str">
            <v>Cool_Dad69</v>
          </cell>
        </row>
        <row r="311">
          <cell r="B311" t="str">
            <v>Cool_dad69</v>
          </cell>
        </row>
        <row r="312">
          <cell r="B312" t="str">
            <v>Cool_dad69</v>
          </cell>
        </row>
        <row r="313">
          <cell r="B313" t="str">
            <v>Cool_Dad69</v>
          </cell>
        </row>
        <row r="314">
          <cell r="B314" t="str">
            <v>CountFasterPlz</v>
          </cell>
        </row>
        <row r="315">
          <cell r="B315" t="str">
            <v>CrimeDawg</v>
          </cell>
        </row>
        <row r="316">
          <cell r="B316" t="str">
            <v>CrimeDawg</v>
          </cell>
        </row>
        <row r="317">
          <cell r="B317" t="str">
            <v>CrimeDawg</v>
          </cell>
        </row>
        <row r="318">
          <cell r="B318" t="str">
            <v>CrimeDawg</v>
          </cell>
        </row>
        <row r="319">
          <cell r="B319" t="str">
            <v>CrimeDawg</v>
          </cell>
        </row>
        <row r="320">
          <cell r="B320" t="str">
            <v>CrimeDawg</v>
          </cell>
        </row>
        <row r="321">
          <cell r="B321" t="str">
            <v>CrimeDawg</v>
          </cell>
        </row>
        <row r="322">
          <cell r="B322" t="str">
            <v>CrimeDawg</v>
          </cell>
        </row>
        <row r="323">
          <cell r="B323" t="str">
            <v>CrimeDawg</v>
          </cell>
        </row>
        <row r="324">
          <cell r="B324" t="str">
            <v>Crummer18</v>
          </cell>
        </row>
        <row r="325">
          <cell r="B325" t="str">
            <v>Crummer18</v>
          </cell>
        </row>
        <row r="326">
          <cell r="B326" t="str">
            <v>Csarvis3</v>
          </cell>
        </row>
        <row r="327">
          <cell r="B327" t="str">
            <v>Csarvis3</v>
          </cell>
        </row>
        <row r="328">
          <cell r="B328" t="str">
            <v>Csarvis3</v>
          </cell>
        </row>
        <row r="329">
          <cell r="B329" t="str">
            <v>Csarvis3</v>
          </cell>
        </row>
        <row r="330">
          <cell r="B330" t="str">
            <v>CupcakeKidd</v>
          </cell>
        </row>
        <row r="331">
          <cell r="B331" t="str">
            <v>CutARusty1407</v>
          </cell>
        </row>
        <row r="332">
          <cell r="B332" t="str">
            <v>CutARusty1407</v>
          </cell>
        </row>
        <row r="333">
          <cell r="B333" t="str">
            <v>CutARusty1407</v>
          </cell>
        </row>
        <row r="334">
          <cell r="B334" t="str">
            <v>CutARusty1407</v>
          </cell>
        </row>
        <row r="335">
          <cell r="B335" t="str">
            <v>Cycletherapist8</v>
          </cell>
        </row>
        <row r="336">
          <cell r="B336" t="str">
            <v>CyclingFriar</v>
          </cell>
        </row>
        <row r="337">
          <cell r="B337" t="str">
            <v>CyclingFriar</v>
          </cell>
        </row>
        <row r="338">
          <cell r="B338" t="str">
            <v>Cyclinmichaelin</v>
          </cell>
        </row>
        <row r="339">
          <cell r="B339" t="str">
            <v>CyclinMichaelin</v>
          </cell>
        </row>
        <row r="340">
          <cell r="B340" t="str">
            <v>CyKoHelio</v>
          </cell>
        </row>
        <row r="341">
          <cell r="B341" t="str">
            <v>Dad_Bod_NoMo</v>
          </cell>
        </row>
        <row r="342">
          <cell r="B342" t="str">
            <v>Dad_Bod_NoMo</v>
          </cell>
        </row>
        <row r="343">
          <cell r="B343" t="str">
            <v>Dad_Bod_NoMo</v>
          </cell>
        </row>
        <row r="344">
          <cell r="B344" t="str">
            <v>Dad_Bod_NoMo</v>
          </cell>
        </row>
        <row r="345">
          <cell r="B345" t="str">
            <v>Dad_Bod_NoMo</v>
          </cell>
        </row>
        <row r="346">
          <cell r="B346" t="str">
            <v>Dadalorian_of_3</v>
          </cell>
        </row>
        <row r="347">
          <cell r="B347" t="str">
            <v>Dadalorian_of_3</v>
          </cell>
        </row>
        <row r="348">
          <cell r="B348" t="str">
            <v>Dadalorian_of_3</v>
          </cell>
        </row>
        <row r="349">
          <cell r="B349" t="str">
            <v>Dadalorian_of_3</v>
          </cell>
        </row>
        <row r="350">
          <cell r="B350" t="str">
            <v>Dadalorian_of_3</v>
          </cell>
        </row>
        <row r="351">
          <cell r="B351" t="str">
            <v>Dadalorian_of_3</v>
          </cell>
        </row>
        <row r="352">
          <cell r="B352" t="str">
            <v>Dadalorian_of_3</v>
          </cell>
        </row>
        <row r="353">
          <cell r="B353" t="str">
            <v>Dadalorian_of_3</v>
          </cell>
        </row>
        <row r="354">
          <cell r="B354" t="str">
            <v>DadBodNoMo21</v>
          </cell>
        </row>
        <row r="355">
          <cell r="B355" t="str">
            <v>DadBodNoMo21</v>
          </cell>
        </row>
        <row r="356">
          <cell r="B356" t="str">
            <v>DadBodNoMo21</v>
          </cell>
        </row>
        <row r="357">
          <cell r="B357" t="str">
            <v>DadBodNoMo21</v>
          </cell>
        </row>
        <row r="358">
          <cell r="B358" t="str">
            <v>DadBodNoMo21</v>
          </cell>
        </row>
        <row r="359">
          <cell r="B359" t="str">
            <v>DadBodNoMo21</v>
          </cell>
        </row>
        <row r="360">
          <cell r="B360" t="str">
            <v>DadBodNoMo21</v>
          </cell>
        </row>
        <row r="361">
          <cell r="B361" t="str">
            <v>DadBodNoMo21</v>
          </cell>
        </row>
        <row r="362">
          <cell r="B362" t="str">
            <v>DadBodNoMo21</v>
          </cell>
        </row>
        <row r="363">
          <cell r="B363" t="str">
            <v>DadChef</v>
          </cell>
        </row>
        <row r="364">
          <cell r="B364" t="str">
            <v>DadChef</v>
          </cell>
        </row>
        <row r="365">
          <cell r="B365" t="str">
            <v>DadChef</v>
          </cell>
        </row>
        <row r="366">
          <cell r="B366" t="str">
            <v>DadChef</v>
          </cell>
        </row>
        <row r="367">
          <cell r="B367" t="str">
            <v>DadofCheetahs</v>
          </cell>
        </row>
        <row r="368">
          <cell r="B368" t="str">
            <v>DadofCheetahs</v>
          </cell>
        </row>
        <row r="369">
          <cell r="B369" t="str">
            <v>DadofCheetahs</v>
          </cell>
        </row>
        <row r="370">
          <cell r="B370" t="str">
            <v>DadofCheetahs</v>
          </cell>
        </row>
        <row r="371">
          <cell r="B371" t="str">
            <v>DadofCheetahs</v>
          </cell>
        </row>
        <row r="372">
          <cell r="B372" t="str">
            <v>DadPeddler</v>
          </cell>
        </row>
        <row r="373">
          <cell r="B373" t="str">
            <v>DadPeddler</v>
          </cell>
        </row>
        <row r="374">
          <cell r="B374" t="str">
            <v>DadPeddler</v>
          </cell>
        </row>
        <row r="375">
          <cell r="B375" t="str">
            <v>DadPeddler</v>
          </cell>
        </row>
        <row r="376">
          <cell r="B376" t="str">
            <v>DadPeddler</v>
          </cell>
        </row>
        <row r="377">
          <cell r="B377" t="str">
            <v>DadPeddler</v>
          </cell>
        </row>
        <row r="378">
          <cell r="B378" t="str">
            <v>DadPeddler</v>
          </cell>
        </row>
        <row r="379">
          <cell r="B379" t="str">
            <v>DadPeddler</v>
          </cell>
        </row>
        <row r="380">
          <cell r="B380" t="str">
            <v>DadPeddler</v>
          </cell>
        </row>
        <row r="381">
          <cell r="B381" t="str">
            <v>dannydreamboat</v>
          </cell>
        </row>
        <row r="382">
          <cell r="B382" t="str">
            <v>dannydreamboat</v>
          </cell>
        </row>
        <row r="383">
          <cell r="B383" t="str">
            <v>dannydreamboat</v>
          </cell>
        </row>
        <row r="384">
          <cell r="B384" t="str">
            <v>daveeg</v>
          </cell>
        </row>
        <row r="385">
          <cell r="B385" t="str">
            <v>daveeg</v>
          </cell>
        </row>
        <row r="386">
          <cell r="B386" t="str">
            <v>daveeg</v>
          </cell>
        </row>
        <row r="387">
          <cell r="B387" t="str">
            <v>daveeg</v>
          </cell>
        </row>
        <row r="388">
          <cell r="B388" t="str">
            <v>daveeg</v>
          </cell>
        </row>
        <row r="389">
          <cell r="B389" t="str">
            <v>daveeg</v>
          </cell>
        </row>
        <row r="390">
          <cell r="B390" t="str">
            <v>david_i_am</v>
          </cell>
        </row>
        <row r="391">
          <cell r="B391" t="str">
            <v>david_i_am</v>
          </cell>
        </row>
        <row r="392">
          <cell r="B392" t="str">
            <v>david_i_am</v>
          </cell>
        </row>
        <row r="393">
          <cell r="B393" t="str">
            <v>david_i_am</v>
          </cell>
        </row>
        <row r="394">
          <cell r="B394" t="str">
            <v>david_i_am</v>
          </cell>
        </row>
        <row r="395">
          <cell r="B395" t="str">
            <v>Daz_Wildheart</v>
          </cell>
        </row>
        <row r="396">
          <cell r="B396" t="str">
            <v>Daz_Wildheart</v>
          </cell>
        </row>
        <row r="397">
          <cell r="B397" t="str">
            <v>Daz_Wildheart</v>
          </cell>
        </row>
        <row r="398">
          <cell r="B398" t="str">
            <v>Daz_Wildheart</v>
          </cell>
        </row>
        <row r="399">
          <cell r="B399" t="str">
            <v>Daz_Wildheart</v>
          </cell>
        </row>
        <row r="400">
          <cell r="B400" t="str">
            <v>Daz_Wildheart</v>
          </cell>
        </row>
        <row r="401">
          <cell r="B401" t="str">
            <v>Daz_Wildheart</v>
          </cell>
        </row>
        <row r="402">
          <cell r="B402" t="str">
            <v>Daz_Wildheart</v>
          </cell>
        </row>
        <row r="403">
          <cell r="B403" t="str">
            <v>Dchavez01</v>
          </cell>
        </row>
        <row r="404">
          <cell r="B404" t="str">
            <v>Dchavez01</v>
          </cell>
        </row>
        <row r="405">
          <cell r="B405" t="str">
            <v>DeeTective2409</v>
          </cell>
        </row>
        <row r="406">
          <cell r="B406" t="str">
            <v>DeeTective2409</v>
          </cell>
        </row>
        <row r="407">
          <cell r="B407" t="str">
            <v>DeeTective2409</v>
          </cell>
        </row>
        <row r="408">
          <cell r="B408" t="str">
            <v>DeeTective2409</v>
          </cell>
        </row>
        <row r="409">
          <cell r="B409" t="str">
            <v>DeeTective2409</v>
          </cell>
        </row>
        <row r="410">
          <cell r="B410" t="str">
            <v>DeeTective2409</v>
          </cell>
        </row>
        <row r="411">
          <cell r="B411" t="str">
            <v>DeeTective2409</v>
          </cell>
        </row>
        <row r="412">
          <cell r="B412" t="str">
            <v>DeeTective2409</v>
          </cell>
        </row>
        <row r="413">
          <cell r="B413" t="str">
            <v>DeeTective2409</v>
          </cell>
        </row>
        <row r="414">
          <cell r="B414" t="str">
            <v>Demed70</v>
          </cell>
        </row>
        <row r="415">
          <cell r="B415" t="str">
            <v>demonlegs</v>
          </cell>
        </row>
        <row r="416">
          <cell r="B416" t="str">
            <v>DesignatedDevon</v>
          </cell>
        </row>
        <row r="417">
          <cell r="B417" t="str">
            <v>DesignatedDevon</v>
          </cell>
        </row>
        <row r="418">
          <cell r="B418" t="str">
            <v>DesignatedDevon</v>
          </cell>
        </row>
        <row r="419">
          <cell r="B419" t="str">
            <v>dgvallus</v>
          </cell>
        </row>
        <row r="420">
          <cell r="B420" t="str">
            <v>dgvallus</v>
          </cell>
        </row>
        <row r="421">
          <cell r="B421" t="str">
            <v>dgvallus</v>
          </cell>
        </row>
        <row r="422">
          <cell r="B422" t="str">
            <v>dgvallus</v>
          </cell>
        </row>
        <row r="423">
          <cell r="B423" t="str">
            <v>dgvallus</v>
          </cell>
        </row>
        <row r="424">
          <cell r="B424" t="str">
            <v>dgvallus</v>
          </cell>
        </row>
        <row r="425">
          <cell r="B425" t="str">
            <v>dgvallus</v>
          </cell>
        </row>
        <row r="426">
          <cell r="B426" t="str">
            <v>dinogetsfit</v>
          </cell>
        </row>
        <row r="427">
          <cell r="B427" t="str">
            <v>dinogetsfit</v>
          </cell>
        </row>
        <row r="428">
          <cell r="B428" t="str">
            <v>dinogetsfit</v>
          </cell>
        </row>
        <row r="429">
          <cell r="B429" t="str">
            <v>dinogetsfit</v>
          </cell>
        </row>
        <row r="430">
          <cell r="B430" t="str">
            <v>dinogetsfit</v>
          </cell>
        </row>
        <row r="431">
          <cell r="B431" t="str">
            <v>dinogetsfit</v>
          </cell>
        </row>
        <row r="432">
          <cell r="B432" t="str">
            <v>dinogetsfit</v>
          </cell>
        </row>
        <row r="433">
          <cell r="B433" t="str">
            <v>dinogetsfit</v>
          </cell>
        </row>
        <row r="434">
          <cell r="B434" t="str">
            <v>Djwynne</v>
          </cell>
        </row>
        <row r="435">
          <cell r="B435" t="str">
            <v>DJwynne</v>
          </cell>
        </row>
        <row r="436">
          <cell r="B436" t="str">
            <v>DJwynne</v>
          </cell>
        </row>
        <row r="437">
          <cell r="B437" t="str">
            <v>DJwynne</v>
          </cell>
        </row>
        <row r="438">
          <cell r="B438" t="str">
            <v>DJwynne</v>
          </cell>
        </row>
        <row r="439">
          <cell r="B439" t="str">
            <v>DJwynne</v>
          </cell>
        </row>
        <row r="440">
          <cell r="B440" t="str">
            <v>DLowe7</v>
          </cell>
        </row>
        <row r="441">
          <cell r="B441" t="str">
            <v>DLowe7</v>
          </cell>
        </row>
        <row r="442">
          <cell r="B442" t="str">
            <v>DLowe7</v>
          </cell>
        </row>
        <row r="443">
          <cell r="B443" t="str">
            <v>DLowe7</v>
          </cell>
        </row>
        <row r="444">
          <cell r="B444" t="str">
            <v>Dmkdaddykong</v>
          </cell>
        </row>
        <row r="445">
          <cell r="B445" t="str">
            <v>Dmkdaddykong</v>
          </cell>
        </row>
        <row r="446">
          <cell r="B446" t="str">
            <v>dmkdaddykong</v>
          </cell>
        </row>
        <row r="447">
          <cell r="B447" t="str">
            <v>Dmkdaddykong</v>
          </cell>
        </row>
        <row r="448">
          <cell r="B448" t="str">
            <v>Doc_RJ</v>
          </cell>
        </row>
        <row r="449">
          <cell r="B449" t="str">
            <v>Doc_RJ</v>
          </cell>
        </row>
        <row r="450">
          <cell r="B450" t="str">
            <v>Doc_RJ</v>
          </cell>
        </row>
        <row r="451">
          <cell r="B451" t="str">
            <v>docdavis05</v>
          </cell>
        </row>
        <row r="452">
          <cell r="B452" t="str">
            <v>Docdavis05</v>
          </cell>
        </row>
        <row r="453">
          <cell r="B453" t="str">
            <v>docdavis05</v>
          </cell>
        </row>
        <row r="454">
          <cell r="B454" t="str">
            <v>docdavis05</v>
          </cell>
        </row>
        <row r="455">
          <cell r="B455" t="str">
            <v>docdavis05</v>
          </cell>
        </row>
        <row r="456">
          <cell r="B456" t="str">
            <v>docdavis05</v>
          </cell>
        </row>
        <row r="457">
          <cell r="B457" t="str">
            <v>docdavis05</v>
          </cell>
        </row>
        <row r="458">
          <cell r="B458" t="str">
            <v>docdavis05</v>
          </cell>
        </row>
        <row r="459">
          <cell r="B459" t="str">
            <v>DoctorWalnuts</v>
          </cell>
        </row>
        <row r="460">
          <cell r="B460" t="str">
            <v>DoctorWalnuts</v>
          </cell>
        </row>
        <row r="461">
          <cell r="B461" t="str">
            <v>DodgyNarwhal</v>
          </cell>
        </row>
        <row r="462">
          <cell r="B462" t="str">
            <v>Dome_inator</v>
          </cell>
        </row>
        <row r="463">
          <cell r="B463" t="str">
            <v>Dome_inator</v>
          </cell>
        </row>
        <row r="464">
          <cell r="B464" t="str">
            <v>Dome_inator</v>
          </cell>
        </row>
        <row r="465">
          <cell r="B465" t="str">
            <v>Dome_inator</v>
          </cell>
        </row>
        <row r="466">
          <cell r="B466" t="str">
            <v>Dome_inator</v>
          </cell>
        </row>
        <row r="467">
          <cell r="B467" t="str">
            <v>Dome_inator</v>
          </cell>
        </row>
        <row r="468">
          <cell r="B468" t="str">
            <v>Dome_inator</v>
          </cell>
        </row>
        <row r="469">
          <cell r="B469" t="str">
            <v>Dome_inator</v>
          </cell>
        </row>
        <row r="470">
          <cell r="B470" t="str">
            <v>Dr_Butts</v>
          </cell>
        </row>
        <row r="471">
          <cell r="B471" t="str">
            <v>Dr_butts</v>
          </cell>
        </row>
        <row r="472">
          <cell r="B472" t="str">
            <v>DrMcAdams</v>
          </cell>
        </row>
        <row r="473">
          <cell r="B473" t="str">
            <v>DrMcAdams</v>
          </cell>
        </row>
        <row r="474">
          <cell r="B474" t="str">
            <v>DrMcAdams</v>
          </cell>
        </row>
        <row r="475">
          <cell r="B475" t="str">
            <v>DrMcAdams</v>
          </cell>
        </row>
        <row r="476">
          <cell r="B476" t="str">
            <v>DrMcAdams</v>
          </cell>
        </row>
        <row r="477">
          <cell r="B477" t="str">
            <v>DrMcAdams</v>
          </cell>
        </row>
        <row r="478">
          <cell r="B478" t="str">
            <v>DrMcAdams</v>
          </cell>
        </row>
        <row r="479">
          <cell r="B479" t="str">
            <v>DrMcAdams</v>
          </cell>
        </row>
        <row r="480">
          <cell r="B480" t="str">
            <v>DrRodriguez</v>
          </cell>
        </row>
        <row r="481">
          <cell r="B481" t="str">
            <v>DrRodriguez</v>
          </cell>
        </row>
        <row r="482">
          <cell r="B482" t="str">
            <v>DrRodriguez</v>
          </cell>
        </row>
        <row r="483">
          <cell r="B483" t="str">
            <v>DRU_Hards</v>
          </cell>
        </row>
        <row r="484">
          <cell r="B484" t="str">
            <v>Dru_Hards</v>
          </cell>
        </row>
        <row r="485">
          <cell r="B485" t="str">
            <v>DRU_Hards</v>
          </cell>
        </row>
        <row r="486">
          <cell r="B486" t="str">
            <v>DRU_Hards</v>
          </cell>
        </row>
        <row r="487">
          <cell r="B487" t="str">
            <v>Dru_Hards</v>
          </cell>
        </row>
        <row r="488">
          <cell r="B488" t="str">
            <v>DRU_Hards</v>
          </cell>
        </row>
        <row r="489">
          <cell r="B489" t="str">
            <v>DRU_Hards</v>
          </cell>
        </row>
        <row r="490">
          <cell r="B490" t="str">
            <v>DRU_Hards</v>
          </cell>
        </row>
        <row r="491">
          <cell r="B491" t="str">
            <v>Elstonpartyof5</v>
          </cell>
        </row>
        <row r="492">
          <cell r="B492" t="str">
            <v>English_David</v>
          </cell>
        </row>
        <row r="493">
          <cell r="B493" t="str">
            <v>English_David</v>
          </cell>
        </row>
        <row r="494">
          <cell r="B494" t="str">
            <v>English_David</v>
          </cell>
        </row>
        <row r="495">
          <cell r="B495" t="str">
            <v>English_David</v>
          </cell>
        </row>
        <row r="496">
          <cell r="B496" t="str">
            <v>English_David</v>
          </cell>
        </row>
        <row r="497">
          <cell r="B497" t="str">
            <v>English_David</v>
          </cell>
        </row>
        <row r="498">
          <cell r="B498" t="str">
            <v>English_David</v>
          </cell>
        </row>
        <row r="499">
          <cell r="B499" t="str">
            <v>English_David</v>
          </cell>
        </row>
        <row r="500">
          <cell r="B500" t="str">
            <v>English_David</v>
          </cell>
        </row>
        <row r="501">
          <cell r="B501" t="str">
            <v>Eric_EE</v>
          </cell>
        </row>
        <row r="502">
          <cell r="B502" t="str">
            <v>Eric_EE</v>
          </cell>
        </row>
        <row r="503">
          <cell r="B503" t="str">
            <v>Eric_EE</v>
          </cell>
        </row>
        <row r="504">
          <cell r="B504" t="str">
            <v>Eric_EE</v>
          </cell>
        </row>
        <row r="505">
          <cell r="B505" t="str">
            <v>Exmalibu</v>
          </cell>
        </row>
        <row r="506">
          <cell r="B506" t="str">
            <v>Exmalibu</v>
          </cell>
        </row>
        <row r="507">
          <cell r="B507" t="str">
            <v>Exmalibu</v>
          </cell>
        </row>
        <row r="508">
          <cell r="B508" t="str">
            <v>Exmalibu</v>
          </cell>
        </row>
        <row r="509">
          <cell r="B509" t="str">
            <v>Exmalibu</v>
          </cell>
        </row>
        <row r="510">
          <cell r="B510" t="str">
            <v>Exmalibu</v>
          </cell>
        </row>
        <row r="511">
          <cell r="B511" t="str">
            <v>Exmalibu</v>
          </cell>
        </row>
        <row r="512">
          <cell r="B512" t="str">
            <v>Exmalibu</v>
          </cell>
        </row>
        <row r="513">
          <cell r="B513" t="str">
            <v>Exmalibu</v>
          </cell>
        </row>
        <row r="514">
          <cell r="B514" t="str">
            <v>Fat_to_fitish</v>
          </cell>
        </row>
        <row r="515">
          <cell r="B515" t="str">
            <v>Fat_to_fitish</v>
          </cell>
        </row>
        <row r="516">
          <cell r="B516" t="str">
            <v>Fat_to_fitish</v>
          </cell>
        </row>
        <row r="517">
          <cell r="B517" t="str">
            <v>Fat_to_fitish</v>
          </cell>
        </row>
        <row r="518">
          <cell r="B518" t="str">
            <v>Fee1TheBern</v>
          </cell>
        </row>
        <row r="519">
          <cell r="B519" t="str">
            <v>Fee1TheBern</v>
          </cell>
        </row>
        <row r="520">
          <cell r="B520" t="str">
            <v>Fee1TheBern</v>
          </cell>
        </row>
        <row r="521">
          <cell r="B521" t="str">
            <v>FEENMACHINE22</v>
          </cell>
        </row>
        <row r="522">
          <cell r="B522" t="str">
            <v>FEENMACHINE22</v>
          </cell>
        </row>
        <row r="523">
          <cell r="B523" t="str">
            <v>Feenmachine22</v>
          </cell>
        </row>
        <row r="524">
          <cell r="B524" t="str">
            <v>FEENMACHINE22</v>
          </cell>
        </row>
        <row r="525">
          <cell r="B525" t="str">
            <v>Firelion88</v>
          </cell>
        </row>
        <row r="526">
          <cell r="B526" t="str">
            <v>Firelion88</v>
          </cell>
        </row>
        <row r="527">
          <cell r="B527" t="str">
            <v>Firelion88</v>
          </cell>
        </row>
        <row r="528">
          <cell r="B528" t="str">
            <v>Firelion88</v>
          </cell>
        </row>
        <row r="529">
          <cell r="B529" t="str">
            <v>Firelion88</v>
          </cell>
        </row>
        <row r="530">
          <cell r="B530" t="str">
            <v>fish_n_baseball</v>
          </cell>
        </row>
        <row r="531">
          <cell r="B531" t="str">
            <v>fish_n_baseball</v>
          </cell>
        </row>
        <row r="532">
          <cell r="B532" t="str">
            <v>fish_n_baseball</v>
          </cell>
        </row>
        <row r="533">
          <cell r="B533" t="str">
            <v>fish_n_baseball</v>
          </cell>
        </row>
        <row r="534">
          <cell r="B534" t="str">
            <v>fish_n_baseball</v>
          </cell>
        </row>
        <row r="535">
          <cell r="B535" t="str">
            <v>fish_n_baseball</v>
          </cell>
        </row>
        <row r="536">
          <cell r="B536" t="str">
            <v>fish_n_baseball</v>
          </cell>
        </row>
        <row r="537">
          <cell r="B537" t="str">
            <v>fish_n_baseball</v>
          </cell>
        </row>
        <row r="538">
          <cell r="B538" t="str">
            <v>fish_n_baseball</v>
          </cell>
        </row>
        <row r="539">
          <cell r="B539" t="str">
            <v>Fit_Flanders</v>
          </cell>
        </row>
        <row r="540">
          <cell r="B540" t="str">
            <v>Fit_Flanders</v>
          </cell>
        </row>
        <row r="541">
          <cell r="B541" t="str">
            <v>Fit_Flanders</v>
          </cell>
        </row>
        <row r="542">
          <cell r="B542" t="str">
            <v>Fit_Flanders</v>
          </cell>
        </row>
        <row r="543">
          <cell r="B543" t="str">
            <v>Fit_Flanders</v>
          </cell>
        </row>
        <row r="544">
          <cell r="B544" t="str">
            <v>Fit_Flanders</v>
          </cell>
        </row>
        <row r="545">
          <cell r="B545" t="str">
            <v>Fit_Flanders</v>
          </cell>
        </row>
        <row r="546">
          <cell r="B546" t="str">
            <v>Fit_Flanders</v>
          </cell>
        </row>
        <row r="547">
          <cell r="B547" t="str">
            <v>Fit_Flanders</v>
          </cell>
        </row>
        <row r="548">
          <cell r="B548" t="str">
            <v>FlatMattRDH</v>
          </cell>
        </row>
        <row r="549">
          <cell r="B549" t="str">
            <v>FlatMattRDH</v>
          </cell>
        </row>
        <row r="550">
          <cell r="B550" t="str">
            <v>FlatMattRDH</v>
          </cell>
        </row>
        <row r="551">
          <cell r="B551" t="str">
            <v>FlatMattRDH</v>
          </cell>
        </row>
        <row r="552">
          <cell r="B552" t="str">
            <v>FlatMattRDH</v>
          </cell>
        </row>
        <row r="553">
          <cell r="B553" t="str">
            <v>FlatMattRDH</v>
          </cell>
        </row>
        <row r="554">
          <cell r="B554" t="str">
            <v>FlatMattRDH</v>
          </cell>
        </row>
        <row r="555">
          <cell r="B555" t="str">
            <v>FlatMattRDH</v>
          </cell>
        </row>
        <row r="556">
          <cell r="B556" t="str">
            <v>fly_eagles</v>
          </cell>
        </row>
        <row r="557">
          <cell r="B557" t="str">
            <v>fly_eagles</v>
          </cell>
        </row>
        <row r="558">
          <cell r="B558" t="str">
            <v>fly_eagles</v>
          </cell>
        </row>
        <row r="559">
          <cell r="B559" t="str">
            <v>fly_eagles</v>
          </cell>
        </row>
        <row r="560">
          <cell r="B560" t="str">
            <v>fly_eagles</v>
          </cell>
        </row>
        <row r="561">
          <cell r="B561" t="str">
            <v>fly_eagles</v>
          </cell>
        </row>
        <row r="562">
          <cell r="B562" t="str">
            <v>fly_eagles</v>
          </cell>
        </row>
        <row r="563">
          <cell r="B563" t="str">
            <v>ForeverYoung72</v>
          </cell>
        </row>
        <row r="564">
          <cell r="B564" t="str">
            <v>ForeverYoung72</v>
          </cell>
        </row>
        <row r="565">
          <cell r="B565" t="str">
            <v>ForeverYoung72</v>
          </cell>
        </row>
        <row r="566">
          <cell r="B566" t="str">
            <v>ForeverYoung72</v>
          </cell>
        </row>
        <row r="567">
          <cell r="B567" t="str">
            <v>Frinkanator</v>
          </cell>
        </row>
        <row r="568">
          <cell r="B568" t="str">
            <v>Frinkanator</v>
          </cell>
        </row>
        <row r="569">
          <cell r="B569" t="str">
            <v>Frinkanator</v>
          </cell>
        </row>
        <row r="570">
          <cell r="B570" t="str">
            <v>Frinkanator</v>
          </cell>
        </row>
        <row r="571">
          <cell r="B571" t="str">
            <v>Frinkanator</v>
          </cell>
        </row>
        <row r="572">
          <cell r="B572" t="str">
            <v>Frinkanator</v>
          </cell>
        </row>
        <row r="573">
          <cell r="B573" t="str">
            <v>Frinkanator</v>
          </cell>
        </row>
        <row r="574">
          <cell r="B574" t="str">
            <v>Frinkanator</v>
          </cell>
        </row>
        <row r="575">
          <cell r="B575" t="str">
            <v>FullMetalMatt</v>
          </cell>
        </row>
        <row r="576">
          <cell r="B576" t="str">
            <v>FullMetalMatt</v>
          </cell>
        </row>
        <row r="577">
          <cell r="B577" t="str">
            <v>FullMetalMatt</v>
          </cell>
        </row>
        <row r="578">
          <cell r="B578" t="str">
            <v>gatorbolt17</v>
          </cell>
        </row>
        <row r="579">
          <cell r="B579" t="str">
            <v>gatorbolt17</v>
          </cell>
        </row>
        <row r="580">
          <cell r="B580" t="str">
            <v>gatorbolt17</v>
          </cell>
        </row>
        <row r="581">
          <cell r="B581" t="str">
            <v>gatorbolt17</v>
          </cell>
        </row>
        <row r="582">
          <cell r="B582" t="str">
            <v>gatorbolt17</v>
          </cell>
        </row>
        <row r="583">
          <cell r="B583" t="str">
            <v>gatorbolt17</v>
          </cell>
        </row>
        <row r="584">
          <cell r="B584" t="str">
            <v>gatorbolt17</v>
          </cell>
        </row>
        <row r="585">
          <cell r="B585" t="str">
            <v>GaysianBiker</v>
          </cell>
        </row>
        <row r="586">
          <cell r="B586" t="str">
            <v>GeoffK</v>
          </cell>
        </row>
        <row r="587">
          <cell r="B587" t="str">
            <v>GeoffK</v>
          </cell>
        </row>
        <row r="588">
          <cell r="B588" t="str">
            <v>GeoffK</v>
          </cell>
        </row>
        <row r="589">
          <cell r="B589" t="str">
            <v>GeoffK</v>
          </cell>
        </row>
        <row r="590">
          <cell r="B590" t="str">
            <v>GeoffK</v>
          </cell>
        </row>
        <row r="591">
          <cell r="B591" t="str">
            <v>GetYourDirtRite</v>
          </cell>
        </row>
        <row r="592">
          <cell r="B592" t="str">
            <v>GetYourDirtRite</v>
          </cell>
        </row>
        <row r="593">
          <cell r="B593" t="str">
            <v>GetYourDirtRite</v>
          </cell>
        </row>
        <row r="594">
          <cell r="B594" t="str">
            <v>GetYourDirtRite</v>
          </cell>
        </row>
        <row r="595">
          <cell r="B595" t="str">
            <v>GetYourDirtRite</v>
          </cell>
        </row>
        <row r="596">
          <cell r="B596" t="str">
            <v>GetYourDirtRite</v>
          </cell>
        </row>
        <row r="597">
          <cell r="B597" t="str">
            <v>GetYourDirtRite</v>
          </cell>
        </row>
        <row r="598">
          <cell r="B598" t="str">
            <v>GetYourDirtRite</v>
          </cell>
        </row>
        <row r="599">
          <cell r="B599" t="str">
            <v>GetYourDirtRite</v>
          </cell>
        </row>
        <row r="600">
          <cell r="B600" t="str">
            <v>GhostRider856</v>
          </cell>
        </row>
        <row r="601">
          <cell r="B601" t="str">
            <v>GhostRider856</v>
          </cell>
        </row>
        <row r="602">
          <cell r="B602" t="str">
            <v>GhostRider856</v>
          </cell>
        </row>
        <row r="603">
          <cell r="B603" t="str">
            <v>GibbyGreenGo</v>
          </cell>
        </row>
        <row r="604">
          <cell r="B604" t="str">
            <v>GibbyGreenGo</v>
          </cell>
        </row>
        <row r="605">
          <cell r="B605" t="str">
            <v>GibbyGreenGo</v>
          </cell>
        </row>
        <row r="606">
          <cell r="B606" t="str">
            <v>GibbyGreenGo</v>
          </cell>
        </row>
        <row r="607">
          <cell r="B607" t="str">
            <v>GirlDad2686</v>
          </cell>
        </row>
        <row r="608">
          <cell r="B608" t="str">
            <v>Girldad2686</v>
          </cell>
        </row>
        <row r="609">
          <cell r="B609" t="str">
            <v>Girldad2686</v>
          </cell>
        </row>
        <row r="610">
          <cell r="B610" t="str">
            <v>Girldad2686</v>
          </cell>
        </row>
        <row r="611">
          <cell r="B611" t="str">
            <v>Girldad2686</v>
          </cell>
        </row>
        <row r="612">
          <cell r="B612" t="str">
            <v>girldad2686</v>
          </cell>
        </row>
        <row r="613">
          <cell r="B613" t="str">
            <v>GirlDadSpinnin</v>
          </cell>
        </row>
        <row r="614">
          <cell r="B614" t="str">
            <v>GirlDadSpinnin</v>
          </cell>
        </row>
        <row r="615">
          <cell r="B615" t="str">
            <v>GirlDadSpinnin</v>
          </cell>
        </row>
        <row r="616">
          <cell r="B616" t="str">
            <v>GiveitSomeBeans</v>
          </cell>
        </row>
        <row r="617">
          <cell r="B617" t="str">
            <v>GiveitSomeBeans</v>
          </cell>
        </row>
        <row r="618">
          <cell r="B618" t="str">
            <v>GiveitSomeBeans</v>
          </cell>
        </row>
        <row r="619">
          <cell r="B619" t="str">
            <v>GiveitSomeBeans</v>
          </cell>
        </row>
        <row r="620">
          <cell r="B620" t="str">
            <v>GiveitSomeBeans</v>
          </cell>
        </row>
        <row r="621">
          <cell r="B621" t="str">
            <v>GiveitSomeBeans</v>
          </cell>
        </row>
        <row r="622">
          <cell r="B622" t="str">
            <v>GiveitSomeBeans</v>
          </cell>
        </row>
        <row r="623">
          <cell r="B623" t="str">
            <v>GladdyDaddy</v>
          </cell>
        </row>
        <row r="624">
          <cell r="B624" t="str">
            <v>GladdyDaddy</v>
          </cell>
        </row>
        <row r="625">
          <cell r="B625" t="str">
            <v>GladdyDaddy</v>
          </cell>
        </row>
        <row r="626">
          <cell r="B626" t="str">
            <v>GladdyDaddy</v>
          </cell>
        </row>
        <row r="627">
          <cell r="B627" t="str">
            <v>GlutesWitDaFur</v>
          </cell>
        </row>
        <row r="628">
          <cell r="B628" t="str">
            <v>GlutesWitDaFur</v>
          </cell>
        </row>
        <row r="629">
          <cell r="B629" t="str">
            <v>GlutesWitDaFur</v>
          </cell>
        </row>
        <row r="630">
          <cell r="B630" t="str">
            <v>GlutesWitDaFur</v>
          </cell>
        </row>
        <row r="631">
          <cell r="B631" t="str">
            <v>GlutesWitDaFur</v>
          </cell>
        </row>
        <row r="632">
          <cell r="B632" t="str">
            <v>Gluteswitdafur</v>
          </cell>
        </row>
        <row r="633">
          <cell r="B633" t="str">
            <v>GoBrazilGo</v>
          </cell>
        </row>
        <row r="634">
          <cell r="B634" t="str">
            <v>GoBrazilGo</v>
          </cell>
        </row>
        <row r="635">
          <cell r="B635" t="str">
            <v>GoBrazilGo</v>
          </cell>
        </row>
        <row r="636">
          <cell r="B636" t="str">
            <v>GoBrazilGo</v>
          </cell>
        </row>
        <row r="637">
          <cell r="B637" t="str">
            <v>GoBrazilGo</v>
          </cell>
        </row>
        <row r="638">
          <cell r="B638" t="str">
            <v>GoBrazilGo</v>
          </cell>
        </row>
        <row r="639">
          <cell r="B639" t="str">
            <v>GoBrazilGo</v>
          </cell>
        </row>
        <row r="640">
          <cell r="B640" t="str">
            <v>golfdad82</v>
          </cell>
        </row>
        <row r="641">
          <cell r="B641" t="str">
            <v>GreenMachine_</v>
          </cell>
        </row>
        <row r="642">
          <cell r="B642" t="str">
            <v>GreenMachine_</v>
          </cell>
        </row>
        <row r="643">
          <cell r="B643" t="str">
            <v>GreenMachine_</v>
          </cell>
        </row>
        <row r="644">
          <cell r="B644" t="str">
            <v>GreenMachine_</v>
          </cell>
        </row>
        <row r="645">
          <cell r="B645" t="str">
            <v>GreenMachine_</v>
          </cell>
        </row>
        <row r="646">
          <cell r="B646" t="str">
            <v>GreenMachine_</v>
          </cell>
        </row>
        <row r="647">
          <cell r="B647" t="str">
            <v>gRUNdleOfSteel</v>
          </cell>
        </row>
        <row r="648">
          <cell r="B648" t="str">
            <v>gRUNdleOfSteel</v>
          </cell>
        </row>
        <row r="649">
          <cell r="B649" t="str">
            <v>gRUNdleOfSteel</v>
          </cell>
        </row>
        <row r="650">
          <cell r="B650" t="str">
            <v>gRUNdleOfSteel</v>
          </cell>
        </row>
        <row r="651">
          <cell r="B651" t="str">
            <v>gRUNdleOfSteel</v>
          </cell>
        </row>
        <row r="652">
          <cell r="B652" t="str">
            <v>gRUNdleOfSteel</v>
          </cell>
        </row>
        <row r="653">
          <cell r="B653" t="str">
            <v>gRUNdleOfSteel</v>
          </cell>
        </row>
        <row r="654">
          <cell r="B654" t="str">
            <v>gRUNdleOfSteel</v>
          </cell>
        </row>
        <row r="655">
          <cell r="B655" t="str">
            <v>gRUNdleOfSteel</v>
          </cell>
        </row>
        <row r="656">
          <cell r="B656" t="str">
            <v>Guru_r</v>
          </cell>
        </row>
        <row r="657">
          <cell r="B657" t="str">
            <v>Guru_r</v>
          </cell>
        </row>
        <row r="658">
          <cell r="B658" t="str">
            <v>Guru_r</v>
          </cell>
        </row>
        <row r="659">
          <cell r="B659" t="str">
            <v>Guru_r</v>
          </cell>
        </row>
        <row r="660">
          <cell r="B660" t="str">
            <v>Hanzzolo</v>
          </cell>
        </row>
        <row r="661">
          <cell r="B661" t="str">
            <v>Hanzzolo</v>
          </cell>
        </row>
        <row r="662">
          <cell r="B662" t="str">
            <v>Hanzzolo</v>
          </cell>
        </row>
        <row r="663">
          <cell r="B663" t="str">
            <v>Hanzzolo</v>
          </cell>
        </row>
        <row r="664">
          <cell r="B664" t="str">
            <v>Hanzzolo</v>
          </cell>
        </row>
        <row r="665">
          <cell r="B665" t="str">
            <v>Hanzzolo</v>
          </cell>
        </row>
        <row r="666">
          <cell r="B666" t="str">
            <v>Hanzzolo</v>
          </cell>
        </row>
        <row r="667">
          <cell r="B667" t="str">
            <v>Hanzzolo</v>
          </cell>
        </row>
        <row r="668">
          <cell r="B668" t="str">
            <v>Hanzzolo</v>
          </cell>
        </row>
        <row r="669">
          <cell r="B669" t="str">
            <v>Hate2Wrkout</v>
          </cell>
        </row>
        <row r="670">
          <cell r="B670" t="str">
            <v>Hate2wrkout</v>
          </cell>
        </row>
        <row r="671">
          <cell r="B671" t="str">
            <v>Hate2wrkout</v>
          </cell>
        </row>
        <row r="672">
          <cell r="B672" t="str">
            <v>Hate2wrkout</v>
          </cell>
        </row>
        <row r="673">
          <cell r="B673" t="str">
            <v>Hate2wrkout</v>
          </cell>
        </row>
        <row r="674">
          <cell r="B674" t="str">
            <v>Hey_Peter_Man</v>
          </cell>
        </row>
        <row r="675">
          <cell r="B675" t="str">
            <v>Hey_Peter_Man</v>
          </cell>
        </row>
        <row r="676">
          <cell r="B676" t="str">
            <v>Hey_Peter_Man</v>
          </cell>
        </row>
        <row r="677">
          <cell r="B677" t="str">
            <v>Hey_Peter_Man</v>
          </cell>
        </row>
        <row r="678">
          <cell r="B678" t="str">
            <v>Hey_Peter_Man</v>
          </cell>
        </row>
        <row r="679">
          <cell r="B679" t="str">
            <v>Hey_Peter_Man</v>
          </cell>
        </row>
        <row r="680">
          <cell r="B680" t="str">
            <v>Hey_Peter_Man</v>
          </cell>
        </row>
        <row r="681">
          <cell r="B681" t="str">
            <v>Hey_Peter_Man</v>
          </cell>
        </row>
        <row r="682">
          <cell r="B682" t="str">
            <v>Hffn_N_Pffn</v>
          </cell>
        </row>
        <row r="683">
          <cell r="B683" t="str">
            <v>Hffn_N_Pffn</v>
          </cell>
        </row>
        <row r="684">
          <cell r="B684" t="str">
            <v>Hffn_N_Pffn</v>
          </cell>
        </row>
        <row r="685">
          <cell r="B685" t="str">
            <v>Hffn_N_Pffn</v>
          </cell>
        </row>
        <row r="686">
          <cell r="B686" t="str">
            <v>Hffn_N_Pffn</v>
          </cell>
        </row>
        <row r="687">
          <cell r="B687" t="str">
            <v>Hffn_N_Pffn</v>
          </cell>
        </row>
        <row r="688">
          <cell r="B688" t="str">
            <v>HustlinDChang</v>
          </cell>
        </row>
        <row r="689">
          <cell r="B689" t="str">
            <v>HustlinDChang</v>
          </cell>
        </row>
        <row r="690">
          <cell r="B690" t="str">
            <v>I_PulledAHammy</v>
          </cell>
        </row>
        <row r="691">
          <cell r="B691" t="str">
            <v>I_PulledAHammy</v>
          </cell>
        </row>
        <row r="692">
          <cell r="B692" t="str">
            <v>I_PulledAHammy</v>
          </cell>
        </row>
        <row r="693">
          <cell r="B693" t="str">
            <v>I_PulledAHammy</v>
          </cell>
        </row>
        <row r="694">
          <cell r="B694" t="str">
            <v>I_PulledAHammy</v>
          </cell>
        </row>
        <row r="695">
          <cell r="B695" t="str">
            <v>IAlsoSuckAtGolf</v>
          </cell>
        </row>
        <row r="696">
          <cell r="B696" t="str">
            <v>IansDad</v>
          </cell>
        </row>
        <row r="697">
          <cell r="B697" t="str">
            <v>ilooksik_at_50</v>
          </cell>
        </row>
        <row r="698">
          <cell r="B698" t="str">
            <v>ilooksik_at_50</v>
          </cell>
        </row>
        <row r="699">
          <cell r="B699" t="str">
            <v>ilooksik_at_50</v>
          </cell>
        </row>
        <row r="700">
          <cell r="B700" t="str">
            <v>ilooksik_at_50</v>
          </cell>
        </row>
        <row r="701">
          <cell r="B701" t="str">
            <v>ilooksik_at_50</v>
          </cell>
        </row>
        <row r="702">
          <cell r="B702" t="str">
            <v>ilooksik_at_50</v>
          </cell>
        </row>
        <row r="703">
          <cell r="B703" t="str">
            <v>ilooksik_at_50</v>
          </cell>
        </row>
        <row r="704">
          <cell r="B704" t="str">
            <v>ilooksik_at_50</v>
          </cell>
        </row>
        <row r="705">
          <cell r="B705" t="str">
            <v>ilooksik_at_50</v>
          </cell>
        </row>
        <row r="706">
          <cell r="B706" t="str">
            <v>InMyBag</v>
          </cell>
        </row>
        <row r="707">
          <cell r="B707" t="str">
            <v>InMyBag</v>
          </cell>
        </row>
        <row r="708">
          <cell r="B708" t="str">
            <v>InMyBag</v>
          </cell>
        </row>
        <row r="709">
          <cell r="B709" t="str">
            <v>InMyBag</v>
          </cell>
        </row>
        <row r="710">
          <cell r="B710" t="str">
            <v>InMyBag</v>
          </cell>
        </row>
        <row r="711">
          <cell r="B711" t="str">
            <v>InverseParallel</v>
          </cell>
        </row>
        <row r="712">
          <cell r="B712" t="str">
            <v>InverseParallel</v>
          </cell>
        </row>
        <row r="713">
          <cell r="B713" t="str">
            <v>InverseParallel</v>
          </cell>
        </row>
        <row r="714">
          <cell r="B714" t="str">
            <v>InverseParallel</v>
          </cell>
        </row>
        <row r="715">
          <cell r="B715" t="str">
            <v>J1mmyleg</v>
          </cell>
        </row>
        <row r="716">
          <cell r="B716" t="str">
            <v>J1mmyleg</v>
          </cell>
        </row>
        <row r="717">
          <cell r="B717" t="str">
            <v>JackSkullington</v>
          </cell>
        </row>
        <row r="718">
          <cell r="B718" t="str">
            <v>JackSkullington</v>
          </cell>
        </row>
        <row r="719">
          <cell r="B719" t="str">
            <v>JakeMan1</v>
          </cell>
        </row>
        <row r="720">
          <cell r="B720" t="str">
            <v>JakeTeague</v>
          </cell>
        </row>
        <row r="721">
          <cell r="B721" t="str">
            <v>JakeTeague</v>
          </cell>
        </row>
        <row r="722">
          <cell r="B722" t="str">
            <v>JakeTeague</v>
          </cell>
        </row>
        <row r="723">
          <cell r="B723" t="str">
            <v>jaknow99</v>
          </cell>
        </row>
        <row r="724">
          <cell r="B724" t="str">
            <v>JBenStrugglin</v>
          </cell>
        </row>
        <row r="725">
          <cell r="B725" t="str">
            <v>JBenStrugglin</v>
          </cell>
        </row>
        <row r="726">
          <cell r="B726" t="str">
            <v>JBenStrugglin</v>
          </cell>
        </row>
        <row r="727">
          <cell r="B727" t="str">
            <v>JBenStrugglin</v>
          </cell>
        </row>
        <row r="728">
          <cell r="B728" t="str">
            <v>JBenStrugglin</v>
          </cell>
        </row>
        <row r="729">
          <cell r="B729" t="str">
            <v>JBenStrugglin</v>
          </cell>
        </row>
        <row r="730">
          <cell r="B730" t="str">
            <v>JBenStrugglin</v>
          </cell>
        </row>
        <row r="731">
          <cell r="B731" t="str">
            <v>jblidell</v>
          </cell>
        </row>
        <row r="732">
          <cell r="B732" t="str">
            <v>jblidell</v>
          </cell>
        </row>
        <row r="733">
          <cell r="B733" t="str">
            <v>Jblidell</v>
          </cell>
        </row>
        <row r="734">
          <cell r="B734" t="str">
            <v>Jbrinny</v>
          </cell>
        </row>
        <row r="735">
          <cell r="B735" t="str">
            <v>Jbrinny</v>
          </cell>
        </row>
        <row r="736">
          <cell r="B736" t="str">
            <v>jbrinny</v>
          </cell>
        </row>
        <row r="737">
          <cell r="B737" t="str">
            <v>Jbrinny</v>
          </cell>
        </row>
        <row r="738">
          <cell r="B738" t="str">
            <v>jbrinny</v>
          </cell>
        </row>
        <row r="739">
          <cell r="B739" t="str">
            <v>jbrinny</v>
          </cell>
        </row>
        <row r="740">
          <cell r="B740" t="str">
            <v>jbrinny</v>
          </cell>
        </row>
        <row r="741">
          <cell r="B741" t="str">
            <v>jbrinny</v>
          </cell>
        </row>
        <row r="742">
          <cell r="B742" t="str">
            <v>jeffrichards</v>
          </cell>
        </row>
        <row r="743">
          <cell r="B743" t="str">
            <v>jeffrichards</v>
          </cell>
        </row>
        <row r="744">
          <cell r="B744" t="str">
            <v>jeffrichards</v>
          </cell>
        </row>
        <row r="745">
          <cell r="B745" t="str">
            <v>jeffrichards</v>
          </cell>
        </row>
        <row r="746">
          <cell r="B746" t="str">
            <v>jeffrichards</v>
          </cell>
        </row>
        <row r="747">
          <cell r="B747" t="str">
            <v>jeffrichards</v>
          </cell>
        </row>
        <row r="748">
          <cell r="B748" t="str">
            <v>jeffrichards</v>
          </cell>
        </row>
        <row r="749">
          <cell r="B749" t="str">
            <v>jeffrichards</v>
          </cell>
        </row>
        <row r="750">
          <cell r="B750" t="str">
            <v>jeffthomas3</v>
          </cell>
        </row>
        <row r="751">
          <cell r="B751" t="str">
            <v>jeffthomas3</v>
          </cell>
        </row>
        <row r="752">
          <cell r="B752" t="str">
            <v>jeffthomas3</v>
          </cell>
        </row>
        <row r="753">
          <cell r="B753" t="str">
            <v>Jesse34</v>
          </cell>
        </row>
        <row r="754">
          <cell r="B754" t="str">
            <v>Jesse34</v>
          </cell>
        </row>
        <row r="755">
          <cell r="B755" t="str">
            <v>Jesse34</v>
          </cell>
        </row>
        <row r="756">
          <cell r="B756" t="str">
            <v>Jesse34</v>
          </cell>
        </row>
        <row r="757">
          <cell r="B757" t="str">
            <v>Jesse34</v>
          </cell>
        </row>
        <row r="758">
          <cell r="B758" t="str">
            <v>Jesse34</v>
          </cell>
        </row>
        <row r="759">
          <cell r="B759" t="str">
            <v>Jesse34</v>
          </cell>
        </row>
        <row r="760">
          <cell r="B760" t="str">
            <v>Jesse34</v>
          </cell>
        </row>
        <row r="761">
          <cell r="B761" t="str">
            <v>jfrias165</v>
          </cell>
        </row>
        <row r="762">
          <cell r="B762" t="str">
            <v>jfrias165</v>
          </cell>
        </row>
        <row r="763">
          <cell r="B763" t="str">
            <v>jfrias165</v>
          </cell>
        </row>
        <row r="764">
          <cell r="B764" t="str">
            <v>jfrias165</v>
          </cell>
        </row>
        <row r="765">
          <cell r="B765" t="str">
            <v>jfrias165</v>
          </cell>
        </row>
        <row r="766">
          <cell r="B766" t="str">
            <v>jfrias165</v>
          </cell>
        </row>
        <row r="767">
          <cell r="B767" t="str">
            <v>jfrias165</v>
          </cell>
        </row>
        <row r="768">
          <cell r="B768" t="str">
            <v>jfrias165</v>
          </cell>
        </row>
        <row r="769">
          <cell r="B769" t="str">
            <v>JGrubb82</v>
          </cell>
        </row>
        <row r="770">
          <cell r="B770" t="str">
            <v>JGrubb82</v>
          </cell>
        </row>
        <row r="771">
          <cell r="B771" t="str">
            <v>JGrubb82</v>
          </cell>
        </row>
        <row r="772">
          <cell r="B772" t="str">
            <v>JGrubb82</v>
          </cell>
        </row>
        <row r="773">
          <cell r="B773" t="str">
            <v>JGrubb82</v>
          </cell>
        </row>
        <row r="774">
          <cell r="B774" t="str">
            <v>JGrubb82</v>
          </cell>
        </row>
        <row r="775">
          <cell r="B775" t="str">
            <v>JGtheFNP</v>
          </cell>
        </row>
        <row r="776">
          <cell r="B776" t="str">
            <v>JGtheFNP</v>
          </cell>
        </row>
        <row r="777">
          <cell r="B777" t="str">
            <v>jigglyjames</v>
          </cell>
        </row>
        <row r="778">
          <cell r="B778" t="str">
            <v>jigglyjames</v>
          </cell>
        </row>
        <row r="779">
          <cell r="B779" t="str">
            <v>jigglyjames</v>
          </cell>
        </row>
        <row r="780">
          <cell r="B780" t="str">
            <v>jigglyjames</v>
          </cell>
        </row>
        <row r="781">
          <cell r="B781" t="str">
            <v>JimboBrownsFan</v>
          </cell>
        </row>
        <row r="782">
          <cell r="B782" t="str">
            <v>JimboTR0N</v>
          </cell>
        </row>
        <row r="783">
          <cell r="B783" t="str">
            <v>JimboTR0N</v>
          </cell>
        </row>
        <row r="784">
          <cell r="B784" t="str">
            <v>JimboTR0N</v>
          </cell>
        </row>
        <row r="785">
          <cell r="B785" t="str">
            <v>JimboTR0N</v>
          </cell>
        </row>
        <row r="786">
          <cell r="B786" t="str">
            <v>JimboTR0N</v>
          </cell>
        </row>
        <row r="787">
          <cell r="B787" t="str">
            <v>JimboTR0N</v>
          </cell>
        </row>
        <row r="788">
          <cell r="B788" t="str">
            <v>JimboTR0N</v>
          </cell>
        </row>
        <row r="789">
          <cell r="B789" t="str">
            <v>jimmmyfly</v>
          </cell>
        </row>
        <row r="790">
          <cell r="B790" t="str">
            <v>jimmmyfly</v>
          </cell>
        </row>
        <row r="791">
          <cell r="B791" t="str">
            <v>jimmmyfly</v>
          </cell>
        </row>
        <row r="792">
          <cell r="B792" t="str">
            <v>jimmmyfly</v>
          </cell>
        </row>
        <row r="793">
          <cell r="B793" t="str">
            <v>jimmmyfly</v>
          </cell>
        </row>
        <row r="794">
          <cell r="B794" t="str">
            <v>jimmmyfly</v>
          </cell>
        </row>
        <row r="795">
          <cell r="B795" t="str">
            <v>JMTibbs</v>
          </cell>
        </row>
        <row r="796">
          <cell r="B796" t="str">
            <v>JMTibbs</v>
          </cell>
        </row>
        <row r="797">
          <cell r="B797" t="str">
            <v>JMTibbs</v>
          </cell>
        </row>
        <row r="798">
          <cell r="B798" t="str">
            <v>JMTibbs</v>
          </cell>
        </row>
        <row r="799">
          <cell r="B799" t="str">
            <v>JMTibbs</v>
          </cell>
        </row>
        <row r="800">
          <cell r="B800" t="str">
            <v>JMTibbs</v>
          </cell>
        </row>
        <row r="801">
          <cell r="B801" t="str">
            <v>JMTibbs</v>
          </cell>
        </row>
        <row r="802">
          <cell r="B802" t="str">
            <v>JohnLor</v>
          </cell>
        </row>
        <row r="803">
          <cell r="B803" t="str">
            <v>JohnLor</v>
          </cell>
        </row>
        <row r="804">
          <cell r="B804" t="str">
            <v>JohnLor</v>
          </cell>
        </row>
        <row r="805">
          <cell r="B805" t="str">
            <v>JohnLor</v>
          </cell>
        </row>
        <row r="806">
          <cell r="B806" t="str">
            <v>Jon_Horton</v>
          </cell>
        </row>
        <row r="807">
          <cell r="B807" t="str">
            <v>Jon_Horton</v>
          </cell>
        </row>
        <row r="808">
          <cell r="B808" t="str">
            <v>Jong16</v>
          </cell>
        </row>
        <row r="809">
          <cell r="B809" t="str">
            <v>JOPALO</v>
          </cell>
        </row>
        <row r="810">
          <cell r="B810" t="str">
            <v>JOPALO</v>
          </cell>
        </row>
        <row r="811">
          <cell r="B811" t="str">
            <v>JOPALO</v>
          </cell>
        </row>
        <row r="812">
          <cell r="B812" t="str">
            <v>JOPALO</v>
          </cell>
        </row>
        <row r="813">
          <cell r="B813" t="str">
            <v>JOPALO</v>
          </cell>
        </row>
        <row r="814">
          <cell r="B814" t="str">
            <v>JOPALO</v>
          </cell>
        </row>
        <row r="815">
          <cell r="B815" t="str">
            <v>JOPALO</v>
          </cell>
        </row>
        <row r="816">
          <cell r="B816" t="str">
            <v>JPacCrew</v>
          </cell>
        </row>
        <row r="817">
          <cell r="B817" t="str">
            <v>JPnow</v>
          </cell>
        </row>
        <row r="818">
          <cell r="B818" t="str">
            <v>JPnow</v>
          </cell>
        </row>
        <row r="819">
          <cell r="B819" t="str">
            <v>JPnow</v>
          </cell>
        </row>
        <row r="820">
          <cell r="B820" t="str">
            <v>JPnow</v>
          </cell>
        </row>
        <row r="821">
          <cell r="B821" t="str">
            <v>JPnow</v>
          </cell>
        </row>
        <row r="822">
          <cell r="B822" t="str">
            <v>JPnow</v>
          </cell>
        </row>
        <row r="823">
          <cell r="B823" t="str">
            <v>JPnow</v>
          </cell>
        </row>
        <row r="824">
          <cell r="B824" t="str">
            <v>JPnow</v>
          </cell>
        </row>
        <row r="825">
          <cell r="B825" t="str">
            <v>JReis624</v>
          </cell>
        </row>
        <row r="826">
          <cell r="B826" t="str">
            <v>JReis624</v>
          </cell>
        </row>
        <row r="827">
          <cell r="B827" t="str">
            <v>Jreis624</v>
          </cell>
        </row>
        <row r="828">
          <cell r="B828" t="str">
            <v>jrthompson83</v>
          </cell>
        </row>
        <row r="829">
          <cell r="B829" t="str">
            <v>jrthompson83</v>
          </cell>
        </row>
        <row r="830">
          <cell r="B830" t="str">
            <v>Jrthompson83</v>
          </cell>
        </row>
        <row r="831">
          <cell r="B831" t="str">
            <v>JtothaG</v>
          </cell>
        </row>
        <row r="832">
          <cell r="B832" t="str">
            <v>Jtothag</v>
          </cell>
        </row>
        <row r="833">
          <cell r="B833" t="str">
            <v>Jtothag</v>
          </cell>
        </row>
        <row r="834">
          <cell r="B834" t="str">
            <v>JtothaG</v>
          </cell>
        </row>
        <row r="835">
          <cell r="B835" t="str">
            <v>JudgeSchrute</v>
          </cell>
        </row>
        <row r="836">
          <cell r="B836" t="str">
            <v>JudgeSchrute</v>
          </cell>
        </row>
        <row r="837">
          <cell r="B837" t="str">
            <v>JudgeSchrute</v>
          </cell>
        </row>
        <row r="838">
          <cell r="B838" t="str">
            <v>JudgeSchrute</v>
          </cell>
        </row>
        <row r="839">
          <cell r="B839" t="str">
            <v>JudgeSchrute</v>
          </cell>
        </row>
        <row r="840">
          <cell r="B840" t="str">
            <v>JudgeSchrute</v>
          </cell>
        </row>
        <row r="841">
          <cell r="B841" t="str">
            <v>JudgeSchrute</v>
          </cell>
        </row>
        <row r="842">
          <cell r="B842" t="str">
            <v>Judobum</v>
          </cell>
        </row>
        <row r="843">
          <cell r="B843" t="str">
            <v>Judobum</v>
          </cell>
        </row>
        <row r="844">
          <cell r="B844" t="str">
            <v>Judobum</v>
          </cell>
        </row>
        <row r="845">
          <cell r="B845" t="str">
            <v>Judobum</v>
          </cell>
        </row>
        <row r="846">
          <cell r="B846" t="str">
            <v>Justang2</v>
          </cell>
        </row>
        <row r="847">
          <cell r="B847" t="str">
            <v>Justang2</v>
          </cell>
        </row>
        <row r="848">
          <cell r="B848" t="str">
            <v>Justang2</v>
          </cell>
        </row>
        <row r="849">
          <cell r="B849" t="str">
            <v>Justdlwp</v>
          </cell>
        </row>
        <row r="850">
          <cell r="B850" t="str">
            <v>Justdlwp</v>
          </cell>
        </row>
        <row r="851">
          <cell r="B851" t="str">
            <v>Justdlwp</v>
          </cell>
        </row>
        <row r="852">
          <cell r="B852" t="str">
            <v>Justdlwp</v>
          </cell>
        </row>
        <row r="853">
          <cell r="B853" t="str">
            <v>JVD</v>
          </cell>
        </row>
        <row r="854">
          <cell r="B854" t="str">
            <v>KCapps13</v>
          </cell>
        </row>
        <row r="855">
          <cell r="B855" t="str">
            <v>KCapps13</v>
          </cell>
        </row>
        <row r="856">
          <cell r="B856" t="str">
            <v>KDoReMi172</v>
          </cell>
        </row>
        <row r="857">
          <cell r="B857" t="str">
            <v>KevinFrawley</v>
          </cell>
        </row>
        <row r="858">
          <cell r="B858" t="str">
            <v>KevinFrawley</v>
          </cell>
        </row>
        <row r="859">
          <cell r="B859" t="str">
            <v>KevinFrawley</v>
          </cell>
        </row>
        <row r="860">
          <cell r="B860" t="str">
            <v>KevinFrawley</v>
          </cell>
        </row>
        <row r="861">
          <cell r="B861" t="str">
            <v>KevinFrawley</v>
          </cell>
        </row>
        <row r="862">
          <cell r="B862" t="str">
            <v>kgm_100</v>
          </cell>
        </row>
        <row r="863">
          <cell r="B863" t="str">
            <v>KindaOkAtThis</v>
          </cell>
        </row>
        <row r="864">
          <cell r="B864" t="str">
            <v>KindaOkAtThis</v>
          </cell>
        </row>
        <row r="865">
          <cell r="B865" t="str">
            <v>KindaOkAtThis</v>
          </cell>
        </row>
        <row r="866">
          <cell r="B866" t="str">
            <v>KindaOkAtThis</v>
          </cell>
        </row>
        <row r="867">
          <cell r="B867" t="str">
            <v>KindaOkAtThis</v>
          </cell>
        </row>
        <row r="868">
          <cell r="B868" t="str">
            <v>King_Hippo</v>
          </cell>
        </row>
        <row r="869">
          <cell r="B869" t="str">
            <v>King_Hippo</v>
          </cell>
        </row>
        <row r="870">
          <cell r="B870" t="str">
            <v>King_Hippo</v>
          </cell>
        </row>
        <row r="871">
          <cell r="B871" t="str">
            <v>King_Hippo</v>
          </cell>
        </row>
        <row r="872">
          <cell r="B872" t="str">
            <v>King_Hippo</v>
          </cell>
        </row>
        <row r="873">
          <cell r="B873" t="str">
            <v>King_Hippo</v>
          </cell>
        </row>
        <row r="874">
          <cell r="B874" t="str">
            <v>King_Hippo</v>
          </cell>
        </row>
        <row r="875">
          <cell r="B875" t="str">
            <v>kirkyfish</v>
          </cell>
        </row>
        <row r="876">
          <cell r="B876" t="str">
            <v>Kirkyfish</v>
          </cell>
        </row>
        <row r="877">
          <cell r="B877" t="str">
            <v>Kirkyfish</v>
          </cell>
        </row>
        <row r="878">
          <cell r="B878" t="str">
            <v>Kirkyfish</v>
          </cell>
        </row>
        <row r="879">
          <cell r="B879" t="str">
            <v>KlinesDontQuit</v>
          </cell>
        </row>
        <row r="880">
          <cell r="B880" t="str">
            <v>KlinesDontQuit</v>
          </cell>
        </row>
        <row r="881">
          <cell r="B881" t="str">
            <v>KlinesDontQuit</v>
          </cell>
        </row>
        <row r="882">
          <cell r="B882" t="str">
            <v>KlinesDontQuit</v>
          </cell>
        </row>
        <row r="883">
          <cell r="B883" t="str">
            <v>KlinesDontQuit</v>
          </cell>
        </row>
        <row r="884">
          <cell r="B884" t="str">
            <v>KlinesDontQuit</v>
          </cell>
        </row>
        <row r="885">
          <cell r="B885" t="str">
            <v>KlinesDontQuit</v>
          </cell>
        </row>
        <row r="886">
          <cell r="B886" t="str">
            <v>KlinesDontQuit</v>
          </cell>
        </row>
        <row r="887">
          <cell r="B887" t="str">
            <v>KlinesDontQuit</v>
          </cell>
        </row>
        <row r="888">
          <cell r="B888" t="str">
            <v>knipicna</v>
          </cell>
        </row>
        <row r="889">
          <cell r="B889" t="str">
            <v>knipicna</v>
          </cell>
        </row>
        <row r="890">
          <cell r="B890" t="str">
            <v>knipicna</v>
          </cell>
        </row>
        <row r="891">
          <cell r="B891" t="str">
            <v>knipicna</v>
          </cell>
        </row>
        <row r="892">
          <cell r="B892" t="str">
            <v>knipicna</v>
          </cell>
        </row>
        <row r="893">
          <cell r="B893" t="str">
            <v>knipicna</v>
          </cell>
        </row>
        <row r="894">
          <cell r="B894" t="str">
            <v>knipicna</v>
          </cell>
        </row>
        <row r="895">
          <cell r="B895" t="str">
            <v>KongCrete</v>
          </cell>
        </row>
        <row r="896">
          <cell r="B896" t="str">
            <v>KongCrete</v>
          </cell>
        </row>
        <row r="897">
          <cell r="B897" t="str">
            <v>KongCrete</v>
          </cell>
        </row>
        <row r="898">
          <cell r="B898" t="str">
            <v>KongCrete</v>
          </cell>
        </row>
        <row r="899">
          <cell r="B899" t="str">
            <v>KongCrete</v>
          </cell>
        </row>
        <row r="900">
          <cell r="B900" t="str">
            <v>KongCrete</v>
          </cell>
        </row>
        <row r="901">
          <cell r="B901" t="str">
            <v>KongCrete</v>
          </cell>
        </row>
        <row r="902">
          <cell r="B902" t="str">
            <v>KongCrete</v>
          </cell>
        </row>
        <row r="903">
          <cell r="B903" t="str">
            <v>Kyle_Crocodile</v>
          </cell>
        </row>
        <row r="904">
          <cell r="B904" t="str">
            <v>Kyle_Crocodile</v>
          </cell>
        </row>
        <row r="905">
          <cell r="B905" t="str">
            <v>Kyle_Crocodile</v>
          </cell>
        </row>
        <row r="906">
          <cell r="B906" t="str">
            <v>Kyledbarber</v>
          </cell>
        </row>
        <row r="907">
          <cell r="B907" t="str">
            <v>LahnoMC</v>
          </cell>
        </row>
        <row r="908">
          <cell r="B908" t="str">
            <v>LahnoMC</v>
          </cell>
        </row>
        <row r="909">
          <cell r="B909" t="str">
            <v>LahnoMC</v>
          </cell>
        </row>
        <row r="910">
          <cell r="B910" t="str">
            <v>LahnoMC</v>
          </cell>
        </row>
        <row r="911">
          <cell r="B911" t="str">
            <v>LahnoMC</v>
          </cell>
        </row>
        <row r="912">
          <cell r="B912" t="str">
            <v>lakeguybc</v>
          </cell>
        </row>
        <row r="913">
          <cell r="B913" t="str">
            <v>lakeguybc</v>
          </cell>
        </row>
        <row r="914">
          <cell r="B914" t="str">
            <v>lakeguybc</v>
          </cell>
        </row>
        <row r="915">
          <cell r="B915" t="str">
            <v>lakeguybc</v>
          </cell>
        </row>
        <row r="916">
          <cell r="B916" t="str">
            <v>LearJet627</v>
          </cell>
        </row>
        <row r="917">
          <cell r="B917" t="str">
            <v>LearJet627</v>
          </cell>
        </row>
        <row r="918">
          <cell r="B918" t="str">
            <v>LearJet627</v>
          </cell>
        </row>
        <row r="919">
          <cell r="B919" t="str">
            <v>LearJet627</v>
          </cell>
        </row>
        <row r="920">
          <cell r="B920" t="str">
            <v>LearJet627</v>
          </cell>
        </row>
        <row r="921">
          <cell r="B921" t="str">
            <v>leebles</v>
          </cell>
        </row>
        <row r="922">
          <cell r="B922" t="str">
            <v>leebles</v>
          </cell>
        </row>
        <row r="923">
          <cell r="B923" t="str">
            <v>leebles</v>
          </cell>
        </row>
        <row r="924">
          <cell r="B924" t="str">
            <v>leebles</v>
          </cell>
        </row>
        <row r="925">
          <cell r="B925" t="str">
            <v>leebles</v>
          </cell>
        </row>
        <row r="926">
          <cell r="B926" t="str">
            <v>leebles</v>
          </cell>
        </row>
        <row r="927">
          <cell r="B927" t="str">
            <v>leebles</v>
          </cell>
        </row>
        <row r="928">
          <cell r="B928" t="str">
            <v>leprechaunphil</v>
          </cell>
        </row>
        <row r="929">
          <cell r="B929" t="str">
            <v>leprechaunphil</v>
          </cell>
        </row>
        <row r="930">
          <cell r="B930" t="str">
            <v>leprechaunphil</v>
          </cell>
        </row>
        <row r="931">
          <cell r="B931" t="str">
            <v>leprechaunphil</v>
          </cell>
        </row>
        <row r="932">
          <cell r="B932" t="str">
            <v>leprechaunphil</v>
          </cell>
        </row>
        <row r="933">
          <cell r="B933" t="str">
            <v>leprechaunphil</v>
          </cell>
        </row>
        <row r="934">
          <cell r="B934" t="str">
            <v>Leprechaunphil</v>
          </cell>
        </row>
        <row r="935">
          <cell r="B935" t="str">
            <v>Livinglifelucky</v>
          </cell>
        </row>
        <row r="936">
          <cell r="B936" t="str">
            <v>Livinglifelucky</v>
          </cell>
        </row>
        <row r="937">
          <cell r="B937" t="str">
            <v>livinglifelucky</v>
          </cell>
        </row>
        <row r="938">
          <cell r="B938" t="str">
            <v>Livinglifelucky</v>
          </cell>
        </row>
        <row r="939">
          <cell r="B939" t="str">
            <v>livinglifelucky</v>
          </cell>
        </row>
        <row r="940">
          <cell r="B940" t="str">
            <v>LLkoolG</v>
          </cell>
        </row>
        <row r="941">
          <cell r="B941" t="str">
            <v>LLkoolG</v>
          </cell>
        </row>
        <row r="942">
          <cell r="B942" t="str">
            <v>LLkoolG</v>
          </cell>
        </row>
        <row r="943">
          <cell r="B943" t="str">
            <v>LLkoolG</v>
          </cell>
        </row>
        <row r="944">
          <cell r="B944" t="str">
            <v>Manison</v>
          </cell>
        </row>
        <row r="945">
          <cell r="B945" t="str">
            <v>MarathonerMark</v>
          </cell>
        </row>
        <row r="946">
          <cell r="B946" t="str">
            <v>MarathonerMark</v>
          </cell>
        </row>
        <row r="947">
          <cell r="B947" t="str">
            <v>MarathonerMark</v>
          </cell>
        </row>
        <row r="948">
          <cell r="B948" t="str">
            <v>MarathonerMark</v>
          </cell>
        </row>
        <row r="949">
          <cell r="B949" t="str">
            <v>MarathonerMark</v>
          </cell>
        </row>
        <row r="950">
          <cell r="B950" t="str">
            <v>MarathonerMark</v>
          </cell>
        </row>
        <row r="951">
          <cell r="B951" t="str">
            <v>MarathonerMark</v>
          </cell>
        </row>
        <row r="952">
          <cell r="B952" t="str">
            <v>MarathonerMark</v>
          </cell>
        </row>
        <row r="953">
          <cell r="B953" t="str">
            <v>MarathonerMark</v>
          </cell>
        </row>
        <row r="954">
          <cell r="B954" t="str">
            <v>Matt_C556</v>
          </cell>
        </row>
        <row r="955">
          <cell r="B955" t="str">
            <v>Matt_C556</v>
          </cell>
        </row>
        <row r="956">
          <cell r="B956" t="str">
            <v>Matt_C556</v>
          </cell>
        </row>
        <row r="957">
          <cell r="B957" t="str">
            <v>Matt_C556</v>
          </cell>
        </row>
        <row r="958">
          <cell r="B958" t="str">
            <v>Matt_C556</v>
          </cell>
        </row>
        <row r="959">
          <cell r="B959" t="str">
            <v>MattRak</v>
          </cell>
        </row>
        <row r="960">
          <cell r="B960" t="str">
            <v>MattRak</v>
          </cell>
        </row>
        <row r="961">
          <cell r="B961" t="str">
            <v>MattRak</v>
          </cell>
        </row>
        <row r="962">
          <cell r="B962" t="str">
            <v>MattRak</v>
          </cell>
        </row>
        <row r="963">
          <cell r="B963" t="str">
            <v>MattRak</v>
          </cell>
        </row>
        <row r="964">
          <cell r="B964" t="str">
            <v>MattRak</v>
          </cell>
        </row>
        <row r="965">
          <cell r="B965" t="str">
            <v>MattRak</v>
          </cell>
        </row>
        <row r="966">
          <cell r="B966" t="str">
            <v>MattRak</v>
          </cell>
        </row>
        <row r="967">
          <cell r="B967" t="str">
            <v>MattyC203</v>
          </cell>
        </row>
        <row r="968">
          <cell r="B968" t="str">
            <v>MCaff</v>
          </cell>
        </row>
        <row r="969">
          <cell r="B969" t="str">
            <v>MCaff</v>
          </cell>
        </row>
        <row r="970">
          <cell r="B970" t="str">
            <v>McBeard</v>
          </cell>
        </row>
        <row r="971">
          <cell r="B971" t="str">
            <v>McRones</v>
          </cell>
        </row>
        <row r="972">
          <cell r="B972" t="str">
            <v>McRones</v>
          </cell>
        </row>
        <row r="973">
          <cell r="B973" t="str">
            <v>McRones</v>
          </cell>
        </row>
        <row r="974">
          <cell r="B974" t="str">
            <v>McRones</v>
          </cell>
        </row>
        <row r="975">
          <cell r="B975" t="str">
            <v>McRones</v>
          </cell>
        </row>
        <row r="976">
          <cell r="B976" t="str">
            <v>McRones</v>
          </cell>
        </row>
        <row r="977">
          <cell r="B977" t="str">
            <v>McRones</v>
          </cell>
        </row>
        <row r="978">
          <cell r="B978" t="str">
            <v>McRones</v>
          </cell>
        </row>
        <row r="979">
          <cell r="B979" t="str">
            <v>McRones</v>
          </cell>
        </row>
        <row r="980">
          <cell r="B980" t="str">
            <v>Mdavidson716</v>
          </cell>
        </row>
        <row r="981">
          <cell r="B981" t="str">
            <v>Mdavidson716</v>
          </cell>
        </row>
        <row r="982">
          <cell r="B982" t="str">
            <v>mdem13</v>
          </cell>
        </row>
        <row r="983">
          <cell r="B983" t="str">
            <v>mdem13</v>
          </cell>
        </row>
        <row r="984">
          <cell r="B984" t="str">
            <v>mdem13</v>
          </cell>
        </row>
        <row r="985">
          <cell r="B985" t="str">
            <v>mdem13</v>
          </cell>
        </row>
        <row r="986">
          <cell r="B986" t="str">
            <v>mdem13</v>
          </cell>
        </row>
        <row r="987">
          <cell r="B987" t="str">
            <v>mdem13</v>
          </cell>
        </row>
        <row r="988">
          <cell r="B988" t="str">
            <v>mdem13</v>
          </cell>
        </row>
        <row r="989">
          <cell r="B989" t="str">
            <v>mdem13</v>
          </cell>
        </row>
        <row r="990">
          <cell r="B990" t="str">
            <v>mdworley08</v>
          </cell>
        </row>
        <row r="991">
          <cell r="B991" t="str">
            <v>mearsbend</v>
          </cell>
        </row>
        <row r="992">
          <cell r="B992" t="str">
            <v>mearsbend</v>
          </cell>
        </row>
        <row r="993">
          <cell r="B993" t="str">
            <v>MHurn</v>
          </cell>
        </row>
        <row r="994">
          <cell r="B994" t="str">
            <v>MHurn</v>
          </cell>
        </row>
        <row r="995">
          <cell r="B995" t="str">
            <v>MHurn</v>
          </cell>
        </row>
        <row r="996">
          <cell r="B996" t="str">
            <v>MightyBowsh</v>
          </cell>
        </row>
        <row r="997">
          <cell r="B997" t="str">
            <v>MightyBowsh</v>
          </cell>
        </row>
        <row r="998">
          <cell r="B998" t="str">
            <v>MikeRideVT</v>
          </cell>
        </row>
        <row r="999">
          <cell r="B999" t="str">
            <v>MikeRideVT</v>
          </cell>
        </row>
        <row r="1000">
          <cell r="B1000" t="str">
            <v>MikeRideVT</v>
          </cell>
        </row>
        <row r="1001">
          <cell r="B1001" t="str">
            <v>MikeRideVT</v>
          </cell>
        </row>
        <row r="1002">
          <cell r="B1002" t="str">
            <v>MikeRideVT</v>
          </cell>
        </row>
        <row r="1003">
          <cell r="B1003" t="str">
            <v>Mikestown</v>
          </cell>
        </row>
        <row r="1004">
          <cell r="B1004" t="str">
            <v>Mikestown</v>
          </cell>
        </row>
        <row r="1005">
          <cell r="B1005" t="str">
            <v>Mikestown</v>
          </cell>
        </row>
        <row r="1006">
          <cell r="B1006" t="str">
            <v>Mikestown</v>
          </cell>
        </row>
        <row r="1007">
          <cell r="B1007" t="str">
            <v>Mikestown</v>
          </cell>
        </row>
        <row r="1008">
          <cell r="B1008" t="str">
            <v>Mikestown</v>
          </cell>
        </row>
        <row r="1009">
          <cell r="B1009" t="str">
            <v>Mikestown</v>
          </cell>
        </row>
        <row r="1010">
          <cell r="B1010" t="str">
            <v>Mikestown</v>
          </cell>
        </row>
        <row r="1011">
          <cell r="B1011" t="str">
            <v>Mikestown</v>
          </cell>
        </row>
        <row r="1012">
          <cell r="B1012" t="str">
            <v>MinionMaster_X3</v>
          </cell>
        </row>
        <row r="1013">
          <cell r="B1013" t="str">
            <v>MinionMaster_X3</v>
          </cell>
        </row>
        <row r="1014">
          <cell r="B1014" t="str">
            <v>MinionMaster_X3</v>
          </cell>
        </row>
        <row r="1015">
          <cell r="B1015" t="str">
            <v>MinionMaster_X3</v>
          </cell>
        </row>
        <row r="1016">
          <cell r="B1016" t="str">
            <v>MinionMaster_X3</v>
          </cell>
        </row>
        <row r="1017">
          <cell r="B1017" t="str">
            <v>MinionMaster_X3</v>
          </cell>
        </row>
        <row r="1018">
          <cell r="B1018" t="str">
            <v>MinionMaster_X3</v>
          </cell>
        </row>
        <row r="1019">
          <cell r="B1019" t="str">
            <v>MinionMaster_X3</v>
          </cell>
        </row>
        <row r="1020">
          <cell r="B1020" t="str">
            <v>Minkey77</v>
          </cell>
        </row>
        <row r="1021">
          <cell r="B1021" t="str">
            <v>Minkey77</v>
          </cell>
        </row>
        <row r="1022">
          <cell r="B1022" t="str">
            <v>Minkey77</v>
          </cell>
        </row>
        <row r="1023">
          <cell r="B1023" t="str">
            <v>Minkey77</v>
          </cell>
        </row>
        <row r="1024">
          <cell r="B1024" t="str">
            <v>Minkey77</v>
          </cell>
        </row>
        <row r="1025">
          <cell r="B1025" t="str">
            <v>Minkey77</v>
          </cell>
        </row>
        <row r="1026">
          <cell r="B1026" t="str">
            <v>Minkey77</v>
          </cell>
        </row>
        <row r="1027">
          <cell r="B1027" t="str">
            <v>MISTER_KURTIS</v>
          </cell>
        </row>
        <row r="1028">
          <cell r="B1028" t="str">
            <v>MISTER_KURTIS</v>
          </cell>
        </row>
        <row r="1029">
          <cell r="B1029" t="str">
            <v>MISTER_KURTIS</v>
          </cell>
        </row>
        <row r="1030">
          <cell r="B1030" t="str">
            <v>MISTER_KURTIS</v>
          </cell>
        </row>
        <row r="1031">
          <cell r="B1031" t="str">
            <v>MISTER_KURTIS</v>
          </cell>
        </row>
        <row r="1032">
          <cell r="B1032" t="str">
            <v>MISTER_KURTIS</v>
          </cell>
        </row>
        <row r="1033">
          <cell r="B1033" t="str">
            <v>MISTER_KURTIS</v>
          </cell>
        </row>
        <row r="1034">
          <cell r="B1034" t="str">
            <v>misterb17</v>
          </cell>
        </row>
        <row r="1035">
          <cell r="B1035" t="str">
            <v>MisterB17</v>
          </cell>
        </row>
        <row r="1036">
          <cell r="B1036" t="str">
            <v>Misterb17</v>
          </cell>
        </row>
        <row r="1037">
          <cell r="B1037" t="str">
            <v>misterb17</v>
          </cell>
        </row>
        <row r="1038">
          <cell r="B1038" t="str">
            <v>Misterb17</v>
          </cell>
        </row>
        <row r="1039">
          <cell r="B1039" t="str">
            <v>MisterMoose77</v>
          </cell>
        </row>
        <row r="1040">
          <cell r="B1040" t="str">
            <v>MisterMoose77</v>
          </cell>
        </row>
        <row r="1041">
          <cell r="B1041" t="str">
            <v>MisterMoose77</v>
          </cell>
        </row>
        <row r="1042">
          <cell r="B1042" t="str">
            <v>MisterMoose77</v>
          </cell>
        </row>
        <row r="1043">
          <cell r="B1043" t="str">
            <v>MisterMoose77</v>
          </cell>
        </row>
        <row r="1044">
          <cell r="B1044" t="str">
            <v>Mistermoose77</v>
          </cell>
        </row>
        <row r="1045">
          <cell r="B1045" t="str">
            <v>MisterMoose77</v>
          </cell>
        </row>
        <row r="1046">
          <cell r="B1046" t="str">
            <v>MisterMoose77</v>
          </cell>
        </row>
        <row r="1047">
          <cell r="B1047" t="str">
            <v>Monteleone77</v>
          </cell>
        </row>
        <row r="1048">
          <cell r="B1048" t="str">
            <v>Monteleone77</v>
          </cell>
        </row>
        <row r="1049">
          <cell r="B1049" t="str">
            <v>Monteleone77</v>
          </cell>
        </row>
        <row r="1050">
          <cell r="B1050" t="str">
            <v>Monteleone77</v>
          </cell>
        </row>
        <row r="1051">
          <cell r="B1051" t="str">
            <v>Monteleone77</v>
          </cell>
        </row>
        <row r="1052">
          <cell r="B1052" t="str">
            <v>Monteleone77</v>
          </cell>
        </row>
        <row r="1053">
          <cell r="B1053" t="str">
            <v>Monteleone77</v>
          </cell>
        </row>
        <row r="1054">
          <cell r="B1054" t="str">
            <v>Monteleone77</v>
          </cell>
        </row>
        <row r="1055">
          <cell r="B1055" t="str">
            <v>Monteleone77</v>
          </cell>
        </row>
        <row r="1056">
          <cell r="B1056" t="str">
            <v>Moosemorgan</v>
          </cell>
        </row>
        <row r="1057">
          <cell r="B1057" t="str">
            <v>MrDiamondRing</v>
          </cell>
        </row>
        <row r="1058">
          <cell r="B1058" t="str">
            <v>MrJohnston3</v>
          </cell>
        </row>
        <row r="1059">
          <cell r="B1059" t="str">
            <v>MrJohnston3</v>
          </cell>
        </row>
        <row r="1060">
          <cell r="B1060" t="str">
            <v>MrJohnston3</v>
          </cell>
        </row>
        <row r="1061">
          <cell r="B1061" t="str">
            <v>MrJohnston3</v>
          </cell>
        </row>
        <row r="1062">
          <cell r="B1062" t="str">
            <v>MrJohnston3</v>
          </cell>
        </row>
        <row r="1063">
          <cell r="B1063" t="str">
            <v>MrJohnston3</v>
          </cell>
        </row>
        <row r="1064">
          <cell r="B1064" t="str">
            <v>MrJohnston3</v>
          </cell>
        </row>
        <row r="1065">
          <cell r="B1065" t="str">
            <v>MrJohnston3</v>
          </cell>
        </row>
        <row r="1066">
          <cell r="B1066" t="str">
            <v>MTBikerBob</v>
          </cell>
        </row>
        <row r="1067">
          <cell r="B1067" t="str">
            <v>MTBikerBob</v>
          </cell>
        </row>
        <row r="1068">
          <cell r="B1068" t="str">
            <v>MTBikerBob</v>
          </cell>
        </row>
        <row r="1069">
          <cell r="B1069" t="str">
            <v>MTBikerBob</v>
          </cell>
        </row>
        <row r="1070">
          <cell r="B1070" t="str">
            <v>MTBikerBob</v>
          </cell>
        </row>
        <row r="1071">
          <cell r="B1071" t="str">
            <v>MTBikerBob</v>
          </cell>
        </row>
        <row r="1072">
          <cell r="B1072" t="str">
            <v>MTBikerBob</v>
          </cell>
        </row>
        <row r="1073">
          <cell r="B1073" t="str">
            <v>nateb89</v>
          </cell>
        </row>
        <row r="1074">
          <cell r="B1074" t="str">
            <v>nateb89</v>
          </cell>
        </row>
        <row r="1075">
          <cell r="B1075" t="str">
            <v>nateb89</v>
          </cell>
        </row>
        <row r="1076">
          <cell r="B1076" t="str">
            <v>Nateb89</v>
          </cell>
        </row>
        <row r="1077">
          <cell r="B1077" t="str">
            <v>nateb89</v>
          </cell>
        </row>
        <row r="1078">
          <cell r="B1078" t="str">
            <v>Nateb89</v>
          </cell>
        </row>
        <row r="1079">
          <cell r="B1079" t="str">
            <v>nateb89</v>
          </cell>
        </row>
        <row r="1080">
          <cell r="B1080" t="str">
            <v>nateb89</v>
          </cell>
        </row>
        <row r="1081">
          <cell r="B1081" t="str">
            <v>nateb89</v>
          </cell>
        </row>
        <row r="1082">
          <cell r="B1082" t="str">
            <v>NateDog90</v>
          </cell>
        </row>
        <row r="1083">
          <cell r="B1083" t="str">
            <v>NateDog90</v>
          </cell>
        </row>
        <row r="1084">
          <cell r="B1084" t="str">
            <v>NateDog90</v>
          </cell>
        </row>
        <row r="1085">
          <cell r="B1085" t="str">
            <v>NateDog90</v>
          </cell>
        </row>
        <row r="1086">
          <cell r="B1086" t="str">
            <v>Natedog90</v>
          </cell>
        </row>
        <row r="1087">
          <cell r="B1087" t="str">
            <v>Neltrev</v>
          </cell>
        </row>
        <row r="1088">
          <cell r="B1088" t="str">
            <v>Neltrev</v>
          </cell>
        </row>
        <row r="1089">
          <cell r="B1089" t="str">
            <v>Neltrev</v>
          </cell>
        </row>
        <row r="1090">
          <cell r="B1090" t="str">
            <v>Neltrev</v>
          </cell>
        </row>
        <row r="1091">
          <cell r="B1091" t="str">
            <v>Neltrev</v>
          </cell>
        </row>
        <row r="1092">
          <cell r="B1092" t="str">
            <v>Neltrev</v>
          </cell>
        </row>
        <row r="1093">
          <cell r="B1093" t="str">
            <v>Neltrev</v>
          </cell>
        </row>
        <row r="1094">
          <cell r="B1094" t="str">
            <v>Neltrev</v>
          </cell>
        </row>
        <row r="1095">
          <cell r="B1095" t="str">
            <v>Neltrev</v>
          </cell>
        </row>
        <row r="1096">
          <cell r="B1096" t="str">
            <v>nevertougher</v>
          </cell>
        </row>
        <row r="1097">
          <cell r="B1097" t="str">
            <v>nevertougher</v>
          </cell>
        </row>
        <row r="1098">
          <cell r="B1098" t="str">
            <v>nevertougher</v>
          </cell>
        </row>
        <row r="1099">
          <cell r="B1099" t="str">
            <v>nevertougher</v>
          </cell>
        </row>
        <row r="1100">
          <cell r="B1100" t="str">
            <v>nevertougher</v>
          </cell>
        </row>
        <row r="1101">
          <cell r="B1101" t="str">
            <v>nevertougher</v>
          </cell>
        </row>
        <row r="1102">
          <cell r="B1102" t="str">
            <v>nevertougher</v>
          </cell>
        </row>
        <row r="1103">
          <cell r="B1103" t="str">
            <v>nevertougher</v>
          </cell>
        </row>
        <row r="1104">
          <cell r="B1104" t="str">
            <v>New_Me</v>
          </cell>
        </row>
        <row r="1105">
          <cell r="B1105" t="str">
            <v>New_Me</v>
          </cell>
        </row>
        <row r="1106">
          <cell r="B1106" t="str">
            <v>New_Me</v>
          </cell>
        </row>
        <row r="1107">
          <cell r="B1107" t="str">
            <v>new_me</v>
          </cell>
        </row>
        <row r="1108">
          <cell r="B1108" t="str">
            <v>New_Me</v>
          </cell>
        </row>
        <row r="1109">
          <cell r="B1109" t="str">
            <v>new_me</v>
          </cell>
        </row>
        <row r="1110">
          <cell r="B1110" t="str">
            <v>NonDadBodDad</v>
          </cell>
        </row>
        <row r="1111">
          <cell r="B1111" t="str">
            <v>NonDadBodDad</v>
          </cell>
        </row>
        <row r="1112">
          <cell r="B1112" t="str">
            <v>NonDadBodDad</v>
          </cell>
        </row>
        <row r="1113">
          <cell r="B1113" t="str">
            <v>NonDadBodDad</v>
          </cell>
        </row>
        <row r="1114">
          <cell r="B1114" t="str">
            <v>NonDadBodDad</v>
          </cell>
        </row>
        <row r="1115">
          <cell r="B1115" t="str">
            <v>NonDadBodDad</v>
          </cell>
        </row>
        <row r="1116">
          <cell r="B1116" t="str">
            <v>NonDadBodDad</v>
          </cell>
        </row>
        <row r="1117">
          <cell r="B1117" t="str">
            <v>NonDadBodDad</v>
          </cell>
        </row>
        <row r="1118">
          <cell r="B1118" t="str">
            <v>NonDadBodDad</v>
          </cell>
        </row>
        <row r="1119">
          <cell r="B1119" t="str">
            <v>NotEnoughTime</v>
          </cell>
        </row>
        <row r="1120">
          <cell r="B1120" t="str">
            <v>NotEnoughTime</v>
          </cell>
        </row>
        <row r="1121">
          <cell r="B1121" t="str">
            <v>NotEnoughTime</v>
          </cell>
        </row>
        <row r="1122">
          <cell r="B1122" t="str">
            <v>NudderButter</v>
          </cell>
        </row>
        <row r="1123">
          <cell r="B1123" t="str">
            <v>Nudderbutter</v>
          </cell>
        </row>
        <row r="1124">
          <cell r="B1124" t="str">
            <v>NyYanksFan99</v>
          </cell>
        </row>
        <row r="1125">
          <cell r="B1125" t="str">
            <v>NyYanksFan99</v>
          </cell>
        </row>
        <row r="1126">
          <cell r="B1126" t="str">
            <v>NyYanksFan99</v>
          </cell>
        </row>
        <row r="1127">
          <cell r="B1127" t="str">
            <v>Omgtaintpain</v>
          </cell>
        </row>
        <row r="1128">
          <cell r="B1128" t="str">
            <v>One_11</v>
          </cell>
        </row>
        <row r="1129">
          <cell r="B1129" t="str">
            <v>Out4EhRip</v>
          </cell>
        </row>
        <row r="1130">
          <cell r="B1130" t="str">
            <v>Out4EhRip</v>
          </cell>
        </row>
        <row r="1131">
          <cell r="B1131" t="str">
            <v>Pat_In_Boston</v>
          </cell>
        </row>
        <row r="1132">
          <cell r="B1132" t="str">
            <v>Pat_in_Boston</v>
          </cell>
        </row>
        <row r="1133">
          <cell r="B1133" t="str">
            <v>Pat_in_Boston</v>
          </cell>
        </row>
        <row r="1134">
          <cell r="B1134" t="str">
            <v>Pat_in_Boston</v>
          </cell>
        </row>
        <row r="1135">
          <cell r="B1135" t="str">
            <v>Pat_in_Boston</v>
          </cell>
        </row>
        <row r="1136">
          <cell r="B1136" t="str">
            <v>Pat_in_Boston</v>
          </cell>
        </row>
        <row r="1137">
          <cell r="B1137" t="str">
            <v>Pat_In_Boston</v>
          </cell>
        </row>
        <row r="1138">
          <cell r="B1138" t="str">
            <v>Pat_in_Boston</v>
          </cell>
        </row>
        <row r="1139">
          <cell r="B1139" t="str">
            <v>PatriotPride</v>
          </cell>
        </row>
        <row r="1140">
          <cell r="B1140" t="str">
            <v>PatriotPride</v>
          </cell>
        </row>
        <row r="1141">
          <cell r="B1141" t="str">
            <v>PatriotPride</v>
          </cell>
        </row>
        <row r="1142">
          <cell r="B1142" t="str">
            <v>PaulieGuts747</v>
          </cell>
        </row>
        <row r="1143">
          <cell r="B1143" t="str">
            <v>PaulieGuts747</v>
          </cell>
        </row>
        <row r="1144">
          <cell r="B1144" t="str">
            <v>PaulieGuts747</v>
          </cell>
        </row>
        <row r="1145">
          <cell r="B1145" t="str">
            <v>PaulieGuts747</v>
          </cell>
        </row>
        <row r="1146">
          <cell r="B1146" t="str">
            <v>Paulieguts747</v>
          </cell>
        </row>
        <row r="1147">
          <cell r="B1147" t="str">
            <v>PaulieGuts747</v>
          </cell>
        </row>
        <row r="1148">
          <cell r="B1148" t="str">
            <v>PaulieGuts747</v>
          </cell>
        </row>
        <row r="1149">
          <cell r="B1149" t="str">
            <v>PaulieGuts747</v>
          </cell>
        </row>
        <row r="1150">
          <cell r="B1150" t="str">
            <v>pauljmc5</v>
          </cell>
        </row>
        <row r="1151">
          <cell r="B1151" t="str">
            <v>pauljmc5</v>
          </cell>
        </row>
        <row r="1152">
          <cell r="B1152" t="str">
            <v>pauljmc5</v>
          </cell>
        </row>
        <row r="1153">
          <cell r="B1153" t="str">
            <v>pauljmc5</v>
          </cell>
        </row>
        <row r="1154">
          <cell r="B1154" t="str">
            <v>pauljmc5</v>
          </cell>
        </row>
        <row r="1155">
          <cell r="B1155" t="str">
            <v>pauljmc5</v>
          </cell>
        </row>
        <row r="1156">
          <cell r="B1156" t="str">
            <v>pauljmc5</v>
          </cell>
        </row>
        <row r="1157">
          <cell r="B1157" t="str">
            <v>pauljmc5</v>
          </cell>
        </row>
        <row r="1158">
          <cell r="B1158" t="str">
            <v>PayMeTwice</v>
          </cell>
        </row>
        <row r="1159">
          <cell r="B1159" t="str">
            <v>PayMeTwice</v>
          </cell>
        </row>
        <row r="1160">
          <cell r="B1160" t="str">
            <v>PayMeTwice</v>
          </cell>
        </row>
        <row r="1161">
          <cell r="B1161" t="str">
            <v>PayMeTwice</v>
          </cell>
        </row>
        <row r="1162">
          <cell r="B1162" t="str">
            <v>PayMeTwice</v>
          </cell>
        </row>
        <row r="1163">
          <cell r="B1163" t="str">
            <v>PayMeTwice</v>
          </cell>
        </row>
        <row r="1164">
          <cell r="B1164" t="str">
            <v>PayMeTwice</v>
          </cell>
        </row>
        <row r="1165">
          <cell r="B1165" t="str">
            <v>PayMeTwice</v>
          </cell>
        </row>
        <row r="1166">
          <cell r="B1166" t="str">
            <v>PedalinInHummus</v>
          </cell>
        </row>
        <row r="1167">
          <cell r="B1167" t="str">
            <v>PedalinInHummus</v>
          </cell>
        </row>
        <row r="1168">
          <cell r="B1168" t="str">
            <v>PedalinInHummus</v>
          </cell>
        </row>
        <row r="1169">
          <cell r="B1169" t="str">
            <v>PedalinInHummus</v>
          </cell>
        </row>
        <row r="1170">
          <cell r="B1170" t="str">
            <v>PedalinInHummus</v>
          </cell>
        </row>
        <row r="1171">
          <cell r="B1171" t="str">
            <v>PedalinInHummus</v>
          </cell>
        </row>
        <row r="1172">
          <cell r="B1172" t="str">
            <v>PedalinInHummus</v>
          </cell>
        </row>
        <row r="1173">
          <cell r="B1173" t="str">
            <v>PedalzOnFire</v>
          </cell>
        </row>
        <row r="1174">
          <cell r="B1174" t="str">
            <v>PedalzOnFire</v>
          </cell>
        </row>
        <row r="1175">
          <cell r="B1175" t="str">
            <v>PedalzOnFire</v>
          </cell>
        </row>
        <row r="1176">
          <cell r="B1176" t="str">
            <v>PedalzOnFire</v>
          </cell>
        </row>
        <row r="1177">
          <cell r="B1177" t="str">
            <v>Pelotelho</v>
          </cell>
        </row>
        <row r="1178">
          <cell r="B1178" t="str">
            <v>Pelotelho</v>
          </cell>
        </row>
        <row r="1179">
          <cell r="B1179" t="str">
            <v>Pelotelho</v>
          </cell>
        </row>
        <row r="1180">
          <cell r="B1180" t="str">
            <v>Pelotelho</v>
          </cell>
        </row>
        <row r="1181">
          <cell r="B1181" t="str">
            <v>pete_reynolds</v>
          </cell>
        </row>
        <row r="1182">
          <cell r="B1182" t="str">
            <v>Pete_reynolds</v>
          </cell>
        </row>
        <row r="1183">
          <cell r="B1183" t="str">
            <v>PhatOldGuy</v>
          </cell>
        </row>
        <row r="1184">
          <cell r="B1184" t="str">
            <v>PhatOldGuy</v>
          </cell>
        </row>
        <row r="1185">
          <cell r="B1185" t="str">
            <v>PhatOldGuy</v>
          </cell>
        </row>
        <row r="1186">
          <cell r="B1186" t="str">
            <v>PhatOldGuy</v>
          </cell>
        </row>
        <row r="1187">
          <cell r="B1187" t="str">
            <v>PhatOldGuy</v>
          </cell>
        </row>
        <row r="1188">
          <cell r="B1188" t="str">
            <v>PhatOldGuy</v>
          </cell>
        </row>
        <row r="1189">
          <cell r="B1189" t="str">
            <v>PhatOldGuy</v>
          </cell>
        </row>
        <row r="1190">
          <cell r="B1190" t="str">
            <v>PhilTotesHector</v>
          </cell>
        </row>
        <row r="1191">
          <cell r="B1191" t="str">
            <v>PhilTotesHector</v>
          </cell>
        </row>
        <row r="1192">
          <cell r="B1192" t="str">
            <v>PhilTotesHector</v>
          </cell>
        </row>
        <row r="1193">
          <cell r="B1193" t="str">
            <v>PhilTotesHector</v>
          </cell>
        </row>
        <row r="1194">
          <cell r="B1194" t="str">
            <v>PhilTotesHector</v>
          </cell>
        </row>
        <row r="1195">
          <cell r="B1195" t="str">
            <v>PhilTotesHector</v>
          </cell>
        </row>
        <row r="1196">
          <cell r="B1196" t="str">
            <v>PhilTotesHector</v>
          </cell>
        </row>
        <row r="1197">
          <cell r="B1197" t="str">
            <v>PhilTotesHector</v>
          </cell>
        </row>
        <row r="1198">
          <cell r="B1198" t="str">
            <v>PistonPowerSpnr</v>
          </cell>
        </row>
        <row r="1199">
          <cell r="B1199" t="str">
            <v>PistonPowerSpnr</v>
          </cell>
        </row>
        <row r="1200">
          <cell r="B1200" t="str">
            <v>PizzaPenguin81</v>
          </cell>
        </row>
        <row r="1201">
          <cell r="B1201" t="str">
            <v>PizzaPenguin81</v>
          </cell>
        </row>
        <row r="1202">
          <cell r="B1202" t="str">
            <v>PizzaPenguin81</v>
          </cell>
        </row>
        <row r="1203">
          <cell r="B1203" t="str">
            <v>PizzaPenguin81</v>
          </cell>
        </row>
        <row r="1204">
          <cell r="B1204" t="str">
            <v>Poetsmiddel</v>
          </cell>
        </row>
        <row r="1205">
          <cell r="B1205" t="str">
            <v>poetsmiddel</v>
          </cell>
        </row>
        <row r="1206">
          <cell r="B1206" t="str">
            <v>poetsmiddel</v>
          </cell>
        </row>
        <row r="1207">
          <cell r="B1207" t="str">
            <v>Psyclesocial</v>
          </cell>
        </row>
        <row r="1208">
          <cell r="B1208" t="str">
            <v>Psyclesocial</v>
          </cell>
        </row>
        <row r="1209">
          <cell r="B1209" t="str">
            <v>Psyclesocial</v>
          </cell>
        </row>
        <row r="1210">
          <cell r="B1210" t="str">
            <v>Psyclesocial</v>
          </cell>
        </row>
        <row r="1211">
          <cell r="B1211" t="str">
            <v>Psyclesocial</v>
          </cell>
        </row>
        <row r="1212">
          <cell r="B1212" t="str">
            <v>Puddlz_24_7</v>
          </cell>
        </row>
        <row r="1213">
          <cell r="B1213" t="str">
            <v>Puddlz_24_7</v>
          </cell>
        </row>
        <row r="1214">
          <cell r="B1214" t="str">
            <v>Puddlz_24_7</v>
          </cell>
        </row>
        <row r="1215">
          <cell r="B1215" t="str">
            <v>Puddlz_24_7</v>
          </cell>
        </row>
        <row r="1216">
          <cell r="B1216" t="str">
            <v>Puddlz_24_7</v>
          </cell>
        </row>
        <row r="1217">
          <cell r="B1217" t="str">
            <v>Puddlz_24_7</v>
          </cell>
        </row>
        <row r="1218">
          <cell r="B1218" t="str">
            <v>Puddlz_24_7</v>
          </cell>
        </row>
        <row r="1219">
          <cell r="B1219" t="str">
            <v>Puddlz_24_7</v>
          </cell>
        </row>
        <row r="1220">
          <cell r="B1220" t="str">
            <v>QC_CiderRider</v>
          </cell>
        </row>
        <row r="1221">
          <cell r="B1221" t="str">
            <v>QC_CiderRider</v>
          </cell>
        </row>
        <row r="1222">
          <cell r="B1222" t="str">
            <v>QC_CiderRider</v>
          </cell>
        </row>
        <row r="1223">
          <cell r="B1223" t="str">
            <v>RacetheTrain181</v>
          </cell>
        </row>
        <row r="1224">
          <cell r="B1224" t="str">
            <v>RacetheTrain181</v>
          </cell>
        </row>
        <row r="1225">
          <cell r="B1225" t="str">
            <v>RacetheTrain181</v>
          </cell>
        </row>
        <row r="1226">
          <cell r="B1226" t="str">
            <v>RacetheTrain181</v>
          </cell>
        </row>
        <row r="1227">
          <cell r="B1227" t="str">
            <v>RacetheTrain181</v>
          </cell>
        </row>
        <row r="1228">
          <cell r="B1228" t="str">
            <v>RAD_Dadoslovich</v>
          </cell>
        </row>
        <row r="1229">
          <cell r="B1229" t="str">
            <v>RAD_Dadoslovich</v>
          </cell>
        </row>
        <row r="1230">
          <cell r="B1230" t="str">
            <v>RAD_Dadoslovich</v>
          </cell>
        </row>
        <row r="1231">
          <cell r="B1231" t="str">
            <v>RAD_Dadoslovich</v>
          </cell>
        </row>
        <row r="1232">
          <cell r="B1232" t="str">
            <v>RAD_Dadoslovich</v>
          </cell>
        </row>
        <row r="1233">
          <cell r="B1233" t="str">
            <v>RAD_Dadoslovich</v>
          </cell>
        </row>
        <row r="1234">
          <cell r="B1234" t="str">
            <v>RAD_Dadoslovich</v>
          </cell>
        </row>
        <row r="1235">
          <cell r="B1235" t="str">
            <v>RagePlusUltra</v>
          </cell>
        </row>
        <row r="1236">
          <cell r="B1236" t="str">
            <v>RagePlusUltra</v>
          </cell>
        </row>
        <row r="1237">
          <cell r="B1237" t="str">
            <v>RagePlusUltra</v>
          </cell>
        </row>
        <row r="1238">
          <cell r="B1238" t="str">
            <v>RagePlusUltra</v>
          </cell>
        </row>
        <row r="1239">
          <cell r="B1239" t="str">
            <v>RagePlusUltra</v>
          </cell>
        </row>
        <row r="1240">
          <cell r="B1240" t="str">
            <v>RagePlusUltra</v>
          </cell>
        </row>
        <row r="1241">
          <cell r="B1241" t="str">
            <v>RagePlusUltra</v>
          </cell>
        </row>
        <row r="1242">
          <cell r="B1242" t="str">
            <v>RagePlusUltra</v>
          </cell>
        </row>
        <row r="1243">
          <cell r="B1243" t="str">
            <v>RagePlusUltra</v>
          </cell>
        </row>
        <row r="1244">
          <cell r="B1244" t="str">
            <v>Ramblin_Wreck02</v>
          </cell>
        </row>
        <row r="1245">
          <cell r="B1245" t="str">
            <v>Ramblin_Wreck02</v>
          </cell>
        </row>
        <row r="1246">
          <cell r="B1246" t="str">
            <v>Ramblin_Wreck02</v>
          </cell>
        </row>
        <row r="1247">
          <cell r="B1247" t="str">
            <v>RamJam3000</v>
          </cell>
        </row>
        <row r="1248">
          <cell r="B1248" t="str">
            <v>RamJam3000</v>
          </cell>
        </row>
        <row r="1249">
          <cell r="B1249" t="str">
            <v>RamJam3000</v>
          </cell>
        </row>
        <row r="1250">
          <cell r="B1250" t="str">
            <v>RamJam3000</v>
          </cell>
        </row>
        <row r="1251">
          <cell r="B1251" t="str">
            <v>RamJam3000</v>
          </cell>
        </row>
        <row r="1252">
          <cell r="B1252" t="str">
            <v>RamJam3000</v>
          </cell>
        </row>
        <row r="1253">
          <cell r="B1253" t="str">
            <v>RamJam3000</v>
          </cell>
        </row>
        <row r="1254">
          <cell r="B1254" t="str">
            <v>RamJam3000</v>
          </cell>
        </row>
        <row r="1255">
          <cell r="B1255" t="str">
            <v>RamJam3000</v>
          </cell>
        </row>
        <row r="1256">
          <cell r="B1256" t="str">
            <v>RayDG</v>
          </cell>
        </row>
        <row r="1257">
          <cell r="B1257" t="str">
            <v>RayDG</v>
          </cell>
        </row>
        <row r="1258">
          <cell r="B1258" t="str">
            <v>RayDG</v>
          </cell>
        </row>
        <row r="1259">
          <cell r="B1259" t="str">
            <v>RayDG</v>
          </cell>
        </row>
        <row r="1260">
          <cell r="B1260" t="str">
            <v>RayDG</v>
          </cell>
        </row>
        <row r="1261">
          <cell r="B1261" t="str">
            <v>RedRedWeinberg</v>
          </cell>
        </row>
        <row r="1262">
          <cell r="B1262" t="str">
            <v>RedRedWeinberg</v>
          </cell>
        </row>
        <row r="1263">
          <cell r="B1263" t="str">
            <v>RedRedWeinberg</v>
          </cell>
        </row>
        <row r="1264">
          <cell r="B1264" t="str">
            <v>RedRedWeinberg</v>
          </cell>
        </row>
        <row r="1265">
          <cell r="B1265" t="str">
            <v>RedRedWeinberg</v>
          </cell>
        </row>
        <row r="1266">
          <cell r="B1266" t="str">
            <v>RedRedWeinberg</v>
          </cell>
        </row>
        <row r="1267">
          <cell r="B1267" t="str">
            <v>RedRedWeinberg</v>
          </cell>
        </row>
        <row r="1268">
          <cell r="B1268" t="str">
            <v>RedRedWeinberg</v>
          </cell>
        </row>
        <row r="1269">
          <cell r="B1269" t="str">
            <v>reedpanther</v>
          </cell>
        </row>
        <row r="1270">
          <cell r="B1270" t="str">
            <v>Reedpanther</v>
          </cell>
        </row>
        <row r="1271">
          <cell r="B1271" t="str">
            <v>reedpanther</v>
          </cell>
        </row>
        <row r="1272">
          <cell r="B1272" t="str">
            <v>reedpanther</v>
          </cell>
        </row>
        <row r="1273">
          <cell r="B1273" t="str">
            <v>Renjiz</v>
          </cell>
        </row>
        <row r="1274">
          <cell r="B1274" t="str">
            <v>Renjiz</v>
          </cell>
        </row>
        <row r="1275">
          <cell r="B1275" t="str">
            <v>Renjiz</v>
          </cell>
        </row>
        <row r="1276">
          <cell r="B1276" t="str">
            <v>Renjiz</v>
          </cell>
        </row>
        <row r="1277">
          <cell r="B1277" t="str">
            <v>Renjiz</v>
          </cell>
        </row>
        <row r="1278">
          <cell r="B1278" t="str">
            <v>Renjiz</v>
          </cell>
        </row>
        <row r="1279">
          <cell r="B1279" t="str">
            <v>Renjiz</v>
          </cell>
        </row>
        <row r="1280">
          <cell r="B1280" t="str">
            <v>Renjiz</v>
          </cell>
        </row>
        <row r="1281">
          <cell r="B1281" t="str">
            <v>RHdaddy</v>
          </cell>
        </row>
        <row r="1282">
          <cell r="B1282" t="str">
            <v>RHdaddy</v>
          </cell>
        </row>
        <row r="1283">
          <cell r="B1283" t="str">
            <v>RichinToronto</v>
          </cell>
        </row>
        <row r="1284">
          <cell r="B1284" t="str">
            <v>Richintoronto</v>
          </cell>
        </row>
        <row r="1285">
          <cell r="B1285" t="str">
            <v>Richintoronto</v>
          </cell>
        </row>
        <row r="1286">
          <cell r="B1286" t="str">
            <v>RideFrankelRide</v>
          </cell>
        </row>
        <row r="1287">
          <cell r="B1287" t="str">
            <v>RideFrankelRide</v>
          </cell>
        </row>
        <row r="1288">
          <cell r="B1288" t="str">
            <v>Rides4poptarts</v>
          </cell>
        </row>
        <row r="1289">
          <cell r="B1289" t="str">
            <v>Rides4poptarts</v>
          </cell>
        </row>
        <row r="1290">
          <cell r="B1290" t="str">
            <v>Rides4poptarts</v>
          </cell>
        </row>
        <row r="1291">
          <cell r="B1291" t="str">
            <v>Rides4poptarts</v>
          </cell>
        </row>
        <row r="1292">
          <cell r="B1292" t="str">
            <v>Rides4poptarts</v>
          </cell>
        </row>
        <row r="1293">
          <cell r="B1293" t="str">
            <v>Rides4poptarts</v>
          </cell>
        </row>
        <row r="1294">
          <cell r="B1294" t="str">
            <v>Rides4poptarts</v>
          </cell>
        </row>
        <row r="1295">
          <cell r="B1295" t="str">
            <v>Ridin4FamRRRMe</v>
          </cell>
        </row>
        <row r="1296">
          <cell r="B1296" t="str">
            <v>Ridin4FamRRRMe</v>
          </cell>
        </row>
        <row r="1297">
          <cell r="B1297" t="str">
            <v>riding4Hamms</v>
          </cell>
        </row>
        <row r="1298">
          <cell r="B1298" t="str">
            <v>riding4Hamms</v>
          </cell>
        </row>
        <row r="1299">
          <cell r="B1299" t="str">
            <v>riding4Hamms</v>
          </cell>
        </row>
        <row r="1300">
          <cell r="B1300" t="str">
            <v>riding4Hamms</v>
          </cell>
        </row>
        <row r="1301">
          <cell r="B1301" t="str">
            <v>RidingWithFuery</v>
          </cell>
        </row>
        <row r="1302">
          <cell r="B1302" t="str">
            <v>RidingWithFuery</v>
          </cell>
        </row>
        <row r="1303">
          <cell r="B1303" t="str">
            <v>RidingWithFuery</v>
          </cell>
        </row>
        <row r="1304">
          <cell r="B1304" t="str">
            <v>Ridingwithfuery</v>
          </cell>
        </row>
        <row r="1305">
          <cell r="B1305" t="str">
            <v>RidingWithFuery</v>
          </cell>
        </row>
        <row r="1306">
          <cell r="B1306" t="str">
            <v>RidingWithFuery</v>
          </cell>
        </row>
        <row r="1307">
          <cell r="B1307" t="str">
            <v>RidingWithFuery</v>
          </cell>
        </row>
        <row r="1308">
          <cell r="B1308" t="str">
            <v>RidingWithFuery</v>
          </cell>
        </row>
        <row r="1309">
          <cell r="B1309" t="str">
            <v>RLau78</v>
          </cell>
        </row>
        <row r="1310">
          <cell r="B1310" t="str">
            <v>RLau78</v>
          </cell>
        </row>
        <row r="1311">
          <cell r="B1311" t="str">
            <v>RobV123</v>
          </cell>
        </row>
        <row r="1312">
          <cell r="B1312" t="str">
            <v>RobV123</v>
          </cell>
        </row>
        <row r="1313">
          <cell r="B1313" t="str">
            <v>RobV123</v>
          </cell>
        </row>
        <row r="1314">
          <cell r="B1314" t="str">
            <v>RobV123</v>
          </cell>
        </row>
        <row r="1315">
          <cell r="B1315" t="str">
            <v>RobV123</v>
          </cell>
        </row>
        <row r="1316">
          <cell r="B1316" t="str">
            <v>RobV123</v>
          </cell>
        </row>
        <row r="1317">
          <cell r="B1317" t="str">
            <v>RobV123</v>
          </cell>
        </row>
        <row r="1318">
          <cell r="B1318" t="str">
            <v>RobV123</v>
          </cell>
        </row>
        <row r="1319">
          <cell r="B1319" t="str">
            <v>RockyTacos</v>
          </cell>
        </row>
        <row r="1320">
          <cell r="B1320" t="str">
            <v>Rockytacos</v>
          </cell>
        </row>
        <row r="1321">
          <cell r="B1321" t="str">
            <v>Rockytacos</v>
          </cell>
        </row>
        <row r="1322">
          <cell r="B1322" t="str">
            <v>RockyTacos</v>
          </cell>
        </row>
        <row r="1323">
          <cell r="B1323" t="str">
            <v>rpbrady</v>
          </cell>
        </row>
        <row r="1324">
          <cell r="B1324" t="str">
            <v>rpbrady</v>
          </cell>
        </row>
        <row r="1325">
          <cell r="B1325" t="str">
            <v>rpbrady</v>
          </cell>
        </row>
        <row r="1326">
          <cell r="B1326" t="str">
            <v>rpbrady</v>
          </cell>
        </row>
        <row r="1327">
          <cell r="B1327" t="str">
            <v>rpbrady</v>
          </cell>
        </row>
        <row r="1328">
          <cell r="B1328" t="str">
            <v>rpbrady</v>
          </cell>
        </row>
        <row r="1329">
          <cell r="B1329" t="str">
            <v>RuffRiderTC</v>
          </cell>
        </row>
        <row r="1330">
          <cell r="B1330" t="str">
            <v>RuffriderTC</v>
          </cell>
        </row>
        <row r="1331">
          <cell r="B1331" t="str">
            <v>RuffriderTC</v>
          </cell>
        </row>
        <row r="1332">
          <cell r="B1332" t="str">
            <v>RuffriderTC</v>
          </cell>
        </row>
        <row r="1333">
          <cell r="B1333" t="str">
            <v>RuffriderTC</v>
          </cell>
        </row>
        <row r="1334">
          <cell r="B1334" t="str">
            <v>RuffRiderTC</v>
          </cell>
        </row>
        <row r="1335">
          <cell r="B1335" t="str">
            <v>RuffriderTC</v>
          </cell>
        </row>
        <row r="1336">
          <cell r="B1336" t="str">
            <v>Runner204</v>
          </cell>
        </row>
        <row r="1337">
          <cell r="B1337" t="str">
            <v>Runner204</v>
          </cell>
        </row>
        <row r="1338">
          <cell r="B1338" t="str">
            <v>Runner204</v>
          </cell>
        </row>
        <row r="1339">
          <cell r="B1339" t="str">
            <v>Runner204</v>
          </cell>
        </row>
        <row r="1340">
          <cell r="B1340" t="str">
            <v>Runner204</v>
          </cell>
        </row>
        <row r="1341">
          <cell r="B1341" t="str">
            <v>RunnerMan81</v>
          </cell>
        </row>
        <row r="1342">
          <cell r="B1342" t="str">
            <v>RunningRog</v>
          </cell>
        </row>
        <row r="1343">
          <cell r="B1343" t="str">
            <v>RunningRog</v>
          </cell>
        </row>
        <row r="1344">
          <cell r="B1344" t="str">
            <v>RunSpinDoItAgin</v>
          </cell>
        </row>
        <row r="1345">
          <cell r="B1345" t="str">
            <v>RunSpinDoItAgin</v>
          </cell>
        </row>
        <row r="1346">
          <cell r="B1346" t="str">
            <v>Runspindoitagin</v>
          </cell>
        </row>
        <row r="1347">
          <cell r="B1347" t="str">
            <v>Ryan_Mc83</v>
          </cell>
        </row>
        <row r="1348">
          <cell r="B1348" t="str">
            <v>Ryansolimeo</v>
          </cell>
        </row>
        <row r="1349">
          <cell r="B1349" t="str">
            <v>Saint_Nick</v>
          </cell>
        </row>
        <row r="1350">
          <cell r="B1350" t="str">
            <v>Saint_Nick</v>
          </cell>
        </row>
        <row r="1351">
          <cell r="B1351" t="str">
            <v>Saint_Nick</v>
          </cell>
        </row>
        <row r="1352">
          <cell r="B1352" t="str">
            <v>ScottSpins79</v>
          </cell>
        </row>
        <row r="1353">
          <cell r="B1353" t="str">
            <v>ScottSpins79</v>
          </cell>
        </row>
        <row r="1354">
          <cell r="B1354" t="str">
            <v>ScottSpins79</v>
          </cell>
        </row>
        <row r="1355">
          <cell r="B1355" t="str">
            <v>ScottSpins79</v>
          </cell>
        </row>
        <row r="1356">
          <cell r="B1356" t="str">
            <v>ScottSpins79</v>
          </cell>
        </row>
        <row r="1357">
          <cell r="B1357" t="str">
            <v>ScottSpins79</v>
          </cell>
        </row>
        <row r="1358">
          <cell r="B1358" t="str">
            <v>ScottSpins79</v>
          </cell>
        </row>
        <row r="1359">
          <cell r="B1359" t="str">
            <v>ScottSpins79</v>
          </cell>
        </row>
        <row r="1360">
          <cell r="B1360" t="str">
            <v>SeanOfTheDad</v>
          </cell>
        </row>
        <row r="1361">
          <cell r="B1361" t="str">
            <v>SeanOfTheDad</v>
          </cell>
        </row>
        <row r="1362">
          <cell r="B1362" t="str">
            <v>SeanOfTheDad</v>
          </cell>
        </row>
        <row r="1363">
          <cell r="B1363" t="str">
            <v>SeanOfTheDad</v>
          </cell>
        </row>
        <row r="1364">
          <cell r="B1364" t="str">
            <v>SeanOfTheDad</v>
          </cell>
        </row>
        <row r="1365">
          <cell r="B1365" t="str">
            <v>SeanOfTheDad</v>
          </cell>
        </row>
        <row r="1366">
          <cell r="B1366" t="str">
            <v>SeanOfTheDad</v>
          </cell>
        </row>
        <row r="1367">
          <cell r="B1367" t="str">
            <v>SeanOfTheDad</v>
          </cell>
        </row>
        <row r="1368">
          <cell r="B1368" t="str">
            <v>See_Spot_Spin</v>
          </cell>
        </row>
        <row r="1369">
          <cell r="B1369" t="str">
            <v>See_Spot_Spin</v>
          </cell>
        </row>
        <row r="1370">
          <cell r="B1370" t="str">
            <v>See_Spot_Spin</v>
          </cell>
        </row>
        <row r="1371">
          <cell r="B1371" t="str">
            <v>SeeMack5</v>
          </cell>
        </row>
        <row r="1372">
          <cell r="B1372" t="str">
            <v>severoni</v>
          </cell>
        </row>
        <row r="1373">
          <cell r="B1373" t="str">
            <v>severoni</v>
          </cell>
        </row>
        <row r="1374">
          <cell r="B1374" t="str">
            <v>severoni</v>
          </cell>
        </row>
        <row r="1375">
          <cell r="B1375" t="str">
            <v>severoni</v>
          </cell>
        </row>
        <row r="1376">
          <cell r="B1376" t="str">
            <v>severoni</v>
          </cell>
        </row>
        <row r="1377">
          <cell r="B1377" t="str">
            <v>severoni</v>
          </cell>
        </row>
        <row r="1378">
          <cell r="B1378" t="str">
            <v>severoni</v>
          </cell>
        </row>
        <row r="1379">
          <cell r="B1379" t="str">
            <v>severoni</v>
          </cell>
        </row>
        <row r="1380">
          <cell r="B1380" t="str">
            <v>severoni</v>
          </cell>
        </row>
        <row r="1381">
          <cell r="B1381" t="str">
            <v>Shagadelic1</v>
          </cell>
        </row>
        <row r="1382">
          <cell r="B1382" t="str">
            <v>Shakes309</v>
          </cell>
        </row>
        <row r="1383">
          <cell r="B1383" t="str">
            <v>SharkLawyer</v>
          </cell>
        </row>
        <row r="1384">
          <cell r="B1384" t="str">
            <v>SharkLawyer</v>
          </cell>
        </row>
        <row r="1385">
          <cell r="B1385" t="str">
            <v>SharkLawyer</v>
          </cell>
        </row>
        <row r="1386">
          <cell r="B1386" t="str">
            <v>SharkLawyer</v>
          </cell>
        </row>
        <row r="1387">
          <cell r="B1387" t="str">
            <v>SKennedy504</v>
          </cell>
        </row>
        <row r="1388">
          <cell r="B1388" t="str">
            <v>SKennedy504</v>
          </cell>
        </row>
        <row r="1389">
          <cell r="B1389" t="str">
            <v>SKennedy504</v>
          </cell>
        </row>
        <row r="1390">
          <cell r="B1390" t="str">
            <v>SKennedy504</v>
          </cell>
        </row>
        <row r="1391">
          <cell r="B1391" t="str">
            <v>SKennedy504</v>
          </cell>
        </row>
        <row r="1392">
          <cell r="B1392" t="str">
            <v>SKennedy504</v>
          </cell>
        </row>
        <row r="1393">
          <cell r="B1393" t="str">
            <v>SKennedy504</v>
          </cell>
        </row>
        <row r="1394">
          <cell r="B1394" t="str">
            <v>SlimDaddyBBQ</v>
          </cell>
        </row>
        <row r="1395">
          <cell r="B1395" t="str">
            <v>SlimDaddyBBQ</v>
          </cell>
        </row>
        <row r="1396">
          <cell r="B1396" t="str">
            <v>SlimDaddyBBQ</v>
          </cell>
        </row>
        <row r="1397">
          <cell r="B1397" t="str">
            <v>SlimDaddyBBQ</v>
          </cell>
        </row>
        <row r="1398">
          <cell r="B1398" t="str">
            <v>SlimDaddyBBQ</v>
          </cell>
        </row>
        <row r="1399">
          <cell r="B1399" t="str">
            <v>Slimdaddybbq</v>
          </cell>
        </row>
        <row r="1400">
          <cell r="B1400" t="str">
            <v>SlimDaddyBBQ</v>
          </cell>
        </row>
        <row r="1401">
          <cell r="B1401" t="str">
            <v>SmokinDish</v>
          </cell>
        </row>
        <row r="1402">
          <cell r="B1402" t="str">
            <v>SmokinDish</v>
          </cell>
        </row>
        <row r="1403">
          <cell r="B1403" t="str">
            <v>SmokinDish</v>
          </cell>
        </row>
        <row r="1404">
          <cell r="B1404" t="str">
            <v>SmokinDish</v>
          </cell>
        </row>
        <row r="1405">
          <cell r="B1405" t="str">
            <v>SmokinDish</v>
          </cell>
        </row>
        <row r="1406">
          <cell r="B1406" t="str">
            <v>SmokinDish</v>
          </cell>
        </row>
        <row r="1407">
          <cell r="B1407" t="str">
            <v>SmokinDish</v>
          </cell>
        </row>
        <row r="1408">
          <cell r="B1408" t="str">
            <v>SmokinDish</v>
          </cell>
        </row>
        <row r="1409">
          <cell r="B1409" t="str">
            <v>SmokinDish</v>
          </cell>
        </row>
        <row r="1410">
          <cell r="B1410" t="str">
            <v>Smooth_rider41</v>
          </cell>
        </row>
        <row r="1411">
          <cell r="B1411" t="str">
            <v>Smooth_rider41</v>
          </cell>
        </row>
        <row r="1412">
          <cell r="B1412" t="str">
            <v>Smooth_rider41</v>
          </cell>
        </row>
        <row r="1413">
          <cell r="B1413" t="str">
            <v>Smooth_rider41</v>
          </cell>
        </row>
        <row r="1414">
          <cell r="B1414" t="str">
            <v>SonOfJorEl</v>
          </cell>
        </row>
        <row r="1415">
          <cell r="B1415" t="str">
            <v>SonOfJorEl</v>
          </cell>
        </row>
        <row r="1416">
          <cell r="B1416" t="str">
            <v>sooner84</v>
          </cell>
        </row>
        <row r="1417">
          <cell r="B1417" t="str">
            <v>sooner84</v>
          </cell>
        </row>
        <row r="1418">
          <cell r="B1418" t="str">
            <v>SpaceMonkey1</v>
          </cell>
        </row>
        <row r="1419">
          <cell r="B1419" t="str">
            <v>SpaceMonkey1</v>
          </cell>
        </row>
        <row r="1420">
          <cell r="B1420" t="str">
            <v>SpaceMonkey1</v>
          </cell>
        </row>
        <row r="1421">
          <cell r="B1421" t="str">
            <v>SpaceMonkey1</v>
          </cell>
        </row>
        <row r="1422">
          <cell r="B1422" t="str">
            <v>SpaceMonkey1</v>
          </cell>
        </row>
        <row r="1423">
          <cell r="B1423" t="str">
            <v>SpaceMonkey1</v>
          </cell>
        </row>
        <row r="1424">
          <cell r="B1424" t="str">
            <v>SpaceMonkey1</v>
          </cell>
        </row>
        <row r="1425">
          <cell r="B1425" t="str">
            <v>Sparky6</v>
          </cell>
        </row>
        <row r="1426">
          <cell r="B1426" t="str">
            <v>Sparky6</v>
          </cell>
        </row>
        <row r="1427">
          <cell r="B1427" t="str">
            <v>Sparky6</v>
          </cell>
        </row>
        <row r="1428">
          <cell r="B1428" t="str">
            <v>Sparky6</v>
          </cell>
        </row>
        <row r="1429">
          <cell r="B1429" t="str">
            <v>Sparky6</v>
          </cell>
        </row>
        <row r="1430">
          <cell r="B1430" t="str">
            <v>Sparky6</v>
          </cell>
        </row>
        <row r="1431">
          <cell r="B1431" t="str">
            <v>speakimp</v>
          </cell>
        </row>
        <row r="1432">
          <cell r="B1432" t="str">
            <v>speakimp</v>
          </cell>
        </row>
        <row r="1433">
          <cell r="B1433" t="str">
            <v>speakimp</v>
          </cell>
        </row>
        <row r="1434">
          <cell r="B1434" t="str">
            <v>speakimp</v>
          </cell>
        </row>
        <row r="1435">
          <cell r="B1435" t="str">
            <v>speakimp</v>
          </cell>
        </row>
        <row r="1436">
          <cell r="B1436" t="str">
            <v>speakimp</v>
          </cell>
        </row>
        <row r="1437">
          <cell r="B1437" t="str">
            <v>speakimp</v>
          </cell>
        </row>
        <row r="1438">
          <cell r="B1438" t="str">
            <v>speakimp</v>
          </cell>
        </row>
        <row r="1439">
          <cell r="B1439" t="str">
            <v>speakimp</v>
          </cell>
        </row>
        <row r="1440">
          <cell r="B1440" t="str">
            <v>SpintelChief</v>
          </cell>
        </row>
        <row r="1441">
          <cell r="B1441" t="str">
            <v>SpintelChief</v>
          </cell>
        </row>
        <row r="1442">
          <cell r="B1442" t="str">
            <v>SpintelChief</v>
          </cell>
        </row>
        <row r="1443">
          <cell r="B1443" t="str">
            <v>SpintelChief</v>
          </cell>
        </row>
        <row r="1444">
          <cell r="B1444" t="str">
            <v>SpintelChief</v>
          </cell>
        </row>
        <row r="1445">
          <cell r="B1445" t="str">
            <v>SpintelChief</v>
          </cell>
        </row>
        <row r="1446">
          <cell r="B1446" t="str">
            <v>SpintelChief</v>
          </cell>
        </row>
        <row r="1447">
          <cell r="B1447" t="str">
            <v>SpintelChief</v>
          </cell>
        </row>
        <row r="1448">
          <cell r="B1448" t="str">
            <v>SpintelChief</v>
          </cell>
        </row>
        <row r="1449">
          <cell r="B1449" t="str">
            <v>Spleenless</v>
          </cell>
        </row>
        <row r="1450">
          <cell r="B1450" t="str">
            <v>SpokenJest</v>
          </cell>
        </row>
        <row r="1451">
          <cell r="B1451" t="str">
            <v>SupaDadBod</v>
          </cell>
        </row>
        <row r="1452">
          <cell r="B1452" t="str">
            <v>SupaDadBod</v>
          </cell>
        </row>
        <row r="1453">
          <cell r="B1453" t="str">
            <v>SupaDadBod</v>
          </cell>
        </row>
        <row r="1454">
          <cell r="B1454" t="str">
            <v>Swizzle1979</v>
          </cell>
        </row>
        <row r="1455">
          <cell r="B1455" t="str">
            <v>Swizzle1979</v>
          </cell>
        </row>
        <row r="1456">
          <cell r="B1456" t="str">
            <v>SyGuy720</v>
          </cell>
        </row>
        <row r="1457">
          <cell r="B1457" t="str">
            <v>SyGuy720</v>
          </cell>
        </row>
        <row r="1458">
          <cell r="B1458" t="str">
            <v>SyGuy720</v>
          </cell>
        </row>
        <row r="1459">
          <cell r="B1459" t="str">
            <v>SyGuy720</v>
          </cell>
        </row>
        <row r="1460">
          <cell r="B1460" t="str">
            <v>SyGuy720</v>
          </cell>
        </row>
        <row r="1461">
          <cell r="B1461" t="str">
            <v>SyGuy720</v>
          </cell>
        </row>
        <row r="1462">
          <cell r="B1462" t="str">
            <v>SyGuy720</v>
          </cell>
        </row>
        <row r="1463">
          <cell r="B1463" t="str">
            <v>SyGuy720</v>
          </cell>
        </row>
        <row r="1464">
          <cell r="B1464" t="str">
            <v>Tanker_</v>
          </cell>
        </row>
        <row r="1465">
          <cell r="B1465" t="str">
            <v>Tanker_</v>
          </cell>
        </row>
        <row r="1466">
          <cell r="B1466" t="str">
            <v>Tanker_</v>
          </cell>
        </row>
        <row r="1467">
          <cell r="B1467" t="str">
            <v>Tanker_</v>
          </cell>
        </row>
        <row r="1468">
          <cell r="B1468" t="str">
            <v>Tanker_</v>
          </cell>
        </row>
        <row r="1469">
          <cell r="B1469" t="str">
            <v>TattedDadBod</v>
          </cell>
        </row>
        <row r="1470">
          <cell r="B1470" t="str">
            <v>TattedDadBod</v>
          </cell>
        </row>
        <row r="1471">
          <cell r="B1471" t="str">
            <v>TattedDadBod</v>
          </cell>
        </row>
        <row r="1472">
          <cell r="B1472" t="str">
            <v>TattedDadBod</v>
          </cell>
        </row>
        <row r="1473">
          <cell r="B1473" t="str">
            <v>Thakattack77</v>
          </cell>
        </row>
        <row r="1474">
          <cell r="B1474" t="str">
            <v>Thakattack77</v>
          </cell>
        </row>
        <row r="1475">
          <cell r="B1475" t="str">
            <v>ThakAttack77</v>
          </cell>
        </row>
        <row r="1476">
          <cell r="B1476" t="str">
            <v>TheAmazingMarc</v>
          </cell>
        </row>
        <row r="1477">
          <cell r="B1477" t="str">
            <v>theAmazingMarc</v>
          </cell>
        </row>
        <row r="1478">
          <cell r="B1478" t="str">
            <v>theAmazingMarc</v>
          </cell>
        </row>
        <row r="1479">
          <cell r="B1479" t="str">
            <v>theAmazingMarc</v>
          </cell>
        </row>
        <row r="1480">
          <cell r="B1480" t="str">
            <v>theAmazingMarc</v>
          </cell>
        </row>
        <row r="1481">
          <cell r="B1481" t="str">
            <v>theAmazingMarc</v>
          </cell>
        </row>
        <row r="1482">
          <cell r="B1482" t="str">
            <v>theAmazingMarc</v>
          </cell>
        </row>
        <row r="1483">
          <cell r="B1483" t="str">
            <v>TheCatDaddy</v>
          </cell>
        </row>
        <row r="1484">
          <cell r="B1484" t="str">
            <v>TheCatDaddy</v>
          </cell>
        </row>
        <row r="1485">
          <cell r="B1485" t="str">
            <v>TheCatDaddy</v>
          </cell>
        </row>
        <row r="1486">
          <cell r="B1486" t="str">
            <v>TheCatDaddy</v>
          </cell>
        </row>
        <row r="1487">
          <cell r="B1487" t="str">
            <v>TheCatDaddy</v>
          </cell>
        </row>
        <row r="1488">
          <cell r="B1488" t="str">
            <v>TheCatDaddy</v>
          </cell>
        </row>
        <row r="1489">
          <cell r="B1489" t="str">
            <v>TheCatDaddy</v>
          </cell>
        </row>
        <row r="1490">
          <cell r="B1490" t="str">
            <v>TheCatDaddy</v>
          </cell>
        </row>
        <row r="1491">
          <cell r="B1491" t="str">
            <v>TheDon07</v>
          </cell>
        </row>
        <row r="1492">
          <cell r="B1492" t="str">
            <v>TheDon07</v>
          </cell>
        </row>
        <row r="1493">
          <cell r="B1493" t="str">
            <v>TheDon07</v>
          </cell>
        </row>
        <row r="1494">
          <cell r="B1494" t="str">
            <v>TheDon07</v>
          </cell>
        </row>
        <row r="1495">
          <cell r="B1495" t="str">
            <v>TheDon07</v>
          </cell>
        </row>
        <row r="1496">
          <cell r="B1496" t="str">
            <v>TheDon07</v>
          </cell>
        </row>
        <row r="1497">
          <cell r="B1497" t="str">
            <v>ThePaceBetween</v>
          </cell>
        </row>
        <row r="1498">
          <cell r="B1498" t="str">
            <v>ThePaceBetween</v>
          </cell>
        </row>
        <row r="1499">
          <cell r="B1499" t="str">
            <v>thePJ1</v>
          </cell>
        </row>
        <row r="1500">
          <cell r="B1500" t="str">
            <v>thePJ1</v>
          </cell>
        </row>
        <row r="1501">
          <cell r="B1501" t="str">
            <v>thePJ1</v>
          </cell>
        </row>
        <row r="1502">
          <cell r="B1502" t="str">
            <v>thePJ1</v>
          </cell>
        </row>
        <row r="1503">
          <cell r="B1503" t="str">
            <v>thePJ1</v>
          </cell>
        </row>
        <row r="1504">
          <cell r="B1504" t="str">
            <v>thePJ1</v>
          </cell>
        </row>
        <row r="1505">
          <cell r="B1505" t="str">
            <v>thePJ1</v>
          </cell>
        </row>
        <row r="1506">
          <cell r="B1506" t="str">
            <v>TherapistDad</v>
          </cell>
        </row>
        <row r="1507">
          <cell r="B1507" t="str">
            <v>TherapistDad</v>
          </cell>
        </row>
        <row r="1508">
          <cell r="B1508" t="str">
            <v>TherapistDad</v>
          </cell>
        </row>
        <row r="1509">
          <cell r="B1509" t="str">
            <v>TherapistDad</v>
          </cell>
        </row>
        <row r="1510">
          <cell r="B1510" t="str">
            <v>TherapistDad</v>
          </cell>
        </row>
        <row r="1511">
          <cell r="B1511" t="str">
            <v>TherapistDad</v>
          </cell>
        </row>
        <row r="1512">
          <cell r="B1512" t="str">
            <v>TherapistDad</v>
          </cell>
        </row>
        <row r="1513">
          <cell r="B1513" t="str">
            <v>TherapistDad</v>
          </cell>
        </row>
        <row r="1514">
          <cell r="B1514" t="str">
            <v>TheRavenFlies</v>
          </cell>
        </row>
        <row r="1515">
          <cell r="B1515" t="str">
            <v>TheRavenFlies</v>
          </cell>
        </row>
        <row r="1516">
          <cell r="B1516" t="str">
            <v>thewazz1</v>
          </cell>
        </row>
        <row r="1517">
          <cell r="B1517" t="str">
            <v>thewazz1</v>
          </cell>
        </row>
        <row r="1518">
          <cell r="B1518" t="str">
            <v>thewazz1</v>
          </cell>
        </row>
        <row r="1519">
          <cell r="B1519" t="str">
            <v>thewazz1</v>
          </cell>
        </row>
        <row r="1520">
          <cell r="B1520" t="str">
            <v>thewazz1</v>
          </cell>
        </row>
        <row r="1521">
          <cell r="B1521" t="str">
            <v>thewazz1</v>
          </cell>
        </row>
        <row r="1522">
          <cell r="B1522" t="str">
            <v>thewazz1</v>
          </cell>
        </row>
        <row r="1523">
          <cell r="B1523" t="str">
            <v>thewazz1</v>
          </cell>
        </row>
        <row r="1524">
          <cell r="B1524" t="str">
            <v>ThSavageOne</v>
          </cell>
        </row>
        <row r="1525">
          <cell r="B1525" t="str">
            <v>Thunder_Buddy</v>
          </cell>
        </row>
        <row r="1526">
          <cell r="B1526" t="str">
            <v>Thunder_Buddy</v>
          </cell>
        </row>
        <row r="1527">
          <cell r="B1527" t="str">
            <v>Thunder_Buddy</v>
          </cell>
        </row>
        <row r="1528">
          <cell r="B1528" t="str">
            <v>ThunderPony</v>
          </cell>
        </row>
        <row r="1529">
          <cell r="B1529" t="str">
            <v>ThunderPony</v>
          </cell>
        </row>
        <row r="1530">
          <cell r="B1530" t="str">
            <v>ThunderPony</v>
          </cell>
        </row>
        <row r="1531">
          <cell r="B1531" t="str">
            <v>Thundertheyes</v>
          </cell>
        </row>
        <row r="1532">
          <cell r="B1532" t="str">
            <v>TMontagano</v>
          </cell>
        </row>
        <row r="1533">
          <cell r="B1533" t="str">
            <v>TMontagano</v>
          </cell>
        </row>
        <row r="1534">
          <cell r="B1534" t="str">
            <v>TMontagano</v>
          </cell>
        </row>
        <row r="1535">
          <cell r="B1535" t="str">
            <v>TMontagano</v>
          </cell>
        </row>
        <row r="1536">
          <cell r="B1536" t="str">
            <v>TMontagano</v>
          </cell>
        </row>
        <row r="1537">
          <cell r="B1537" t="str">
            <v>TMontagano</v>
          </cell>
        </row>
        <row r="1538">
          <cell r="B1538" t="str">
            <v>TMontagano</v>
          </cell>
        </row>
        <row r="1539">
          <cell r="B1539" t="str">
            <v>TnT_Dad</v>
          </cell>
        </row>
        <row r="1540">
          <cell r="B1540" t="str">
            <v>TnT_Dad</v>
          </cell>
        </row>
        <row r="1541">
          <cell r="B1541" t="str">
            <v>TnT_Dad</v>
          </cell>
        </row>
        <row r="1542">
          <cell r="B1542" t="str">
            <v>TnT_Dad</v>
          </cell>
        </row>
        <row r="1543">
          <cell r="B1543" t="str">
            <v>TnT_Dad</v>
          </cell>
        </row>
        <row r="1544">
          <cell r="B1544" t="str">
            <v>TnT_Dad</v>
          </cell>
        </row>
        <row r="1545">
          <cell r="B1545" t="str">
            <v>TnT_Dad</v>
          </cell>
        </row>
        <row r="1546">
          <cell r="B1546" t="str">
            <v>TnT_Dad</v>
          </cell>
        </row>
        <row r="1547">
          <cell r="B1547" t="str">
            <v>TortoiseJake</v>
          </cell>
        </row>
        <row r="1548">
          <cell r="B1548" t="str">
            <v>TortoiseJake</v>
          </cell>
        </row>
        <row r="1549">
          <cell r="B1549" t="str">
            <v>tPick32</v>
          </cell>
        </row>
        <row r="1550">
          <cell r="B1550" t="str">
            <v>tPick32</v>
          </cell>
        </row>
        <row r="1551">
          <cell r="B1551" t="str">
            <v>tPick32</v>
          </cell>
        </row>
        <row r="1552">
          <cell r="B1552" t="str">
            <v>tPick32</v>
          </cell>
        </row>
        <row r="1553">
          <cell r="B1553" t="str">
            <v>tPick32</v>
          </cell>
        </row>
        <row r="1554">
          <cell r="B1554" t="str">
            <v>tPick32</v>
          </cell>
        </row>
        <row r="1555">
          <cell r="B1555" t="str">
            <v>tPick32</v>
          </cell>
        </row>
        <row r="1556">
          <cell r="B1556" t="str">
            <v>tPick32</v>
          </cell>
        </row>
        <row r="1557">
          <cell r="B1557" t="str">
            <v>tPick32</v>
          </cell>
        </row>
        <row r="1558">
          <cell r="B1558" t="str">
            <v>Trail_Runner78</v>
          </cell>
        </row>
        <row r="1559">
          <cell r="B1559" t="str">
            <v>Tulleyman</v>
          </cell>
        </row>
        <row r="1560">
          <cell r="B1560" t="str">
            <v>Tulleyman</v>
          </cell>
        </row>
        <row r="1561">
          <cell r="B1561" t="str">
            <v>Tulleyman</v>
          </cell>
        </row>
        <row r="1562">
          <cell r="B1562" t="str">
            <v>Tulleyman</v>
          </cell>
        </row>
        <row r="1563">
          <cell r="B1563" t="str">
            <v>Tulleyman</v>
          </cell>
        </row>
        <row r="1564">
          <cell r="B1564" t="str">
            <v>Tulleyman</v>
          </cell>
        </row>
        <row r="1565">
          <cell r="B1565" t="str">
            <v>Tulleyman</v>
          </cell>
        </row>
        <row r="1566">
          <cell r="B1566" t="str">
            <v>TurntTeacher</v>
          </cell>
        </row>
        <row r="1567">
          <cell r="B1567" t="str">
            <v>TurntTeacher</v>
          </cell>
        </row>
        <row r="1568">
          <cell r="B1568" t="str">
            <v>TurntTeacher</v>
          </cell>
        </row>
        <row r="1569">
          <cell r="B1569" t="str">
            <v>TurntTeacher</v>
          </cell>
        </row>
        <row r="1570">
          <cell r="B1570" t="str">
            <v>TurntTeacher</v>
          </cell>
        </row>
        <row r="1571">
          <cell r="B1571" t="str">
            <v>Umar_S</v>
          </cell>
        </row>
        <row r="1572">
          <cell r="B1572" t="str">
            <v>Umar_S</v>
          </cell>
        </row>
        <row r="1573">
          <cell r="B1573" t="str">
            <v>Umar_S</v>
          </cell>
        </row>
        <row r="1574">
          <cell r="B1574" t="str">
            <v>Umar_S</v>
          </cell>
        </row>
        <row r="1575">
          <cell r="B1575" t="str">
            <v>Umar_S</v>
          </cell>
        </row>
        <row r="1576">
          <cell r="B1576" t="str">
            <v>Umar_S</v>
          </cell>
        </row>
        <row r="1577">
          <cell r="B1577" t="str">
            <v>Umar_S</v>
          </cell>
        </row>
        <row r="1578">
          <cell r="B1578" t="str">
            <v>Univega1981</v>
          </cell>
        </row>
        <row r="1579">
          <cell r="B1579" t="str">
            <v>Univega1981</v>
          </cell>
        </row>
        <row r="1580">
          <cell r="B1580" t="str">
            <v>Univega1981</v>
          </cell>
        </row>
        <row r="1581">
          <cell r="B1581" t="str">
            <v>Univega1981</v>
          </cell>
        </row>
        <row r="1582">
          <cell r="B1582" t="str">
            <v>Univega1981</v>
          </cell>
        </row>
        <row r="1583">
          <cell r="B1583" t="str">
            <v>Univega1981</v>
          </cell>
        </row>
        <row r="1584">
          <cell r="B1584" t="str">
            <v>Univega1981</v>
          </cell>
        </row>
        <row r="1585">
          <cell r="B1585" t="str">
            <v>Univega1981</v>
          </cell>
        </row>
        <row r="1586">
          <cell r="B1586" t="str">
            <v>Univega1981</v>
          </cell>
        </row>
        <row r="1587">
          <cell r="B1587" t="str">
            <v>Vettecitydad</v>
          </cell>
        </row>
        <row r="1588">
          <cell r="B1588" t="str">
            <v>Vettecitydad</v>
          </cell>
        </row>
        <row r="1589">
          <cell r="B1589" t="str">
            <v>Vettecitydad</v>
          </cell>
        </row>
        <row r="1590">
          <cell r="B1590" t="str">
            <v>Vettecitydad</v>
          </cell>
        </row>
        <row r="1591">
          <cell r="B1591" t="str">
            <v>Vettecitydad</v>
          </cell>
        </row>
        <row r="1592">
          <cell r="B1592" t="str">
            <v>VinceVanGo</v>
          </cell>
        </row>
        <row r="1593">
          <cell r="B1593" t="str">
            <v>VinceVanGo</v>
          </cell>
        </row>
        <row r="1594">
          <cell r="B1594" t="str">
            <v>VinceVanGo</v>
          </cell>
        </row>
        <row r="1595">
          <cell r="B1595" t="str">
            <v>VinceVanGo</v>
          </cell>
        </row>
        <row r="1596">
          <cell r="B1596" t="str">
            <v>VinceVanGo</v>
          </cell>
        </row>
        <row r="1597">
          <cell r="B1597" t="str">
            <v>VinceVanGo</v>
          </cell>
        </row>
        <row r="1598">
          <cell r="B1598" t="str">
            <v>VinceVanGo</v>
          </cell>
        </row>
        <row r="1599">
          <cell r="B1599" t="str">
            <v>VinceVanGo</v>
          </cell>
        </row>
        <row r="1600">
          <cell r="B1600" t="str">
            <v>WeezySpinz</v>
          </cell>
        </row>
        <row r="1601">
          <cell r="B1601" t="str">
            <v>Wernerd46</v>
          </cell>
        </row>
        <row r="1602">
          <cell r="B1602" t="str">
            <v>Wernerd46</v>
          </cell>
        </row>
        <row r="1603">
          <cell r="B1603" t="str">
            <v>Wernerd46</v>
          </cell>
        </row>
        <row r="1604">
          <cell r="B1604" t="str">
            <v>Wernerd46</v>
          </cell>
        </row>
        <row r="1605">
          <cell r="B1605" t="str">
            <v>Wernerd46</v>
          </cell>
        </row>
        <row r="1606">
          <cell r="B1606" t="str">
            <v>Wernerd46</v>
          </cell>
        </row>
        <row r="1607">
          <cell r="B1607" t="str">
            <v>Wernerd46</v>
          </cell>
        </row>
        <row r="1608">
          <cell r="B1608" t="str">
            <v>Willgetinshape</v>
          </cell>
        </row>
        <row r="1609">
          <cell r="B1609" t="str">
            <v>willgetinshape</v>
          </cell>
        </row>
        <row r="1610">
          <cell r="B1610" t="str">
            <v>willrey79</v>
          </cell>
        </row>
        <row r="1611">
          <cell r="B1611" t="str">
            <v>WillRey79</v>
          </cell>
        </row>
        <row r="1612">
          <cell r="B1612" t="str">
            <v>WpgRichard</v>
          </cell>
        </row>
        <row r="1613">
          <cell r="B1613" t="str">
            <v>WpgRichard</v>
          </cell>
        </row>
        <row r="1614">
          <cell r="B1614" t="str">
            <v>WpgRichard</v>
          </cell>
        </row>
        <row r="1615">
          <cell r="B1615" t="str">
            <v>WpgRichard</v>
          </cell>
        </row>
        <row r="1616">
          <cell r="B1616" t="str">
            <v>WpgRichard</v>
          </cell>
        </row>
        <row r="1617">
          <cell r="B1617" t="str">
            <v>WPGRichard</v>
          </cell>
        </row>
        <row r="1618">
          <cell r="B1618" t="str">
            <v>WpgRichard</v>
          </cell>
        </row>
        <row r="1619">
          <cell r="B1619" t="str">
            <v>WpgRichard</v>
          </cell>
        </row>
        <row r="1620">
          <cell r="B1620" t="str">
            <v>WpgRichard</v>
          </cell>
        </row>
        <row r="1621">
          <cell r="B1621" t="str">
            <v>YES_WAY_JOSE</v>
          </cell>
        </row>
        <row r="1622">
          <cell r="B1622" t="str">
            <v>YES_WAY_JOSE</v>
          </cell>
        </row>
        <row r="1623">
          <cell r="B1623" t="str">
            <v>Yes_Way_Jose</v>
          </cell>
        </row>
        <row r="1624">
          <cell r="B1624" t="str">
            <v>ZackMorris1988</v>
          </cell>
        </row>
        <row r="1625">
          <cell r="B1625" t="str">
            <v>ZackMorris1988</v>
          </cell>
        </row>
        <row r="1626">
          <cell r="B1626" t="str">
            <v>ZackMorris1988</v>
          </cell>
        </row>
        <row r="1627">
          <cell r="B1627" t="str">
            <v>ZackMorris1988</v>
          </cell>
        </row>
        <row r="1628">
          <cell r="B1628" t="str">
            <v>ZackMorris1988</v>
          </cell>
        </row>
        <row r="1629">
          <cell r="B1629" t="str">
            <v>ZackMorris1988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R4991"/>
  <sheetViews>
    <sheetView topLeftCell="B1" workbookViewId="0">
      <selection activeCell="B1" sqref="B1"/>
    </sheetView>
  </sheetViews>
  <sheetFormatPr defaultColWidth="9.140625" defaultRowHeight="15.75" x14ac:dyDescent="0.25"/>
  <cols>
    <col min="1" max="1" width="18.85546875" style="14" customWidth="1"/>
    <col min="2" max="2" width="29.42578125" style="14" customWidth="1"/>
    <col min="3" max="3" width="24" style="14" customWidth="1"/>
    <col min="4" max="4" width="13" style="54" customWidth="1"/>
    <col min="5" max="5" width="4.5703125" style="10" customWidth="1"/>
    <col min="6" max="6" width="19.7109375" style="29" customWidth="1"/>
    <col min="7" max="7" width="18.42578125" style="23" hidden="1" customWidth="1"/>
    <col min="8" max="8" width="14" style="25" customWidth="1"/>
    <col min="9" max="9" width="17.140625" style="25" customWidth="1"/>
    <col min="10" max="10" width="14" style="25" customWidth="1"/>
    <col min="11" max="13" width="13.85546875" style="26" customWidth="1"/>
    <col min="14" max="14" width="14.28515625" style="24" hidden="1" customWidth="1"/>
    <col min="15" max="15" width="13.85546875" style="27" customWidth="1"/>
    <col min="16" max="16" width="14.85546875" style="28" customWidth="1"/>
    <col min="17" max="17" width="15.7109375" style="24" customWidth="1"/>
    <col min="18" max="16384" width="9.140625" style="10"/>
  </cols>
  <sheetData>
    <row r="1" spans="1:17" s="17" customFormat="1" ht="53.25" customHeight="1" x14ac:dyDescent="0.25">
      <c r="A1" s="16" t="s">
        <v>6</v>
      </c>
      <c r="B1" s="16" t="s">
        <v>0</v>
      </c>
      <c r="C1" s="16" t="s">
        <v>1</v>
      </c>
      <c r="D1" s="53" t="s">
        <v>2</v>
      </c>
      <c r="F1" s="16" t="s">
        <v>4</v>
      </c>
      <c r="G1" s="18" t="s">
        <v>14</v>
      </c>
      <c r="H1" s="19" t="s">
        <v>11</v>
      </c>
      <c r="I1" s="19" t="s">
        <v>2021</v>
      </c>
      <c r="J1" s="19" t="s">
        <v>2022</v>
      </c>
      <c r="K1" s="16" t="s">
        <v>7</v>
      </c>
      <c r="L1" s="16" t="s">
        <v>8</v>
      </c>
      <c r="M1" s="16" t="s">
        <v>9</v>
      </c>
      <c r="N1" s="16" t="s">
        <v>18</v>
      </c>
      <c r="O1" s="20" t="s">
        <v>10</v>
      </c>
      <c r="P1" s="21" t="s">
        <v>5</v>
      </c>
      <c r="Q1" s="16" t="s">
        <v>15</v>
      </c>
    </row>
    <row r="2" spans="1:17" x14ac:dyDescent="0.25">
      <c r="A2" s="36" t="s">
        <v>23</v>
      </c>
      <c r="B2" s="36" t="s">
        <v>346</v>
      </c>
      <c r="C2" s="36" t="s">
        <v>347</v>
      </c>
      <c r="D2" s="35">
        <v>433</v>
      </c>
      <c r="E2" s="5"/>
      <c r="F2" s="22">
        <f t="shared" ref="F2:F33" si="0">D2*0.94</f>
        <v>407.02</v>
      </c>
      <c r="G2" s="23">
        <f t="shared" ref="G2:G33" si="1">IF(H2="Not Found",0,F2)</f>
        <v>407.02</v>
      </c>
      <c r="H2" s="25">
        <f>IFERROR(VLOOKUP(C:C,'Results Data'!A:F,6,FALSE), "Not Found")</f>
        <v>439</v>
      </c>
      <c r="I2" s="25">
        <f>VLOOKUP(C:C,Attendance!E:G,3,FALSE)</f>
        <v>0.03</v>
      </c>
      <c r="J2" s="25">
        <f>H2*(1+I2)</f>
        <v>452.17</v>
      </c>
      <c r="K2" s="26">
        <f>IFERROR(VLOOKUP(C:C,'Results Data'!A:M,13,FALSE), "Not Found")</f>
        <v>80</v>
      </c>
      <c r="L2" s="26" t="b">
        <f>AND('RIDE DATA'!$A$5&lt;'Registration Data'!$K2,'RIDE DATA'!$B$5&gt;'Registration Data'!$K2)</f>
        <v>0</v>
      </c>
      <c r="M2" s="26">
        <f t="shared" ref="M2:M33" si="2">IF(L2=TRUE,H2*0.03,0)</f>
        <v>0</v>
      </c>
      <c r="N2" s="24">
        <f>COUNTIF('Historical Registration Data'!D:D,'Registration Data'!C177)</f>
        <v>0</v>
      </c>
      <c r="O2" s="27">
        <f>J2+M2</f>
        <v>452.17</v>
      </c>
      <c r="P2" s="28">
        <f t="shared" ref="P2:P33" si="3">O2/F2</f>
        <v>1.1109282099159747</v>
      </c>
      <c r="Q2" s="42">
        <f t="shared" ref="Q2:Q33" si="4">IF(P2&gt;100%,((P2-1)*10000),0)</f>
        <v>1109.2820991597473</v>
      </c>
    </row>
    <row r="3" spans="1:17" x14ac:dyDescent="0.25">
      <c r="A3" s="36"/>
      <c r="B3" s="36" t="s">
        <v>308</v>
      </c>
      <c r="C3" s="36" t="s">
        <v>309</v>
      </c>
      <c r="D3" s="35">
        <v>738</v>
      </c>
      <c r="E3" s="5"/>
      <c r="F3" s="22">
        <f t="shared" si="0"/>
        <v>693.71999999999991</v>
      </c>
      <c r="G3" s="23">
        <f t="shared" si="1"/>
        <v>693.71999999999991</v>
      </c>
      <c r="H3" s="25">
        <f>IFERROR(VLOOKUP(C:C,'Results Data'!A:F,6,FALSE), "Not Found")</f>
        <v>0</v>
      </c>
      <c r="I3" s="25">
        <f>VLOOKUP(C:C,Attendance!E:G,3,FALSE)</f>
        <v>0.03</v>
      </c>
      <c r="J3" s="25">
        <f t="shared" ref="J3:J66" si="5">H3*(1+I3)</f>
        <v>0</v>
      </c>
      <c r="K3" s="26">
        <f>IFERROR(VLOOKUP(C:C,'Results Data'!A:M,13,FALSE), "Not Found")</f>
        <v>0</v>
      </c>
      <c r="L3" s="26" t="b">
        <f>AND('RIDE DATA'!$A$5&lt;'Registration Data'!$K3,'RIDE DATA'!$B$5&gt;'Registration Data'!$K3)</f>
        <v>0</v>
      </c>
      <c r="M3" s="26">
        <f t="shared" si="2"/>
        <v>0</v>
      </c>
      <c r="N3" s="24">
        <f>COUNTIF('Historical Registration Data'!D:D,'Registration Data'!C155)</f>
        <v>0</v>
      </c>
      <c r="O3" s="27">
        <f t="shared" ref="O3:O66" si="6">J3+M3</f>
        <v>0</v>
      </c>
      <c r="P3" s="28">
        <f t="shared" si="3"/>
        <v>0</v>
      </c>
      <c r="Q3" s="42">
        <f t="shared" si="4"/>
        <v>0</v>
      </c>
    </row>
    <row r="4" spans="1:17" x14ac:dyDescent="0.25">
      <c r="A4" s="36" t="s">
        <v>20</v>
      </c>
      <c r="B4" s="36" t="s">
        <v>110</v>
      </c>
      <c r="C4" s="36" t="s">
        <v>111</v>
      </c>
      <c r="D4" s="35">
        <v>372</v>
      </c>
      <c r="E4" s="11"/>
      <c r="F4" s="22">
        <f t="shared" si="0"/>
        <v>349.68</v>
      </c>
      <c r="G4" s="23">
        <f t="shared" si="1"/>
        <v>349.68</v>
      </c>
      <c r="H4" s="25">
        <f>IFERROR(VLOOKUP(C:C,'Results Data'!A:F,6,FALSE), "Not Found")</f>
        <v>355</v>
      </c>
      <c r="I4" s="25">
        <f>VLOOKUP(C:C,Attendance!E:G,3,FALSE)</f>
        <v>0.03</v>
      </c>
      <c r="J4" s="25">
        <f t="shared" si="5"/>
        <v>365.65000000000003</v>
      </c>
      <c r="K4" s="26">
        <f>IFERROR(VLOOKUP(C:C,'Results Data'!A:M,13,FALSE), "Not Found")</f>
        <v>80</v>
      </c>
      <c r="L4" s="26" t="b">
        <f>AND('RIDE DATA'!$A$5&lt;'Registration Data'!$K4,'RIDE DATA'!$B$5&gt;'Registration Data'!$K4)</f>
        <v>0</v>
      </c>
      <c r="M4" s="26">
        <f t="shared" si="2"/>
        <v>0</v>
      </c>
      <c r="N4" s="24">
        <f>COUNTIF('Historical Registration Data'!D:D,'Registration Data'!C44)</f>
        <v>0</v>
      </c>
      <c r="O4" s="27">
        <f t="shared" si="6"/>
        <v>365.65000000000003</v>
      </c>
      <c r="P4" s="28">
        <f t="shared" si="3"/>
        <v>1.0456703271562573</v>
      </c>
      <c r="Q4" s="42">
        <f t="shared" si="4"/>
        <v>456.70327156257298</v>
      </c>
    </row>
    <row r="5" spans="1:17" x14ac:dyDescent="0.25">
      <c r="A5" s="36" t="s">
        <v>20</v>
      </c>
      <c r="B5" s="36" t="s">
        <v>28</v>
      </c>
      <c r="C5" s="36" t="s">
        <v>29</v>
      </c>
      <c r="D5" s="35">
        <v>771</v>
      </c>
      <c r="E5" s="11"/>
      <c r="F5" s="22">
        <f t="shared" si="0"/>
        <v>724.74</v>
      </c>
      <c r="G5" s="23">
        <f t="shared" si="1"/>
        <v>724.74</v>
      </c>
      <c r="H5" s="25">
        <f>IFERROR(VLOOKUP(C:C,'Results Data'!A:F,6,FALSE), "Not Found")</f>
        <v>796</v>
      </c>
      <c r="I5" s="25">
        <f>VLOOKUP(C:C,Attendance!E:G,3,FALSE)</f>
        <v>0.03</v>
      </c>
      <c r="J5" s="25">
        <f t="shared" si="5"/>
        <v>819.88</v>
      </c>
      <c r="K5" s="26">
        <f>IFERROR(VLOOKUP(C:C,'Results Data'!A:M,13,FALSE), "Not Found")</f>
        <v>76</v>
      </c>
      <c r="L5" s="26" t="b">
        <f>AND('RIDE DATA'!$A$5&lt;'Registration Data'!$K5,'RIDE DATA'!$B$5&gt;'Registration Data'!$K5)</f>
        <v>1</v>
      </c>
      <c r="M5" s="26">
        <f t="shared" si="2"/>
        <v>23.88</v>
      </c>
      <c r="N5" s="24">
        <f>COUNTIF('Historical Registration Data'!D:D,'Registration Data'!C3)</f>
        <v>0</v>
      </c>
      <c r="O5" s="27">
        <f t="shared" si="6"/>
        <v>843.76</v>
      </c>
      <c r="P5" s="28">
        <f t="shared" si="3"/>
        <v>1.1642244115130944</v>
      </c>
      <c r="Q5" s="42">
        <f t="shared" si="4"/>
        <v>1642.2441151309442</v>
      </c>
    </row>
    <row r="6" spans="1:17" x14ac:dyDescent="0.25">
      <c r="A6" s="36" t="s">
        <v>22</v>
      </c>
      <c r="B6" s="36" t="s">
        <v>252</v>
      </c>
      <c r="C6" s="36" t="s">
        <v>253</v>
      </c>
      <c r="D6" s="35">
        <v>548</v>
      </c>
      <c r="E6" s="11"/>
      <c r="F6" s="22">
        <f t="shared" si="0"/>
        <v>515.12</v>
      </c>
      <c r="G6" s="23">
        <f t="shared" si="1"/>
        <v>515.12</v>
      </c>
      <c r="H6" s="25">
        <f>IFERROR(VLOOKUP(C:C,'Results Data'!A:F,6,FALSE), "Not Found")</f>
        <v>554</v>
      </c>
      <c r="I6" s="25">
        <f>VLOOKUP(C:C,Attendance!E:G,3,FALSE)</f>
        <v>0.02</v>
      </c>
      <c r="J6" s="25">
        <f t="shared" si="5"/>
        <v>565.08000000000004</v>
      </c>
      <c r="K6" s="26">
        <f>IFERROR(VLOOKUP(C:C,'Results Data'!A:M,13,FALSE), "Not Found")</f>
        <v>74</v>
      </c>
      <c r="L6" s="26" t="b">
        <f>AND('RIDE DATA'!$A$5&lt;'Registration Data'!$K6,'RIDE DATA'!$B$5&gt;'Registration Data'!$K6)</f>
        <v>1</v>
      </c>
      <c r="M6" s="26">
        <f t="shared" si="2"/>
        <v>16.62</v>
      </c>
      <c r="N6" s="24">
        <f>COUNTIF('Historical Registration Data'!D:D,'Registration Data'!C117)</f>
        <v>0</v>
      </c>
      <c r="O6" s="27">
        <f t="shared" si="6"/>
        <v>581.70000000000005</v>
      </c>
      <c r="P6" s="28">
        <f t="shared" si="3"/>
        <v>1.1292514365584718</v>
      </c>
      <c r="Q6" s="42">
        <f t="shared" si="4"/>
        <v>1292.5143655847182</v>
      </c>
    </row>
    <row r="7" spans="1:17" x14ac:dyDescent="0.25">
      <c r="A7" s="36" t="s">
        <v>20</v>
      </c>
      <c r="B7" s="36" t="s">
        <v>88</v>
      </c>
      <c r="C7" s="36" t="s">
        <v>89</v>
      </c>
      <c r="D7" s="35">
        <v>441</v>
      </c>
      <c r="E7" s="11"/>
      <c r="F7" s="22">
        <f t="shared" si="0"/>
        <v>414.53999999999996</v>
      </c>
      <c r="G7" s="23">
        <f t="shared" si="1"/>
        <v>414.53999999999996</v>
      </c>
      <c r="H7" s="25">
        <f>IFERROR(VLOOKUP(C:C,'Results Data'!A:F,6,FALSE), "Not Found")</f>
        <v>430</v>
      </c>
      <c r="I7" s="25">
        <f>VLOOKUP(C:C,Attendance!E:G,3,FALSE)</f>
        <v>0.03</v>
      </c>
      <c r="J7" s="25">
        <f t="shared" si="5"/>
        <v>442.90000000000003</v>
      </c>
      <c r="K7" s="26">
        <f>IFERROR(VLOOKUP(C:C,'Results Data'!A:M,13,FALSE), "Not Found")</f>
        <v>75</v>
      </c>
      <c r="L7" s="26" t="b">
        <f>AND('RIDE DATA'!$A$5&lt;'Registration Data'!$K7,'RIDE DATA'!$B$5&gt;'Registration Data'!$K7)</f>
        <v>1</v>
      </c>
      <c r="M7" s="26">
        <f t="shared" si="2"/>
        <v>12.9</v>
      </c>
      <c r="N7" s="24">
        <f>COUNTIF('Historical Registration Data'!D:D,'Registration Data'!C33)</f>
        <v>0</v>
      </c>
      <c r="O7" s="27">
        <f t="shared" si="6"/>
        <v>455.8</v>
      </c>
      <c r="P7" s="28">
        <f t="shared" si="3"/>
        <v>1.0995320113861149</v>
      </c>
      <c r="Q7" s="42">
        <f t="shared" si="4"/>
        <v>995.32011386114891</v>
      </c>
    </row>
    <row r="8" spans="1:17" x14ac:dyDescent="0.25">
      <c r="A8" s="36" t="s">
        <v>22</v>
      </c>
      <c r="B8" s="36" t="s">
        <v>238</v>
      </c>
      <c r="C8" s="36" t="s">
        <v>239</v>
      </c>
      <c r="D8" s="35">
        <v>419</v>
      </c>
      <c r="E8" s="11"/>
      <c r="F8" s="22">
        <f t="shared" si="0"/>
        <v>393.85999999999996</v>
      </c>
      <c r="G8" s="23">
        <f t="shared" si="1"/>
        <v>393.85999999999996</v>
      </c>
      <c r="H8" s="25">
        <f>IFERROR(VLOOKUP(C:C,'Results Data'!A:F,6,FALSE), "Not Found")</f>
        <v>438</v>
      </c>
      <c r="I8" s="25">
        <f>VLOOKUP(C:C,Attendance!E:G,3,FALSE)</f>
        <v>0.02</v>
      </c>
      <c r="J8" s="25">
        <f t="shared" si="5"/>
        <v>446.76</v>
      </c>
      <c r="K8" s="26">
        <f>IFERROR(VLOOKUP(C:C,'Results Data'!A:M,13,FALSE), "Not Found")</f>
        <v>76</v>
      </c>
      <c r="L8" s="26" t="b">
        <f>AND('RIDE DATA'!$A$5&lt;'Registration Data'!$K8,'RIDE DATA'!$B$5&gt;'Registration Data'!$K8)</f>
        <v>1</v>
      </c>
      <c r="M8" s="26">
        <f t="shared" si="2"/>
        <v>13.139999999999999</v>
      </c>
      <c r="N8" s="24">
        <f>COUNTIF('Historical Registration Data'!D:D,'Registration Data'!C110)</f>
        <v>0</v>
      </c>
      <c r="O8" s="27">
        <f t="shared" si="6"/>
        <v>459.9</v>
      </c>
      <c r="P8" s="28">
        <f t="shared" si="3"/>
        <v>1.1676737927182248</v>
      </c>
      <c r="Q8" s="42">
        <f t="shared" si="4"/>
        <v>1676.7379271822481</v>
      </c>
    </row>
    <row r="9" spans="1:17" x14ac:dyDescent="0.25">
      <c r="A9" s="36" t="s">
        <v>23</v>
      </c>
      <c r="B9" s="36" t="s">
        <v>48</v>
      </c>
      <c r="C9" s="36" t="s">
        <v>49</v>
      </c>
      <c r="D9" s="35">
        <v>468</v>
      </c>
      <c r="E9" s="11"/>
      <c r="F9" s="22">
        <f t="shared" si="0"/>
        <v>439.91999999999996</v>
      </c>
      <c r="G9" s="23">
        <f t="shared" si="1"/>
        <v>439.91999999999996</v>
      </c>
      <c r="H9" s="25">
        <f>IFERROR(VLOOKUP(C:C,'Results Data'!A:F,6,FALSE), "Not Found")</f>
        <v>463</v>
      </c>
      <c r="I9" s="25">
        <f>VLOOKUP(C:C,Attendance!E:G,3,FALSE)</f>
        <v>0.02</v>
      </c>
      <c r="J9" s="25">
        <f t="shared" si="5"/>
        <v>472.26</v>
      </c>
      <c r="K9" s="26">
        <f>IFERROR(VLOOKUP(C:C,'Results Data'!A:M,13,FALSE), "Not Found")</f>
        <v>79</v>
      </c>
      <c r="L9" s="26" t="b">
        <f>AND('RIDE DATA'!$A$5&lt;'Registration Data'!$K9,'RIDE DATA'!$B$5&gt;'Registration Data'!$K9)</f>
        <v>0</v>
      </c>
      <c r="M9" s="26">
        <f t="shared" si="2"/>
        <v>0</v>
      </c>
      <c r="N9" s="24">
        <f>COUNTIF('Historical Registration Data'!D:D,'Registration Data'!C13)</f>
        <v>0</v>
      </c>
      <c r="O9" s="27">
        <f t="shared" si="6"/>
        <v>472.26</v>
      </c>
      <c r="P9" s="28">
        <f t="shared" si="3"/>
        <v>1.0735133660665577</v>
      </c>
      <c r="Q9" s="42">
        <f t="shared" si="4"/>
        <v>735.13366066557671</v>
      </c>
    </row>
    <row r="10" spans="1:17" x14ac:dyDescent="0.25">
      <c r="A10" s="36" t="s">
        <v>22</v>
      </c>
      <c r="B10" s="36" t="s">
        <v>304</v>
      </c>
      <c r="C10" s="36" t="s">
        <v>305</v>
      </c>
      <c r="D10" s="35">
        <v>275</v>
      </c>
      <c r="E10" s="5"/>
      <c r="F10" s="22">
        <f t="shared" si="0"/>
        <v>258.5</v>
      </c>
      <c r="G10" s="23">
        <f t="shared" si="1"/>
        <v>258.5</v>
      </c>
      <c r="H10" s="25">
        <f>IFERROR(VLOOKUP(C:C,'Results Data'!A:F,6,FALSE), "Not Found")</f>
        <v>275</v>
      </c>
      <c r="I10" s="25">
        <f>VLOOKUP(C:C,Attendance!E:G,3,FALSE)</f>
        <v>0</v>
      </c>
      <c r="J10" s="25">
        <f t="shared" si="5"/>
        <v>275</v>
      </c>
      <c r="K10" s="26">
        <f>IFERROR(VLOOKUP(C:C,'Results Data'!A:M,13,FALSE), "Not Found")</f>
        <v>77</v>
      </c>
      <c r="L10" s="26" t="b">
        <f>AND('RIDE DATA'!$A$5&lt;'Registration Data'!$K10,'RIDE DATA'!$B$5&gt;'Registration Data'!$K10)</f>
        <v>1</v>
      </c>
      <c r="M10" s="26">
        <f t="shared" si="2"/>
        <v>8.25</v>
      </c>
      <c r="N10" s="24">
        <f>COUNTIF('Historical Registration Data'!D:D,'Registration Data'!C153)</f>
        <v>0</v>
      </c>
      <c r="O10" s="27">
        <f t="shared" si="6"/>
        <v>283.25</v>
      </c>
      <c r="P10" s="28">
        <f t="shared" si="3"/>
        <v>1.0957446808510638</v>
      </c>
      <c r="Q10" s="42">
        <f t="shared" si="4"/>
        <v>957.44680851063799</v>
      </c>
    </row>
    <row r="11" spans="1:17" x14ac:dyDescent="0.25">
      <c r="A11" s="36" t="s">
        <v>22</v>
      </c>
      <c r="B11" s="36" t="s">
        <v>94</v>
      </c>
      <c r="C11" s="36" t="s">
        <v>95</v>
      </c>
      <c r="D11" s="35">
        <v>506</v>
      </c>
      <c r="E11" s="11"/>
      <c r="F11" s="22">
        <f t="shared" si="0"/>
        <v>475.64</v>
      </c>
      <c r="G11" s="23">
        <f t="shared" si="1"/>
        <v>475.64</v>
      </c>
      <c r="H11" s="25">
        <f>IFERROR(VLOOKUP(C:C,'Results Data'!A:F,6,FALSE), "Not Found")</f>
        <v>505</v>
      </c>
      <c r="I11" s="25">
        <f>VLOOKUP(C:C,Attendance!E:G,3,FALSE)</f>
        <v>0.03</v>
      </c>
      <c r="J11" s="25">
        <f t="shared" si="5"/>
        <v>520.15</v>
      </c>
      <c r="K11" s="26">
        <f>IFERROR(VLOOKUP(C:C,'Results Data'!A:M,13,FALSE), "Not Found")</f>
        <v>76</v>
      </c>
      <c r="L11" s="26" t="b">
        <f>AND('RIDE DATA'!$A$5&lt;'Registration Data'!$K11,'RIDE DATA'!$B$5&gt;'Registration Data'!$K11)</f>
        <v>1</v>
      </c>
      <c r="M11" s="26">
        <f t="shared" si="2"/>
        <v>15.149999999999999</v>
      </c>
      <c r="N11" s="24">
        <f>COUNTIF('Historical Registration Data'!D:D,'Registration Data'!C36)</f>
        <v>0</v>
      </c>
      <c r="O11" s="27">
        <f t="shared" si="6"/>
        <v>535.29999999999995</v>
      </c>
      <c r="P11" s="28">
        <f t="shared" si="3"/>
        <v>1.1254309982339583</v>
      </c>
      <c r="Q11" s="42">
        <f t="shared" si="4"/>
        <v>1254.309982339583</v>
      </c>
    </row>
    <row r="12" spans="1:17" x14ac:dyDescent="0.25">
      <c r="A12" s="36" t="s">
        <v>20</v>
      </c>
      <c r="B12" s="36" t="s">
        <v>180</v>
      </c>
      <c r="C12" s="36" t="s">
        <v>181</v>
      </c>
      <c r="D12" s="35">
        <v>400</v>
      </c>
      <c r="E12" s="11"/>
      <c r="F12" s="22">
        <f t="shared" si="0"/>
        <v>376</v>
      </c>
      <c r="G12" s="23">
        <f t="shared" si="1"/>
        <v>376</v>
      </c>
      <c r="H12" s="25">
        <f>IFERROR(VLOOKUP(C:C,'Results Data'!A:F,6,FALSE), "Not Found")</f>
        <v>410</v>
      </c>
      <c r="I12" s="25">
        <f>VLOOKUP(C:C,Attendance!E:G,3,FALSE)</f>
        <v>0.03</v>
      </c>
      <c r="J12" s="25">
        <f t="shared" si="5"/>
        <v>422.3</v>
      </c>
      <c r="K12" s="26">
        <f>IFERROR(VLOOKUP(C:C,'Results Data'!A:M,13,FALSE), "Not Found")</f>
        <v>70</v>
      </c>
      <c r="L12" s="26" t="b">
        <f>AND('RIDE DATA'!$A$5&lt;'Registration Data'!$K12,'RIDE DATA'!$B$5&gt;'Registration Data'!$K12)</f>
        <v>0</v>
      </c>
      <c r="M12" s="26">
        <f t="shared" si="2"/>
        <v>0</v>
      </c>
      <c r="N12" s="24">
        <f>COUNTIF('Historical Registration Data'!D:D,'Registration Data'!C81)</f>
        <v>0</v>
      </c>
      <c r="O12" s="27">
        <f t="shared" si="6"/>
        <v>422.3</v>
      </c>
      <c r="P12" s="28">
        <f t="shared" si="3"/>
        <v>1.1231382978723405</v>
      </c>
      <c r="Q12" s="42">
        <f t="shared" si="4"/>
        <v>1231.3829787234054</v>
      </c>
    </row>
    <row r="13" spans="1:17" x14ac:dyDescent="0.25">
      <c r="A13" s="36"/>
      <c r="B13" s="36" t="s">
        <v>324</v>
      </c>
      <c r="C13" s="36" t="s">
        <v>325</v>
      </c>
      <c r="D13" s="35">
        <v>346</v>
      </c>
      <c r="E13" s="5"/>
      <c r="F13" s="22">
        <f t="shared" si="0"/>
        <v>325.24</v>
      </c>
      <c r="G13" s="23">
        <f t="shared" si="1"/>
        <v>325.24</v>
      </c>
      <c r="H13" s="25">
        <f>IFERROR(VLOOKUP(C:C,'Results Data'!A:F,6,FALSE), "Not Found")</f>
        <v>0</v>
      </c>
      <c r="I13" s="25">
        <f>VLOOKUP(C:C,Attendance!E:G,3,FALSE)</f>
        <v>0.03</v>
      </c>
      <c r="J13" s="25">
        <f t="shared" si="5"/>
        <v>0</v>
      </c>
      <c r="K13" s="26">
        <f>IFERROR(VLOOKUP(C:C,'Results Data'!A:M,13,FALSE), "Not Found")</f>
        <v>0</v>
      </c>
      <c r="L13" s="26" t="b">
        <f>AND('RIDE DATA'!$A$5&lt;'Registration Data'!$K13,'RIDE DATA'!$B$5&gt;'Registration Data'!$K13)</f>
        <v>0</v>
      </c>
      <c r="M13" s="26">
        <f t="shared" si="2"/>
        <v>0</v>
      </c>
      <c r="N13" s="24">
        <f>COUNTIF('Historical Registration Data'!D:D,'Registration Data'!C164)</f>
        <v>0</v>
      </c>
      <c r="O13" s="27">
        <f t="shared" si="6"/>
        <v>0</v>
      </c>
      <c r="P13" s="28">
        <f t="shared" si="3"/>
        <v>0</v>
      </c>
      <c r="Q13" s="42">
        <f t="shared" si="4"/>
        <v>0</v>
      </c>
    </row>
    <row r="14" spans="1:17" x14ac:dyDescent="0.25">
      <c r="A14" s="36" t="s">
        <v>20</v>
      </c>
      <c r="B14" s="36" t="s">
        <v>168</v>
      </c>
      <c r="C14" s="36" t="s">
        <v>169</v>
      </c>
      <c r="D14" s="35">
        <v>381</v>
      </c>
      <c r="E14" s="11"/>
      <c r="F14" s="22">
        <f t="shared" si="0"/>
        <v>358.14</v>
      </c>
      <c r="G14" s="23">
        <f t="shared" si="1"/>
        <v>358.14</v>
      </c>
      <c r="H14" s="25">
        <f>IFERROR(VLOOKUP(C:C,'Results Data'!A:F,6,FALSE), "Not Found")</f>
        <v>402</v>
      </c>
      <c r="I14" s="25">
        <f>VLOOKUP(C:C,Attendance!E:G,3,FALSE)</f>
        <v>0.03</v>
      </c>
      <c r="J14" s="25">
        <f t="shared" si="5"/>
        <v>414.06</v>
      </c>
      <c r="K14" s="26">
        <f>IFERROR(VLOOKUP(C:C,'Results Data'!A:M,13,FALSE), "Not Found")</f>
        <v>78</v>
      </c>
      <c r="L14" s="26" t="b">
        <f>AND('RIDE DATA'!$A$5&lt;'Registration Data'!$K14,'RIDE DATA'!$B$5&gt;'Registration Data'!$K14)</f>
        <v>1</v>
      </c>
      <c r="M14" s="26">
        <f t="shared" si="2"/>
        <v>12.059999999999999</v>
      </c>
      <c r="N14" s="24">
        <f>COUNTIF('Historical Registration Data'!D:D,'Registration Data'!C75)</f>
        <v>0</v>
      </c>
      <c r="O14" s="27">
        <f t="shared" si="6"/>
        <v>426.12</v>
      </c>
      <c r="P14" s="28">
        <f t="shared" si="3"/>
        <v>1.1898140392025465</v>
      </c>
      <c r="Q14" s="42">
        <f t="shared" si="4"/>
        <v>1898.1403920254647</v>
      </c>
    </row>
    <row r="15" spans="1:17" x14ac:dyDescent="0.25">
      <c r="A15" s="36" t="s">
        <v>22</v>
      </c>
      <c r="B15" s="36" t="s">
        <v>230</v>
      </c>
      <c r="C15" s="36" t="s">
        <v>231</v>
      </c>
      <c r="D15" s="35">
        <v>571</v>
      </c>
      <c r="E15" s="11"/>
      <c r="F15" s="22">
        <f t="shared" si="0"/>
        <v>536.74</v>
      </c>
      <c r="G15" s="23">
        <f t="shared" si="1"/>
        <v>536.74</v>
      </c>
      <c r="H15" s="25">
        <f>IFERROR(VLOOKUP(C:C,'Results Data'!A:F,6,FALSE), "Not Found")</f>
        <v>605</v>
      </c>
      <c r="I15" s="25">
        <f>VLOOKUP(C:C,Attendance!E:G,3,FALSE)</f>
        <v>0.02</v>
      </c>
      <c r="J15" s="25">
        <f t="shared" si="5"/>
        <v>617.1</v>
      </c>
      <c r="K15" s="26">
        <f>IFERROR(VLOOKUP(C:C,'Results Data'!A:M,13,FALSE), "Not Found")</f>
        <v>77</v>
      </c>
      <c r="L15" s="26" t="b">
        <f>AND('RIDE DATA'!$A$5&lt;'Registration Data'!$K15,'RIDE DATA'!$B$5&gt;'Registration Data'!$K15)</f>
        <v>1</v>
      </c>
      <c r="M15" s="26">
        <f t="shared" si="2"/>
        <v>18.149999999999999</v>
      </c>
      <c r="N15" s="24">
        <f>COUNTIF('Historical Registration Data'!D:D,'Registration Data'!C106)</f>
        <v>0</v>
      </c>
      <c r="O15" s="27">
        <f t="shared" si="6"/>
        <v>635.25</v>
      </c>
      <c r="P15" s="28">
        <f t="shared" si="3"/>
        <v>1.1835339270410254</v>
      </c>
      <c r="Q15" s="42">
        <f t="shared" si="4"/>
        <v>1835.3392704102544</v>
      </c>
    </row>
    <row r="16" spans="1:17" x14ac:dyDescent="0.25">
      <c r="A16" s="36" t="s">
        <v>19</v>
      </c>
      <c r="B16" s="36" t="s">
        <v>133</v>
      </c>
      <c r="C16" s="36" t="s">
        <v>134</v>
      </c>
      <c r="D16" s="35">
        <v>596</v>
      </c>
      <c r="E16" s="11"/>
      <c r="F16" s="22">
        <f t="shared" si="0"/>
        <v>560.24</v>
      </c>
      <c r="G16" s="23">
        <f t="shared" si="1"/>
        <v>560.24</v>
      </c>
      <c r="H16" s="25">
        <f>IFERROR(VLOOKUP(C:C,'Results Data'!A:F,6,FALSE), "Not Found")</f>
        <v>582</v>
      </c>
      <c r="I16" s="25">
        <f>VLOOKUP(C:C,Attendance!E:G,3,FALSE)</f>
        <v>0.03</v>
      </c>
      <c r="J16" s="25">
        <f t="shared" si="5"/>
        <v>599.46</v>
      </c>
      <c r="K16" s="26">
        <f>IFERROR(VLOOKUP(C:C,'Results Data'!A:M,13,FALSE), "Not Found")</f>
        <v>76</v>
      </c>
      <c r="L16" s="26" t="b">
        <f>AND('RIDE DATA'!$A$5&lt;'Registration Data'!$K16,'RIDE DATA'!$B$5&gt;'Registration Data'!$K16)</f>
        <v>1</v>
      </c>
      <c r="M16" s="26">
        <f t="shared" si="2"/>
        <v>17.46</v>
      </c>
      <c r="N16" s="24">
        <f>COUNTIF('Historical Registration Data'!D:D,'Registration Data'!C57)</f>
        <v>0</v>
      </c>
      <c r="O16" s="27">
        <f t="shared" si="6"/>
        <v>616.92000000000007</v>
      </c>
      <c r="P16" s="28">
        <f t="shared" si="3"/>
        <v>1.1011709267456806</v>
      </c>
      <c r="Q16" s="42">
        <f t="shared" si="4"/>
        <v>1011.7092674568062</v>
      </c>
    </row>
    <row r="17" spans="1:17" x14ac:dyDescent="0.25">
      <c r="A17" s="36" t="s">
        <v>19</v>
      </c>
      <c r="B17" s="36" t="s">
        <v>78</v>
      </c>
      <c r="C17" s="36" t="s">
        <v>79</v>
      </c>
      <c r="D17" s="35">
        <v>400</v>
      </c>
      <c r="E17" s="11"/>
      <c r="F17" s="22">
        <f t="shared" si="0"/>
        <v>376</v>
      </c>
      <c r="G17" s="23">
        <f t="shared" si="1"/>
        <v>376</v>
      </c>
      <c r="H17" s="25">
        <f>IFERROR(VLOOKUP(C:C,'Results Data'!A:F,6,FALSE), "Not Found")</f>
        <v>405</v>
      </c>
      <c r="I17" s="25">
        <f>VLOOKUP(C:C,Attendance!E:G,3,FALSE)</f>
        <v>0</v>
      </c>
      <c r="J17" s="25">
        <f t="shared" si="5"/>
        <v>405</v>
      </c>
      <c r="K17" s="26">
        <f>IFERROR(VLOOKUP(C:C,'Results Data'!A:M,13,FALSE), "Not Found")</f>
        <v>74</v>
      </c>
      <c r="L17" s="26" t="b">
        <f>AND('RIDE DATA'!$A$5&lt;'Registration Data'!$K17,'RIDE DATA'!$B$5&gt;'Registration Data'!$K17)</f>
        <v>1</v>
      </c>
      <c r="M17" s="26">
        <f t="shared" si="2"/>
        <v>12.15</v>
      </c>
      <c r="N17" s="24">
        <f>COUNTIF('Historical Registration Data'!D:D,'Registration Data'!C28)</f>
        <v>0</v>
      </c>
      <c r="O17" s="27">
        <f t="shared" si="6"/>
        <v>417.15</v>
      </c>
      <c r="P17" s="28">
        <f t="shared" si="3"/>
        <v>1.1094414893617022</v>
      </c>
      <c r="Q17" s="42">
        <f t="shared" si="4"/>
        <v>1094.4148936170218</v>
      </c>
    </row>
    <row r="18" spans="1:17" x14ac:dyDescent="0.25">
      <c r="A18" s="36" t="s">
        <v>22</v>
      </c>
      <c r="B18" s="36" t="s">
        <v>164</v>
      </c>
      <c r="C18" s="36" t="s">
        <v>165</v>
      </c>
      <c r="D18" s="35">
        <v>365</v>
      </c>
      <c r="E18" s="11"/>
      <c r="F18" s="22">
        <f t="shared" si="0"/>
        <v>343.09999999999997</v>
      </c>
      <c r="G18" s="23">
        <f t="shared" si="1"/>
        <v>343.09999999999997</v>
      </c>
      <c r="H18" s="25">
        <f>IFERROR(VLOOKUP(C:C,'Results Data'!A:F,6,FALSE), "Not Found")</f>
        <v>326</v>
      </c>
      <c r="I18" s="25">
        <f>VLOOKUP(C:C,Attendance!E:G,3,FALSE)</f>
        <v>0.02</v>
      </c>
      <c r="J18" s="25">
        <f t="shared" si="5"/>
        <v>332.52</v>
      </c>
      <c r="K18" s="26">
        <f>IFERROR(VLOOKUP(C:C,'Results Data'!A:M,13,FALSE), "Not Found")</f>
        <v>79</v>
      </c>
      <c r="L18" s="26" t="b">
        <f>AND('RIDE DATA'!$A$5&lt;'Registration Data'!$K18,'RIDE DATA'!$B$5&gt;'Registration Data'!$K18)</f>
        <v>0</v>
      </c>
      <c r="M18" s="26">
        <f t="shared" si="2"/>
        <v>0</v>
      </c>
      <c r="N18" s="24">
        <f>COUNTIF('Historical Registration Data'!D:D,'Registration Data'!C73)</f>
        <v>0</v>
      </c>
      <c r="O18" s="27">
        <f t="shared" si="6"/>
        <v>332.52</v>
      </c>
      <c r="P18" s="28">
        <f t="shared" si="3"/>
        <v>0.96916350918099681</v>
      </c>
      <c r="Q18" s="42">
        <f t="shared" si="4"/>
        <v>0</v>
      </c>
    </row>
    <row r="19" spans="1:17" x14ac:dyDescent="0.25">
      <c r="A19" s="36" t="s">
        <v>20</v>
      </c>
      <c r="B19" s="36" t="s">
        <v>302</v>
      </c>
      <c r="C19" s="36" t="s">
        <v>303</v>
      </c>
      <c r="D19" s="35">
        <v>305</v>
      </c>
      <c r="E19" s="11"/>
      <c r="F19" s="22">
        <f t="shared" si="0"/>
        <v>286.7</v>
      </c>
      <c r="G19" s="23">
        <f t="shared" si="1"/>
        <v>286.7</v>
      </c>
      <c r="H19" s="25">
        <f>IFERROR(VLOOKUP(C:C,'Results Data'!A:F,6,FALSE), "Not Found")</f>
        <v>325</v>
      </c>
      <c r="I19" s="25">
        <f>VLOOKUP(C:C,Attendance!E:G,3,FALSE)</f>
        <v>0.02</v>
      </c>
      <c r="J19" s="25">
        <f t="shared" si="5"/>
        <v>331.5</v>
      </c>
      <c r="K19" s="26">
        <f>IFERROR(VLOOKUP(C:C,'Results Data'!A:M,13,FALSE), "Not Found")</f>
        <v>76</v>
      </c>
      <c r="L19" s="26" t="b">
        <f>AND('RIDE DATA'!$A$5&lt;'Registration Data'!$K19,'RIDE DATA'!$B$5&gt;'Registration Data'!$K19)</f>
        <v>1</v>
      </c>
      <c r="M19" s="26">
        <f t="shared" si="2"/>
        <v>9.75</v>
      </c>
      <c r="N19" s="24">
        <f>COUNTIF('Historical Registration Data'!D:D,'Registration Data'!C152)</f>
        <v>0</v>
      </c>
      <c r="O19" s="27">
        <f t="shared" si="6"/>
        <v>341.25</v>
      </c>
      <c r="P19" s="28">
        <f t="shared" si="3"/>
        <v>1.1902685734216951</v>
      </c>
      <c r="Q19" s="42">
        <f t="shared" si="4"/>
        <v>1902.6857342169512</v>
      </c>
    </row>
    <row r="20" spans="1:17" x14ac:dyDescent="0.25">
      <c r="A20" s="36" t="s">
        <v>20</v>
      </c>
      <c r="B20" s="36" t="s">
        <v>246</v>
      </c>
      <c r="C20" s="36" t="s">
        <v>247</v>
      </c>
      <c r="D20" s="35">
        <v>469</v>
      </c>
      <c r="E20" s="11"/>
      <c r="F20" s="22">
        <f t="shared" si="0"/>
        <v>440.85999999999996</v>
      </c>
      <c r="G20" s="23">
        <f t="shared" si="1"/>
        <v>440.85999999999996</v>
      </c>
      <c r="H20" s="25">
        <f>IFERROR(VLOOKUP(C:C,'Results Data'!A:F,6,FALSE), "Not Found")</f>
        <v>483</v>
      </c>
      <c r="I20" s="25">
        <f>VLOOKUP(C:C,Attendance!E:G,3,FALSE)</f>
        <v>0.02</v>
      </c>
      <c r="J20" s="25">
        <f t="shared" si="5"/>
        <v>492.66</v>
      </c>
      <c r="K20" s="26">
        <f>IFERROR(VLOOKUP(C:C,'Results Data'!A:M,13,FALSE), "Not Found")</f>
        <v>77</v>
      </c>
      <c r="L20" s="26" t="b">
        <f>AND('RIDE DATA'!$A$5&lt;'Registration Data'!$K20,'RIDE DATA'!$B$5&gt;'Registration Data'!$K20)</f>
        <v>1</v>
      </c>
      <c r="M20" s="26">
        <f t="shared" si="2"/>
        <v>14.49</v>
      </c>
      <c r="N20" s="24">
        <f>COUNTIF('Historical Registration Data'!D:D,'Registration Data'!C114)</f>
        <v>0</v>
      </c>
      <c r="O20" s="27">
        <f t="shared" si="6"/>
        <v>507.15000000000003</v>
      </c>
      <c r="P20" s="28">
        <f t="shared" si="3"/>
        <v>1.1503651953000955</v>
      </c>
      <c r="Q20" s="42">
        <f t="shared" si="4"/>
        <v>1503.651953000955</v>
      </c>
    </row>
    <row r="21" spans="1:17" x14ac:dyDescent="0.25">
      <c r="A21" s="36" t="s">
        <v>20</v>
      </c>
      <c r="B21" s="36" t="s">
        <v>162</v>
      </c>
      <c r="C21" s="36" t="s">
        <v>163</v>
      </c>
      <c r="D21" s="35">
        <v>468</v>
      </c>
      <c r="E21" s="11"/>
      <c r="F21" s="22">
        <f t="shared" si="0"/>
        <v>439.91999999999996</v>
      </c>
      <c r="G21" s="23">
        <f t="shared" si="1"/>
        <v>439.91999999999996</v>
      </c>
      <c r="H21" s="25">
        <f>IFERROR(VLOOKUP(C:C,'Results Data'!A:F,6,FALSE), "Not Found")</f>
        <v>494</v>
      </c>
      <c r="I21" s="25">
        <f>VLOOKUP(C:C,Attendance!E:G,3,FALSE)</f>
        <v>0.03</v>
      </c>
      <c r="J21" s="25">
        <f t="shared" si="5"/>
        <v>508.82</v>
      </c>
      <c r="K21" s="26">
        <f>IFERROR(VLOOKUP(C:C,'Results Data'!A:M,13,FALSE), "Not Found")</f>
        <v>75</v>
      </c>
      <c r="L21" s="26" t="b">
        <f>AND('RIDE DATA'!$A$5&lt;'Registration Data'!$K21,'RIDE DATA'!$B$5&gt;'Registration Data'!$K21)</f>
        <v>1</v>
      </c>
      <c r="M21" s="26">
        <f t="shared" si="2"/>
        <v>14.82</v>
      </c>
      <c r="N21" s="24">
        <f>COUNTIF('Historical Registration Data'!D:D,'Registration Data'!C72)</f>
        <v>0</v>
      </c>
      <c r="O21" s="27">
        <f t="shared" si="6"/>
        <v>523.64</v>
      </c>
      <c r="P21" s="28">
        <f t="shared" si="3"/>
        <v>1.1903073286052011</v>
      </c>
      <c r="Q21" s="42">
        <f t="shared" si="4"/>
        <v>1903.0732860520106</v>
      </c>
    </row>
    <row r="22" spans="1:17" x14ac:dyDescent="0.25">
      <c r="A22" s="36" t="s">
        <v>23</v>
      </c>
      <c r="B22" s="36" t="s">
        <v>338</v>
      </c>
      <c r="C22" s="36" t="s">
        <v>339</v>
      </c>
      <c r="D22" s="35">
        <v>466</v>
      </c>
      <c r="E22" s="5"/>
      <c r="F22" s="22">
        <f t="shared" si="0"/>
        <v>438.03999999999996</v>
      </c>
      <c r="G22" s="23">
        <f t="shared" si="1"/>
        <v>438.03999999999996</v>
      </c>
      <c r="H22" s="25">
        <f>IFERROR(VLOOKUP(C:C,'Results Data'!A:F,6,FALSE), "Not Found")</f>
        <v>485</v>
      </c>
      <c r="I22" s="25">
        <f>VLOOKUP(C:C,Attendance!E:G,3,FALSE)</f>
        <v>0.03</v>
      </c>
      <c r="J22" s="25">
        <f t="shared" si="5"/>
        <v>499.55</v>
      </c>
      <c r="K22" s="26">
        <f>IFERROR(VLOOKUP(C:C,'Results Data'!A:M,13,FALSE), "Not Found")</f>
        <v>78</v>
      </c>
      <c r="L22" s="26" t="b">
        <f>AND('RIDE DATA'!$A$5&lt;'Registration Data'!$K22,'RIDE DATA'!$B$5&gt;'Registration Data'!$K22)</f>
        <v>1</v>
      </c>
      <c r="M22" s="26">
        <f t="shared" si="2"/>
        <v>14.549999999999999</v>
      </c>
      <c r="N22" s="24">
        <f>COUNTIF('Historical Registration Data'!D:D,'Registration Data'!C171)</f>
        <v>0</v>
      </c>
      <c r="O22" s="27">
        <f t="shared" si="6"/>
        <v>514.1</v>
      </c>
      <c r="P22" s="28">
        <f t="shared" si="3"/>
        <v>1.1736371107661403</v>
      </c>
      <c r="Q22" s="42">
        <f t="shared" si="4"/>
        <v>1736.3711076614029</v>
      </c>
    </row>
    <row r="23" spans="1:17" x14ac:dyDescent="0.25">
      <c r="A23" s="36" t="s">
        <v>20</v>
      </c>
      <c r="B23" s="36" t="s">
        <v>68</v>
      </c>
      <c r="C23" s="36" t="s">
        <v>69</v>
      </c>
      <c r="D23" s="35">
        <v>386</v>
      </c>
      <c r="E23" s="11"/>
      <c r="F23" s="22">
        <f t="shared" si="0"/>
        <v>362.84</v>
      </c>
      <c r="G23" s="23">
        <f t="shared" si="1"/>
        <v>362.84</v>
      </c>
      <c r="H23" s="25">
        <f>IFERROR(VLOOKUP(C:C,'Results Data'!A:F,6,FALSE), "Not Found")</f>
        <v>405</v>
      </c>
      <c r="I23" s="63">
        <v>0.03</v>
      </c>
      <c r="J23" s="25">
        <f t="shared" si="5"/>
        <v>417.15000000000003</v>
      </c>
      <c r="K23" s="26">
        <f>IFERROR(VLOOKUP(C:C,'Results Data'!A:M,13,FALSE), "Not Found")</f>
        <v>75</v>
      </c>
      <c r="L23" s="26" t="b">
        <f>AND('RIDE DATA'!$A$5&lt;'Registration Data'!$K23,'RIDE DATA'!$B$5&gt;'Registration Data'!$K23)</f>
        <v>1</v>
      </c>
      <c r="M23" s="26">
        <f t="shared" si="2"/>
        <v>12.15</v>
      </c>
      <c r="N23" s="24">
        <f>COUNTIF('Historical Registration Data'!D:D,'Registration Data'!C23)</f>
        <v>0</v>
      </c>
      <c r="O23" s="27">
        <f t="shared" si="6"/>
        <v>429.3</v>
      </c>
      <c r="P23" s="28">
        <f t="shared" si="3"/>
        <v>1.1831661338330945</v>
      </c>
      <c r="Q23" s="42">
        <f t="shared" si="4"/>
        <v>1831.6613383309455</v>
      </c>
    </row>
    <row r="24" spans="1:17" x14ac:dyDescent="0.25">
      <c r="A24" s="36" t="s">
        <v>23</v>
      </c>
      <c r="B24" s="36" t="s">
        <v>153</v>
      </c>
      <c r="C24" s="36" t="s">
        <v>154</v>
      </c>
      <c r="D24" s="35">
        <v>499</v>
      </c>
      <c r="E24" s="11"/>
      <c r="F24" s="22">
        <f t="shared" si="0"/>
        <v>469.05999999999995</v>
      </c>
      <c r="G24" s="23">
        <f t="shared" si="1"/>
        <v>469.05999999999995</v>
      </c>
      <c r="H24" s="25">
        <f>IFERROR(VLOOKUP(C:C,'Results Data'!A:F,6,FALSE), "Not Found")</f>
        <v>513</v>
      </c>
      <c r="I24" s="25">
        <f>VLOOKUP(C:C,Attendance!E:G,3,FALSE)</f>
        <v>0.03</v>
      </c>
      <c r="J24" s="25">
        <f t="shared" si="5"/>
        <v>528.39</v>
      </c>
      <c r="K24" s="26">
        <f>IFERROR(VLOOKUP(C:C,'Results Data'!A:M,13,FALSE), "Not Found")</f>
        <v>77</v>
      </c>
      <c r="L24" s="26" t="b">
        <f>AND('RIDE DATA'!$A$5&lt;'Registration Data'!$K24,'RIDE DATA'!$B$5&gt;'Registration Data'!$K24)</f>
        <v>1</v>
      </c>
      <c r="M24" s="26">
        <f t="shared" si="2"/>
        <v>15.389999999999999</v>
      </c>
      <c r="N24" s="24">
        <f>COUNTIF('Historical Registration Data'!D:D,'Registration Data'!C67)</f>
        <v>0</v>
      </c>
      <c r="O24" s="27">
        <f t="shared" si="6"/>
        <v>543.78</v>
      </c>
      <c r="P24" s="28">
        <f t="shared" si="3"/>
        <v>1.1592973180403361</v>
      </c>
      <c r="Q24" s="42">
        <f t="shared" si="4"/>
        <v>1592.9731804033609</v>
      </c>
    </row>
    <row r="25" spans="1:17" x14ac:dyDescent="0.25">
      <c r="A25" s="36" t="s">
        <v>22</v>
      </c>
      <c r="B25" s="36" t="s">
        <v>58</v>
      </c>
      <c r="C25" s="36" t="s">
        <v>59</v>
      </c>
      <c r="D25" s="35">
        <v>379</v>
      </c>
      <c r="E25" s="11"/>
      <c r="F25" s="22">
        <f t="shared" si="0"/>
        <v>356.26</v>
      </c>
      <c r="G25" s="23">
        <f t="shared" si="1"/>
        <v>356.26</v>
      </c>
      <c r="H25" s="25">
        <f>IFERROR(VLOOKUP(C:C,'Results Data'!A:F,6,FALSE), "Not Found")</f>
        <v>411</v>
      </c>
      <c r="I25" s="25">
        <f>VLOOKUP(C:C,Attendance!E:G,3,FALSE)</f>
        <v>0.03</v>
      </c>
      <c r="J25" s="25">
        <f t="shared" si="5"/>
        <v>423.33</v>
      </c>
      <c r="K25" s="26">
        <f>IFERROR(VLOOKUP(C:C,'Results Data'!A:M,13,FALSE), "Not Found")</f>
        <v>74</v>
      </c>
      <c r="L25" s="26" t="b">
        <f>AND('RIDE DATA'!$A$5&lt;'Registration Data'!$K25,'RIDE DATA'!$B$5&gt;'Registration Data'!$K25)</f>
        <v>1</v>
      </c>
      <c r="M25" s="26">
        <f t="shared" si="2"/>
        <v>12.33</v>
      </c>
      <c r="N25" s="24">
        <f>COUNTIF('Historical Registration Data'!D:D,'Registration Data'!C18)</f>
        <v>0</v>
      </c>
      <c r="O25" s="27">
        <f t="shared" si="6"/>
        <v>435.65999999999997</v>
      </c>
      <c r="P25" s="28">
        <f t="shared" si="3"/>
        <v>1.2228709369561555</v>
      </c>
      <c r="Q25" s="42">
        <f t="shared" si="4"/>
        <v>2228.7093695615545</v>
      </c>
    </row>
    <row r="26" spans="1:17" x14ac:dyDescent="0.25">
      <c r="A26" s="36" t="s">
        <v>23</v>
      </c>
      <c r="B26" s="36" t="s">
        <v>198</v>
      </c>
      <c r="C26" s="36" t="s">
        <v>199</v>
      </c>
      <c r="D26" s="35">
        <v>424</v>
      </c>
      <c r="E26" s="11"/>
      <c r="F26" s="22">
        <f t="shared" si="0"/>
        <v>398.56</v>
      </c>
      <c r="G26" s="23">
        <f t="shared" si="1"/>
        <v>398.56</v>
      </c>
      <c r="H26" s="25">
        <f>IFERROR(VLOOKUP(C:C,'Results Data'!A:F,6,FALSE), "Not Found")</f>
        <v>441</v>
      </c>
      <c r="I26" s="25">
        <f>VLOOKUP(C:C,Attendance!E:G,3,FALSE)</f>
        <v>0.02</v>
      </c>
      <c r="J26" s="25">
        <f t="shared" si="5"/>
        <v>449.82</v>
      </c>
      <c r="K26" s="26">
        <f>IFERROR(VLOOKUP(C:C,'Results Data'!A:M,13,FALSE), "Not Found")</f>
        <v>78</v>
      </c>
      <c r="L26" s="26" t="b">
        <f>AND('RIDE DATA'!$A$5&lt;'Registration Data'!$K26,'RIDE DATA'!$B$5&gt;'Registration Data'!$K26)</f>
        <v>1</v>
      </c>
      <c r="M26" s="26">
        <f t="shared" si="2"/>
        <v>13.229999999999999</v>
      </c>
      <c r="N26" s="24">
        <f>COUNTIF('Historical Registration Data'!D:D,'Registration Data'!C90)</f>
        <v>0</v>
      </c>
      <c r="O26" s="27">
        <f t="shared" si="6"/>
        <v>463.05</v>
      </c>
      <c r="P26" s="28">
        <f t="shared" si="3"/>
        <v>1.1618075070252911</v>
      </c>
      <c r="Q26" s="42">
        <f t="shared" si="4"/>
        <v>1618.0750702529112</v>
      </c>
    </row>
    <row r="27" spans="1:17" x14ac:dyDescent="0.25">
      <c r="A27" s="36" t="s">
        <v>20</v>
      </c>
      <c r="B27" s="36" t="s">
        <v>44</v>
      </c>
      <c r="C27" s="36" t="s">
        <v>45</v>
      </c>
      <c r="D27" s="35">
        <v>337</v>
      </c>
      <c r="E27" s="11"/>
      <c r="F27" s="22">
        <f t="shared" si="0"/>
        <v>316.77999999999997</v>
      </c>
      <c r="G27" s="23">
        <f t="shared" si="1"/>
        <v>316.77999999999997</v>
      </c>
      <c r="H27" s="25">
        <f>IFERROR(VLOOKUP(C:C,'Results Data'!A:F,6,FALSE), "Not Found")</f>
        <v>355</v>
      </c>
      <c r="I27" s="25">
        <f>VLOOKUP(C:C,Attendance!E:G,3,FALSE)</f>
        <v>0.03</v>
      </c>
      <c r="J27" s="25">
        <f t="shared" si="5"/>
        <v>365.65000000000003</v>
      </c>
      <c r="K27" s="26">
        <f>IFERROR(VLOOKUP(C:C,'Results Data'!A:M,13,FALSE), "Not Found")</f>
        <v>76</v>
      </c>
      <c r="L27" s="26" t="b">
        <f>AND('RIDE DATA'!$A$5&lt;'Registration Data'!$K27,'RIDE DATA'!$B$5&gt;'Registration Data'!$K27)</f>
        <v>1</v>
      </c>
      <c r="M27" s="26">
        <f t="shared" si="2"/>
        <v>10.65</v>
      </c>
      <c r="N27" s="24">
        <f>COUNTIF('Historical Registration Data'!D:D,'Registration Data'!C11)</f>
        <v>0</v>
      </c>
      <c r="O27" s="27">
        <f t="shared" si="6"/>
        <v>376.3</v>
      </c>
      <c r="P27" s="28">
        <f t="shared" si="3"/>
        <v>1.1878906496622264</v>
      </c>
      <c r="Q27" s="42">
        <f t="shared" si="4"/>
        <v>1878.9064966222636</v>
      </c>
    </row>
    <row r="28" spans="1:17" x14ac:dyDescent="0.25">
      <c r="A28" s="36" t="s">
        <v>20</v>
      </c>
      <c r="B28" s="36" t="s">
        <v>64</v>
      </c>
      <c r="C28" s="36" t="s">
        <v>65</v>
      </c>
      <c r="D28" s="35">
        <v>375</v>
      </c>
      <c r="E28" s="11"/>
      <c r="F28" s="22">
        <f t="shared" si="0"/>
        <v>352.5</v>
      </c>
      <c r="G28" s="23">
        <f t="shared" si="1"/>
        <v>352.5</v>
      </c>
      <c r="H28" s="25">
        <f>IFERROR(VLOOKUP(C:C,'Results Data'!A:F,6,FALSE), "Not Found")</f>
        <v>392</v>
      </c>
      <c r="I28" s="25">
        <f>VLOOKUP(C:C,Attendance!E:G,3,FALSE)</f>
        <v>0</v>
      </c>
      <c r="J28" s="25">
        <f t="shared" si="5"/>
        <v>392</v>
      </c>
      <c r="K28" s="26">
        <f>IFERROR(VLOOKUP(C:C,'Results Data'!A:M,13,FALSE), "Not Found")</f>
        <v>77</v>
      </c>
      <c r="L28" s="26" t="b">
        <f>AND('RIDE DATA'!$A$5&lt;'Registration Data'!$K28,'RIDE DATA'!$B$5&gt;'Registration Data'!$K28)</f>
        <v>1</v>
      </c>
      <c r="M28" s="26">
        <f t="shared" si="2"/>
        <v>11.76</v>
      </c>
      <c r="N28" s="24">
        <f>COUNTIF('Historical Registration Data'!D:D,'Registration Data'!C21)</f>
        <v>0</v>
      </c>
      <c r="O28" s="27">
        <f t="shared" si="6"/>
        <v>403.76</v>
      </c>
      <c r="P28" s="28">
        <f t="shared" si="3"/>
        <v>1.1454184397163121</v>
      </c>
      <c r="Q28" s="42">
        <f t="shared" si="4"/>
        <v>1454.1843971631208</v>
      </c>
    </row>
    <row r="29" spans="1:17" x14ac:dyDescent="0.25">
      <c r="A29" s="36" t="s">
        <v>19</v>
      </c>
      <c r="B29" s="36" t="s">
        <v>38</v>
      </c>
      <c r="C29" s="36" t="s">
        <v>39</v>
      </c>
      <c r="D29" s="35">
        <v>558</v>
      </c>
      <c r="E29" s="11"/>
      <c r="F29" s="22">
        <f t="shared" si="0"/>
        <v>524.52</v>
      </c>
      <c r="G29" s="23">
        <f t="shared" si="1"/>
        <v>524.52</v>
      </c>
      <c r="H29" s="25">
        <f>IFERROR(VLOOKUP(C:C,'Results Data'!A:F,6,FALSE), "Not Found")</f>
        <v>581</v>
      </c>
      <c r="I29" s="25">
        <f>VLOOKUP(C:C,Attendance!E:G,3,FALSE)</f>
        <v>0</v>
      </c>
      <c r="J29" s="25">
        <f t="shared" si="5"/>
        <v>581</v>
      </c>
      <c r="K29" s="26">
        <f>IFERROR(VLOOKUP(C:C,'Results Data'!A:M,13,FALSE), "Not Found")</f>
        <v>74</v>
      </c>
      <c r="L29" s="26" t="b">
        <f>AND('RIDE DATA'!$A$5&lt;'Registration Data'!$K29,'RIDE DATA'!$B$5&gt;'Registration Data'!$K29)</f>
        <v>1</v>
      </c>
      <c r="M29" s="26">
        <f t="shared" si="2"/>
        <v>17.43</v>
      </c>
      <c r="N29" s="24">
        <f>COUNTIF('Historical Registration Data'!D:D,'Registration Data'!C8)</f>
        <v>0</v>
      </c>
      <c r="O29" s="27">
        <f t="shared" si="6"/>
        <v>598.42999999999995</v>
      </c>
      <c r="P29" s="28">
        <f t="shared" si="3"/>
        <v>1.1409097841836344</v>
      </c>
      <c r="Q29" s="42">
        <f t="shared" si="4"/>
        <v>1409.0978418363443</v>
      </c>
    </row>
    <row r="30" spans="1:17" x14ac:dyDescent="0.25">
      <c r="A30" s="36" t="s">
        <v>20</v>
      </c>
      <c r="B30" s="36" t="s">
        <v>298</v>
      </c>
      <c r="C30" s="36" t="s">
        <v>299</v>
      </c>
      <c r="D30" s="35">
        <v>316</v>
      </c>
      <c r="E30" s="11"/>
      <c r="F30" s="22">
        <f t="shared" si="0"/>
        <v>297.03999999999996</v>
      </c>
      <c r="G30" s="23">
        <f t="shared" si="1"/>
        <v>297.03999999999996</v>
      </c>
      <c r="H30" s="25">
        <f>IFERROR(VLOOKUP(C:C,'Results Data'!A:F,6,FALSE), "Not Found")</f>
        <v>304</v>
      </c>
      <c r="I30" s="25">
        <f>VLOOKUP(C:C,Attendance!E:G,3,FALSE)</f>
        <v>0</v>
      </c>
      <c r="J30" s="25">
        <f t="shared" si="5"/>
        <v>304</v>
      </c>
      <c r="K30" s="26">
        <f>IFERROR(VLOOKUP(C:C,'Results Data'!A:M,13,FALSE), "Not Found")</f>
        <v>75</v>
      </c>
      <c r="L30" s="26" t="b">
        <f>AND('RIDE DATA'!$A$5&lt;'Registration Data'!$K30,'RIDE DATA'!$B$5&gt;'Registration Data'!$K30)</f>
        <v>1</v>
      </c>
      <c r="M30" s="26">
        <f t="shared" si="2"/>
        <v>9.1199999999999992</v>
      </c>
      <c r="N30" s="24">
        <f>COUNTIF('Historical Registration Data'!D:D,'Registration Data'!C149)</f>
        <v>0</v>
      </c>
      <c r="O30" s="27">
        <f t="shared" si="6"/>
        <v>313.12</v>
      </c>
      <c r="P30" s="28">
        <f t="shared" si="3"/>
        <v>1.0541341233503907</v>
      </c>
      <c r="Q30" s="42">
        <f t="shared" si="4"/>
        <v>541.34123350390701</v>
      </c>
    </row>
    <row r="31" spans="1:17" x14ac:dyDescent="0.25">
      <c r="A31" s="36" t="s">
        <v>22</v>
      </c>
      <c r="B31" s="36" t="s">
        <v>98</v>
      </c>
      <c r="C31" s="36" t="s">
        <v>99</v>
      </c>
      <c r="D31" s="35">
        <v>571</v>
      </c>
      <c r="E31" s="11"/>
      <c r="F31" s="22">
        <f t="shared" si="0"/>
        <v>536.74</v>
      </c>
      <c r="G31" s="23">
        <f t="shared" si="1"/>
        <v>536.74</v>
      </c>
      <c r="H31" s="25">
        <f>IFERROR(VLOOKUP(C:C,'Results Data'!A:F,6,FALSE), "Not Found")</f>
        <v>619</v>
      </c>
      <c r="I31" s="25">
        <f>VLOOKUP(C:C,Attendance!E:G,3,FALSE)</f>
        <v>0.02</v>
      </c>
      <c r="J31" s="25">
        <f t="shared" si="5"/>
        <v>631.38</v>
      </c>
      <c r="K31" s="26">
        <f>IFERROR(VLOOKUP(C:C,'Results Data'!A:M,13,FALSE), "Not Found")</f>
        <v>76</v>
      </c>
      <c r="L31" s="26" t="b">
        <f>AND('RIDE DATA'!$A$5&lt;'Registration Data'!$K31,'RIDE DATA'!$B$5&gt;'Registration Data'!$K31)</f>
        <v>1</v>
      </c>
      <c r="M31" s="26">
        <f t="shared" si="2"/>
        <v>18.57</v>
      </c>
      <c r="N31" s="24">
        <f>COUNTIF('Historical Registration Data'!D:D,'Registration Data'!C38)</f>
        <v>0</v>
      </c>
      <c r="O31" s="27">
        <f t="shared" si="6"/>
        <v>649.95000000000005</v>
      </c>
      <c r="P31" s="28">
        <f t="shared" si="3"/>
        <v>1.2109214889890823</v>
      </c>
      <c r="Q31" s="42">
        <f t="shared" si="4"/>
        <v>2109.2148898908226</v>
      </c>
    </row>
    <row r="32" spans="1:17" x14ac:dyDescent="0.25">
      <c r="A32" s="36" t="s">
        <v>20</v>
      </c>
      <c r="B32" s="36" t="s">
        <v>280</v>
      </c>
      <c r="C32" s="36" t="s">
        <v>281</v>
      </c>
      <c r="D32" s="35">
        <v>395</v>
      </c>
      <c r="E32" s="11"/>
      <c r="F32" s="22">
        <f t="shared" si="0"/>
        <v>371.29999999999995</v>
      </c>
      <c r="G32" s="23">
        <f t="shared" si="1"/>
        <v>371.29999999999995</v>
      </c>
      <c r="H32" s="25">
        <f>IFERROR(VLOOKUP(C:C,'Results Data'!A:F,6,FALSE), "Not Found")</f>
        <v>395</v>
      </c>
      <c r="I32" s="25">
        <f>VLOOKUP(C:C,Attendance!E:G,3,FALSE)</f>
        <v>0.02</v>
      </c>
      <c r="J32" s="25">
        <f t="shared" si="5"/>
        <v>402.90000000000003</v>
      </c>
      <c r="K32" s="26">
        <f>IFERROR(VLOOKUP(C:C,'Results Data'!A:M,13,FALSE), "Not Found")</f>
        <v>79</v>
      </c>
      <c r="L32" s="26" t="b">
        <f>AND('RIDE DATA'!$A$5&lt;'Registration Data'!$K32,'RIDE DATA'!$B$5&gt;'Registration Data'!$K32)</f>
        <v>0</v>
      </c>
      <c r="M32" s="26">
        <f t="shared" si="2"/>
        <v>0</v>
      </c>
      <c r="N32" s="24">
        <f>COUNTIF('Historical Registration Data'!D:D,'Registration Data'!C138)</f>
        <v>0</v>
      </c>
      <c r="O32" s="27">
        <f t="shared" si="6"/>
        <v>402.90000000000003</v>
      </c>
      <c r="P32" s="28">
        <f t="shared" si="3"/>
        <v>1.0851063829787235</v>
      </c>
      <c r="Q32" s="42">
        <f t="shared" si="4"/>
        <v>851.06382978723525</v>
      </c>
    </row>
    <row r="33" spans="1:17" x14ac:dyDescent="0.25">
      <c r="A33" s="36"/>
      <c r="B33" s="36" t="s">
        <v>258</v>
      </c>
      <c r="C33" s="36" t="s">
        <v>259</v>
      </c>
      <c r="D33" s="35">
        <v>502</v>
      </c>
      <c r="E33" s="11"/>
      <c r="F33" s="22">
        <f t="shared" si="0"/>
        <v>471.88</v>
      </c>
      <c r="G33" s="23">
        <f t="shared" si="1"/>
        <v>471.88</v>
      </c>
      <c r="H33" s="25">
        <f>IFERROR(VLOOKUP(C:C,'Results Data'!A:F,6,FALSE), "Not Found")</f>
        <v>0</v>
      </c>
      <c r="I33" s="25">
        <f>VLOOKUP(C:C,Attendance!E:G,3,FALSE)</f>
        <v>0.02</v>
      </c>
      <c r="J33" s="25">
        <f t="shared" si="5"/>
        <v>0</v>
      </c>
      <c r="K33" s="26">
        <f>IFERROR(VLOOKUP(C:C,'Results Data'!A:M,13,FALSE), "Not Found")</f>
        <v>0</v>
      </c>
      <c r="L33" s="26" t="b">
        <f>AND('RIDE DATA'!$A$5&lt;'Registration Data'!$K33,'RIDE DATA'!$B$5&gt;'Registration Data'!$K33)</f>
        <v>0</v>
      </c>
      <c r="M33" s="26">
        <f t="shared" si="2"/>
        <v>0</v>
      </c>
      <c r="N33" s="24">
        <f>COUNTIF('Historical Registration Data'!D:D,'Registration Data'!C120)</f>
        <v>0</v>
      </c>
      <c r="O33" s="27">
        <f t="shared" si="6"/>
        <v>0</v>
      </c>
      <c r="P33" s="28">
        <f t="shared" si="3"/>
        <v>0</v>
      </c>
      <c r="Q33" s="42">
        <f t="shared" si="4"/>
        <v>0</v>
      </c>
    </row>
    <row r="34" spans="1:17" x14ac:dyDescent="0.25">
      <c r="A34" s="36" t="s">
        <v>22</v>
      </c>
      <c r="B34" s="36" t="s">
        <v>36</v>
      </c>
      <c r="C34" s="36" t="s">
        <v>37</v>
      </c>
      <c r="D34" s="35">
        <v>414</v>
      </c>
      <c r="E34" s="11"/>
      <c r="F34" s="22">
        <f t="shared" ref="F34:F65" si="7">D34*0.94</f>
        <v>389.15999999999997</v>
      </c>
      <c r="G34" s="23">
        <f t="shared" ref="G34:G65" si="8">IF(H34="Not Found",0,F34)</f>
        <v>389.15999999999997</v>
      </c>
      <c r="H34" s="25">
        <f>IFERROR(VLOOKUP(C:C,'Results Data'!A:F,6,FALSE), "Not Found")</f>
        <v>405</v>
      </c>
      <c r="I34" s="25">
        <f>VLOOKUP(C:C,Attendance!E:G,3,FALSE)</f>
        <v>0.03</v>
      </c>
      <c r="J34" s="25">
        <f t="shared" si="5"/>
        <v>417.15000000000003</v>
      </c>
      <c r="K34" s="26">
        <f>IFERROR(VLOOKUP(C:C,'Results Data'!A:M,13,FALSE), "Not Found")</f>
        <v>77</v>
      </c>
      <c r="L34" s="26" t="b">
        <f>AND('RIDE DATA'!$A$5&lt;'Registration Data'!$K34,'RIDE DATA'!$B$5&gt;'Registration Data'!$K34)</f>
        <v>1</v>
      </c>
      <c r="M34" s="26">
        <f t="shared" ref="M34:M65" si="9">IF(L34=TRUE,H34*0.03,0)</f>
        <v>12.15</v>
      </c>
      <c r="N34" s="24">
        <f>COUNTIF('Historical Registration Data'!D:D,'Registration Data'!C7)</f>
        <v>0</v>
      </c>
      <c r="O34" s="27">
        <f t="shared" si="6"/>
        <v>429.3</v>
      </c>
      <c r="P34" s="28">
        <f t="shared" ref="P34:P65" si="10">O34/F34</f>
        <v>1.1031452358926921</v>
      </c>
      <c r="Q34" s="42">
        <f t="shared" ref="Q34:Q65" si="11">IF(P34&gt;100%,((P34-1)*10000),0)</f>
        <v>1031.4523589269209</v>
      </c>
    </row>
    <row r="35" spans="1:17" x14ac:dyDescent="0.25">
      <c r="A35" s="36" t="s">
        <v>20</v>
      </c>
      <c r="B35" s="36" t="s">
        <v>226</v>
      </c>
      <c r="C35" s="36" t="s">
        <v>227</v>
      </c>
      <c r="D35" s="35">
        <v>376</v>
      </c>
      <c r="E35" s="11"/>
      <c r="F35" s="22">
        <f t="shared" si="7"/>
        <v>353.44</v>
      </c>
      <c r="G35" s="23">
        <f t="shared" si="8"/>
        <v>353.44</v>
      </c>
      <c r="H35" s="25">
        <f>IFERROR(VLOOKUP(C:C,'Results Data'!A:F,6,FALSE), "Not Found")</f>
        <v>379</v>
      </c>
      <c r="I35" s="25">
        <f>VLOOKUP(C:C,Attendance!E:G,3,FALSE)</f>
        <v>0.03</v>
      </c>
      <c r="J35" s="25">
        <f t="shared" si="5"/>
        <v>390.37</v>
      </c>
      <c r="K35" s="26">
        <f>IFERROR(VLOOKUP(C:C,'Results Data'!A:M,13,FALSE), "Not Found")</f>
        <v>72</v>
      </c>
      <c r="L35" s="26" t="b">
        <f>AND('RIDE DATA'!$A$5&lt;'Registration Data'!$K35,'RIDE DATA'!$B$5&gt;'Registration Data'!$K35)</f>
        <v>1</v>
      </c>
      <c r="M35" s="26">
        <f t="shared" si="9"/>
        <v>11.37</v>
      </c>
      <c r="N35" s="24">
        <f>COUNTIF('Historical Registration Data'!D:D,'Registration Data'!C104)</f>
        <v>0</v>
      </c>
      <c r="O35" s="27">
        <f t="shared" si="6"/>
        <v>401.74</v>
      </c>
      <c r="P35" s="28">
        <f t="shared" si="10"/>
        <v>1.1366568583069263</v>
      </c>
      <c r="Q35" s="42">
        <f t="shared" si="11"/>
        <v>1366.568583069263</v>
      </c>
    </row>
    <row r="36" spans="1:17" x14ac:dyDescent="0.25">
      <c r="A36" s="36" t="s">
        <v>20</v>
      </c>
      <c r="B36" s="36" t="s">
        <v>332</v>
      </c>
      <c r="C36" s="36" t="s">
        <v>333</v>
      </c>
      <c r="D36" s="35">
        <v>346</v>
      </c>
      <c r="E36" s="5"/>
      <c r="F36" s="22">
        <f t="shared" si="7"/>
        <v>325.24</v>
      </c>
      <c r="G36" s="23">
        <f t="shared" si="8"/>
        <v>325.24</v>
      </c>
      <c r="H36" s="25">
        <f>IFERROR(VLOOKUP(C:C,'Results Data'!A:F,6,FALSE), "Not Found")</f>
        <v>379</v>
      </c>
      <c r="I36" s="25">
        <f>VLOOKUP(C:C,Attendance!E:G,3,FALSE)</f>
        <v>0</v>
      </c>
      <c r="J36" s="25">
        <f t="shared" si="5"/>
        <v>379</v>
      </c>
      <c r="K36" s="26">
        <f>IFERROR(VLOOKUP(C:C,'Results Data'!A:M,13,FALSE), "Not Found")</f>
        <v>76</v>
      </c>
      <c r="L36" s="26" t="b">
        <f>AND('RIDE DATA'!$A$5&lt;'Registration Data'!$K36,'RIDE DATA'!$B$5&gt;'Registration Data'!$K36)</f>
        <v>1</v>
      </c>
      <c r="M36" s="26">
        <f t="shared" si="9"/>
        <v>11.37</v>
      </c>
      <c r="N36" s="24">
        <f>COUNTIF('Historical Registration Data'!D:D,'Registration Data'!C167)</f>
        <v>0</v>
      </c>
      <c r="O36" s="27">
        <f t="shared" si="6"/>
        <v>390.37</v>
      </c>
      <c r="P36" s="28">
        <f t="shared" si="10"/>
        <v>1.2002521215102693</v>
      </c>
      <c r="Q36" s="42">
        <f t="shared" si="11"/>
        <v>2002.5212151026928</v>
      </c>
    </row>
    <row r="37" spans="1:17" x14ac:dyDescent="0.25">
      <c r="A37" s="36" t="s">
        <v>22</v>
      </c>
      <c r="B37" s="36" t="s">
        <v>278</v>
      </c>
      <c r="C37" s="36" t="s">
        <v>279</v>
      </c>
      <c r="D37" s="35">
        <v>351</v>
      </c>
      <c r="E37" s="11"/>
      <c r="F37" s="22">
        <f t="shared" si="7"/>
        <v>329.94</v>
      </c>
      <c r="G37" s="23">
        <f t="shared" si="8"/>
        <v>329.94</v>
      </c>
      <c r="H37" s="25">
        <f>IFERROR(VLOOKUP(C:C,'Results Data'!A:F,6,FALSE), "Not Found")</f>
        <v>427</v>
      </c>
      <c r="I37" s="25">
        <f>VLOOKUP(C:C,Attendance!E:G,3,FALSE)</f>
        <v>0.03</v>
      </c>
      <c r="J37" s="25">
        <f t="shared" si="5"/>
        <v>439.81</v>
      </c>
      <c r="K37" s="26">
        <f>IFERROR(VLOOKUP(C:C,'Results Data'!A:M,13,FALSE), "Not Found")</f>
        <v>77</v>
      </c>
      <c r="L37" s="26" t="b">
        <f>AND('RIDE DATA'!$A$5&lt;'Registration Data'!$K37,'RIDE DATA'!$B$5&gt;'Registration Data'!$K37)</f>
        <v>1</v>
      </c>
      <c r="M37" s="26">
        <f t="shared" si="9"/>
        <v>12.809999999999999</v>
      </c>
      <c r="N37" s="24">
        <f>COUNTIF('Historical Registration Data'!D:D,'Registration Data'!C137)</f>
        <v>0</v>
      </c>
      <c r="O37" s="27">
        <f t="shared" si="6"/>
        <v>452.62</v>
      </c>
      <c r="P37" s="28">
        <f t="shared" si="10"/>
        <v>1.3718251803358186</v>
      </c>
      <c r="Q37" s="42">
        <f t="shared" si="11"/>
        <v>3718.2518033581855</v>
      </c>
    </row>
    <row r="38" spans="1:17" x14ac:dyDescent="0.25">
      <c r="A38" s="36" t="s">
        <v>19</v>
      </c>
      <c r="B38" s="36" t="s">
        <v>348</v>
      </c>
      <c r="C38" s="36" t="s">
        <v>349</v>
      </c>
      <c r="D38" s="35">
        <v>588</v>
      </c>
      <c r="E38" s="5"/>
      <c r="F38" s="22">
        <f t="shared" si="7"/>
        <v>552.71999999999991</v>
      </c>
      <c r="G38" s="23">
        <f t="shared" si="8"/>
        <v>552.71999999999991</v>
      </c>
      <c r="H38" s="25">
        <f>IFERROR(VLOOKUP(C:C,'Results Data'!A:F,6,FALSE), "Not Found")</f>
        <v>557</v>
      </c>
      <c r="I38" s="25">
        <f>VLOOKUP(C:C,Attendance!E:G,3,FALSE)</f>
        <v>0.03</v>
      </c>
      <c r="J38" s="25">
        <f t="shared" si="5"/>
        <v>573.71</v>
      </c>
      <c r="K38" s="26">
        <f>IFERROR(VLOOKUP(C:C,'Results Data'!A:M,13,FALSE), "Not Found")</f>
        <v>79</v>
      </c>
      <c r="L38" s="26" t="b">
        <f>AND('RIDE DATA'!$A$5&lt;'Registration Data'!$K38,'RIDE DATA'!$B$5&gt;'Registration Data'!$K38)</f>
        <v>0</v>
      </c>
      <c r="M38" s="26">
        <f t="shared" si="9"/>
        <v>0</v>
      </c>
      <c r="N38" s="24">
        <f>COUNTIF('Historical Registration Data'!D:D,'Registration Data'!C178)</f>
        <v>0</v>
      </c>
      <c r="O38" s="27">
        <f t="shared" si="6"/>
        <v>573.71</v>
      </c>
      <c r="P38" s="28">
        <f t="shared" si="10"/>
        <v>1.0379758286293244</v>
      </c>
      <c r="Q38" s="42">
        <f t="shared" si="11"/>
        <v>379.7582862932436</v>
      </c>
    </row>
    <row r="39" spans="1:17" x14ac:dyDescent="0.25">
      <c r="A39" s="36" t="s">
        <v>20</v>
      </c>
      <c r="B39" s="36" t="s">
        <v>254</v>
      </c>
      <c r="C39" s="36" t="s">
        <v>255</v>
      </c>
      <c r="D39" s="35">
        <v>411</v>
      </c>
      <c r="E39" s="11"/>
      <c r="F39" s="22">
        <f t="shared" si="7"/>
        <v>386.34</v>
      </c>
      <c r="G39" s="23">
        <f t="shared" si="8"/>
        <v>386.34</v>
      </c>
      <c r="H39" s="25">
        <f>IFERROR(VLOOKUP(C:C,'Results Data'!A:F,6,FALSE), "Not Found")</f>
        <v>429</v>
      </c>
      <c r="I39" s="25">
        <f>VLOOKUP(C:C,Attendance!E:G,3,FALSE)</f>
        <v>0.03</v>
      </c>
      <c r="J39" s="25">
        <f t="shared" si="5"/>
        <v>441.87</v>
      </c>
      <c r="K39" s="26">
        <f>IFERROR(VLOOKUP(C:C,'Results Data'!A:M,13,FALSE), "Not Found")</f>
        <v>76</v>
      </c>
      <c r="L39" s="26" t="b">
        <f>AND('RIDE DATA'!$A$5&lt;'Registration Data'!$K39,'RIDE DATA'!$B$5&gt;'Registration Data'!$K39)</f>
        <v>1</v>
      </c>
      <c r="M39" s="26">
        <f t="shared" si="9"/>
        <v>12.87</v>
      </c>
      <c r="N39" s="24">
        <f>COUNTIF('Historical Registration Data'!D:D,'Registration Data'!C118)</f>
        <v>0</v>
      </c>
      <c r="O39" s="27">
        <f t="shared" si="6"/>
        <v>454.74</v>
      </c>
      <c r="P39" s="28">
        <f t="shared" si="10"/>
        <v>1.1770461251747166</v>
      </c>
      <c r="Q39" s="42">
        <f t="shared" si="11"/>
        <v>1770.4612517471662</v>
      </c>
    </row>
    <row r="40" spans="1:17" x14ac:dyDescent="0.25">
      <c r="A40" s="36" t="s">
        <v>20</v>
      </c>
      <c r="B40" s="36" t="s">
        <v>121</v>
      </c>
      <c r="C40" s="36" t="s">
        <v>122</v>
      </c>
      <c r="D40" s="35">
        <v>490</v>
      </c>
      <c r="E40" s="11"/>
      <c r="F40" s="22">
        <f t="shared" si="7"/>
        <v>460.59999999999997</v>
      </c>
      <c r="G40" s="23">
        <f t="shared" si="8"/>
        <v>460.59999999999997</v>
      </c>
      <c r="H40" s="25">
        <f>IFERROR(VLOOKUP(C:C,'Results Data'!A:F,6,FALSE), "Not Found")</f>
        <v>503</v>
      </c>
      <c r="I40" s="25">
        <f>VLOOKUP(C:C,Attendance!E:G,3,FALSE)</f>
        <v>0.02</v>
      </c>
      <c r="J40" s="25">
        <f t="shared" si="5"/>
        <v>513.06000000000006</v>
      </c>
      <c r="K40" s="26">
        <f>IFERROR(VLOOKUP(C:C,'Results Data'!A:M,13,FALSE), "Not Found")</f>
        <v>72</v>
      </c>
      <c r="L40" s="26" t="b">
        <f>AND('RIDE DATA'!$A$5&lt;'Registration Data'!$K40,'RIDE DATA'!$B$5&gt;'Registration Data'!$K40)</f>
        <v>1</v>
      </c>
      <c r="M40" s="26">
        <f t="shared" si="9"/>
        <v>15.09</v>
      </c>
      <c r="N40" s="24">
        <f>COUNTIF('Historical Registration Data'!D:D,'Registration Data'!C50)</f>
        <v>0</v>
      </c>
      <c r="O40" s="27">
        <f t="shared" si="6"/>
        <v>528.15000000000009</v>
      </c>
      <c r="P40" s="28">
        <f t="shared" si="10"/>
        <v>1.1466565349544076</v>
      </c>
      <c r="Q40" s="42">
        <f t="shared" si="11"/>
        <v>1466.5653495440756</v>
      </c>
    </row>
    <row r="41" spans="1:17" x14ac:dyDescent="0.25">
      <c r="A41" s="36" t="s">
        <v>23</v>
      </c>
      <c r="B41" s="36" t="s">
        <v>184</v>
      </c>
      <c r="C41" s="36" t="s">
        <v>185</v>
      </c>
      <c r="D41" s="35">
        <v>348</v>
      </c>
      <c r="E41" s="11"/>
      <c r="F41" s="22">
        <f t="shared" si="7"/>
        <v>327.12</v>
      </c>
      <c r="G41" s="23">
        <f t="shared" si="8"/>
        <v>327.12</v>
      </c>
      <c r="H41" s="25">
        <f>IFERROR(VLOOKUP(C:C,'Results Data'!A:F,6,FALSE), "Not Found")</f>
        <v>354</v>
      </c>
      <c r="I41" s="25">
        <f>VLOOKUP(C:C,Attendance!E:G,3,FALSE)</f>
        <v>0.02</v>
      </c>
      <c r="J41" s="25">
        <f t="shared" si="5"/>
        <v>361.08</v>
      </c>
      <c r="K41" s="26">
        <f>IFERROR(VLOOKUP(C:C,'Results Data'!A:M,13,FALSE), "Not Found")</f>
        <v>75</v>
      </c>
      <c r="L41" s="26" t="b">
        <f>AND('RIDE DATA'!$A$5&lt;'Registration Data'!$K41,'RIDE DATA'!$B$5&gt;'Registration Data'!$K41)</f>
        <v>1</v>
      </c>
      <c r="M41" s="26">
        <f t="shared" si="9"/>
        <v>10.62</v>
      </c>
      <c r="N41" s="24">
        <f>COUNTIF('Historical Registration Data'!D:D,'Registration Data'!C83)</f>
        <v>0</v>
      </c>
      <c r="O41" s="27">
        <f t="shared" si="6"/>
        <v>371.7</v>
      </c>
      <c r="P41" s="28">
        <f t="shared" si="10"/>
        <v>1.1362802641232574</v>
      </c>
      <c r="Q41" s="42">
        <f t="shared" si="11"/>
        <v>1362.8026412325744</v>
      </c>
    </row>
    <row r="42" spans="1:17" x14ac:dyDescent="0.25">
      <c r="A42" s="36" t="s">
        <v>23</v>
      </c>
      <c r="B42" s="36" t="s">
        <v>224</v>
      </c>
      <c r="C42" s="36" t="s">
        <v>225</v>
      </c>
      <c r="D42" s="35">
        <v>409</v>
      </c>
      <c r="E42" s="11"/>
      <c r="F42" s="22">
        <f t="shared" si="7"/>
        <v>384.46</v>
      </c>
      <c r="G42" s="23">
        <f t="shared" si="8"/>
        <v>384.46</v>
      </c>
      <c r="H42" s="25">
        <f>IFERROR(VLOOKUP(C:C,'Results Data'!A:F,6,FALSE), "Not Found")</f>
        <v>411</v>
      </c>
      <c r="I42" s="25">
        <f>VLOOKUP(C:C,Attendance!E:G,3,FALSE)</f>
        <v>0.03</v>
      </c>
      <c r="J42" s="25">
        <f t="shared" si="5"/>
        <v>423.33</v>
      </c>
      <c r="K42" s="26">
        <f>IFERROR(VLOOKUP(C:C,'Results Data'!A:M,13,FALSE), "Not Found")</f>
        <v>78</v>
      </c>
      <c r="L42" s="26" t="b">
        <f>AND('RIDE DATA'!$A$5&lt;'Registration Data'!$K42,'RIDE DATA'!$B$5&gt;'Registration Data'!$K42)</f>
        <v>1</v>
      </c>
      <c r="M42" s="26">
        <f t="shared" si="9"/>
        <v>12.33</v>
      </c>
      <c r="N42" s="24">
        <f>COUNTIF('Historical Registration Data'!D:D,'Registration Data'!C103)</f>
        <v>0</v>
      </c>
      <c r="O42" s="27">
        <f t="shared" si="6"/>
        <v>435.65999999999997</v>
      </c>
      <c r="P42" s="28">
        <f t="shared" si="10"/>
        <v>1.1331738022160953</v>
      </c>
      <c r="Q42" s="42">
        <f t="shared" si="11"/>
        <v>1331.7380221609531</v>
      </c>
    </row>
    <row r="43" spans="1:17" x14ac:dyDescent="0.25">
      <c r="A43" s="36"/>
      <c r="B43" s="36" t="s">
        <v>274</v>
      </c>
      <c r="C43" s="36" t="s">
        <v>275</v>
      </c>
      <c r="D43" s="35">
        <v>521</v>
      </c>
      <c r="E43" s="11"/>
      <c r="F43" s="22">
        <f t="shared" si="7"/>
        <v>489.73999999999995</v>
      </c>
      <c r="G43" s="23">
        <f t="shared" si="8"/>
        <v>489.73999999999995</v>
      </c>
      <c r="H43" s="25">
        <f>IFERROR(VLOOKUP(C:C,'Results Data'!A:F,6,FALSE), "Not Found")</f>
        <v>0</v>
      </c>
      <c r="I43" s="25">
        <f>VLOOKUP(C:C,Attendance!E:G,3,FALSE)</f>
        <v>0.03</v>
      </c>
      <c r="J43" s="25">
        <f t="shared" si="5"/>
        <v>0</v>
      </c>
      <c r="K43" s="26">
        <f>IFERROR(VLOOKUP(C:C,'Results Data'!A:M,13,FALSE), "Not Found")</f>
        <v>0</v>
      </c>
      <c r="L43" s="26" t="b">
        <f>AND('RIDE DATA'!$A$5&lt;'Registration Data'!$K43,'RIDE DATA'!$B$5&gt;'Registration Data'!$K43)</f>
        <v>0</v>
      </c>
      <c r="M43" s="26">
        <f t="shared" si="9"/>
        <v>0</v>
      </c>
      <c r="N43" s="24">
        <f>COUNTIF('Historical Registration Data'!D:D,'Registration Data'!C134)</f>
        <v>0</v>
      </c>
      <c r="O43" s="27">
        <f t="shared" si="6"/>
        <v>0</v>
      </c>
      <c r="P43" s="28">
        <f t="shared" si="10"/>
        <v>0</v>
      </c>
      <c r="Q43" s="42">
        <f t="shared" si="11"/>
        <v>0</v>
      </c>
    </row>
    <row r="44" spans="1:17" x14ac:dyDescent="0.25">
      <c r="A44" s="36" t="s">
        <v>23</v>
      </c>
      <c r="B44" s="36" t="s">
        <v>214</v>
      </c>
      <c r="C44" s="36" t="s">
        <v>215</v>
      </c>
      <c r="D44" s="35">
        <v>497</v>
      </c>
      <c r="E44" s="11"/>
      <c r="F44" s="22">
        <f t="shared" si="7"/>
        <v>467.17999999999995</v>
      </c>
      <c r="G44" s="23">
        <f t="shared" si="8"/>
        <v>467.17999999999995</v>
      </c>
      <c r="H44" s="25">
        <f>IFERROR(VLOOKUP(C:C,'Results Data'!A:F,6,FALSE), "Not Found")</f>
        <v>451</v>
      </c>
      <c r="I44" s="25">
        <f>VLOOKUP(C:C,Attendance!E:G,3,FALSE)</f>
        <v>0.02</v>
      </c>
      <c r="J44" s="25">
        <f t="shared" si="5"/>
        <v>460.02</v>
      </c>
      <c r="K44" s="26">
        <f>IFERROR(VLOOKUP(C:C,'Results Data'!A:M,13,FALSE), "Not Found")</f>
        <v>76</v>
      </c>
      <c r="L44" s="26" t="b">
        <f>AND('RIDE DATA'!$A$5&lt;'Registration Data'!$K44,'RIDE DATA'!$B$5&gt;'Registration Data'!$K44)</f>
        <v>1</v>
      </c>
      <c r="M44" s="26">
        <f t="shared" si="9"/>
        <v>13.53</v>
      </c>
      <c r="N44" s="24">
        <f>COUNTIF('Historical Registration Data'!D:D,'Registration Data'!C98)</f>
        <v>0</v>
      </c>
      <c r="O44" s="27">
        <f t="shared" si="6"/>
        <v>473.54999999999995</v>
      </c>
      <c r="P44" s="28">
        <f t="shared" si="10"/>
        <v>1.0136350014983517</v>
      </c>
      <c r="Q44" s="42">
        <f t="shared" si="11"/>
        <v>136.3500149835173</v>
      </c>
    </row>
    <row r="45" spans="1:17" x14ac:dyDescent="0.25">
      <c r="A45" s="36" t="s">
        <v>19</v>
      </c>
      <c r="B45" s="36" t="s">
        <v>80</v>
      </c>
      <c r="C45" s="36" t="s">
        <v>81</v>
      </c>
      <c r="D45" s="35">
        <v>287</v>
      </c>
      <c r="E45" s="11"/>
      <c r="F45" s="22">
        <f t="shared" si="7"/>
        <v>269.77999999999997</v>
      </c>
      <c r="G45" s="23">
        <f t="shared" si="8"/>
        <v>269.77999999999997</v>
      </c>
      <c r="H45" s="25">
        <f>IFERROR(VLOOKUP(C:C,'Results Data'!A:F,6,FALSE), "Not Found")</f>
        <v>300</v>
      </c>
      <c r="I45" s="25">
        <f>VLOOKUP(C:C,Attendance!E:G,3,FALSE)</f>
        <v>0</v>
      </c>
      <c r="J45" s="25">
        <f t="shared" si="5"/>
        <v>300</v>
      </c>
      <c r="K45" s="26">
        <f>IFERROR(VLOOKUP(C:C,'Results Data'!A:M,13,FALSE), "Not Found")</f>
        <v>76</v>
      </c>
      <c r="L45" s="26" t="b">
        <f>AND('RIDE DATA'!$A$5&lt;'Registration Data'!$K45,'RIDE DATA'!$B$5&gt;'Registration Data'!$K45)</f>
        <v>1</v>
      </c>
      <c r="M45" s="26">
        <f t="shared" si="9"/>
        <v>9</v>
      </c>
      <c r="N45" s="24">
        <f>COUNTIF('Historical Registration Data'!D:D,'Registration Data'!C29)</f>
        <v>0</v>
      </c>
      <c r="O45" s="27">
        <f t="shared" si="6"/>
        <v>309</v>
      </c>
      <c r="P45" s="28">
        <f t="shared" si="10"/>
        <v>1.1453777151753282</v>
      </c>
      <c r="Q45" s="42">
        <f t="shared" si="11"/>
        <v>1453.7771517532815</v>
      </c>
    </row>
    <row r="46" spans="1:17" x14ac:dyDescent="0.25">
      <c r="A46" s="36" t="s">
        <v>20</v>
      </c>
      <c r="B46" s="36" t="s">
        <v>56</v>
      </c>
      <c r="C46" s="36" t="s">
        <v>57</v>
      </c>
      <c r="D46" s="35">
        <v>326</v>
      </c>
      <c r="E46" s="11"/>
      <c r="F46" s="22">
        <f t="shared" si="7"/>
        <v>306.44</v>
      </c>
      <c r="G46" s="23">
        <f t="shared" si="8"/>
        <v>306.44</v>
      </c>
      <c r="H46" s="25">
        <f>IFERROR(VLOOKUP(C:C,'Results Data'!A:F,6,FALSE), "Not Found")</f>
        <v>328</v>
      </c>
      <c r="I46" s="25">
        <f>VLOOKUP(C:C,Attendance!E:G,3,FALSE)</f>
        <v>0.03</v>
      </c>
      <c r="J46" s="25">
        <f t="shared" si="5"/>
        <v>337.84000000000003</v>
      </c>
      <c r="K46" s="26">
        <f>IFERROR(VLOOKUP(C:C,'Results Data'!A:M,13,FALSE), "Not Found")</f>
        <v>78</v>
      </c>
      <c r="L46" s="26" t="b">
        <f>AND('RIDE DATA'!$A$5&lt;'Registration Data'!$K46,'RIDE DATA'!$B$5&gt;'Registration Data'!$K46)</f>
        <v>1</v>
      </c>
      <c r="M46" s="26">
        <f t="shared" si="9"/>
        <v>9.84</v>
      </c>
      <c r="N46" s="24">
        <f>COUNTIF('Historical Registration Data'!D:D,'Registration Data'!C17)</f>
        <v>0</v>
      </c>
      <c r="O46" s="27">
        <f t="shared" si="6"/>
        <v>347.68</v>
      </c>
      <c r="P46" s="28">
        <f t="shared" si="10"/>
        <v>1.1345777313666623</v>
      </c>
      <c r="Q46" s="42">
        <f t="shared" si="11"/>
        <v>1345.7773136666228</v>
      </c>
    </row>
    <row r="47" spans="1:17" x14ac:dyDescent="0.25">
      <c r="A47" s="36"/>
      <c r="B47" s="36" t="s">
        <v>135</v>
      </c>
      <c r="C47" s="36" t="s">
        <v>136</v>
      </c>
      <c r="D47" s="35">
        <v>504</v>
      </c>
      <c r="E47" s="11"/>
      <c r="F47" s="22">
        <f t="shared" si="7"/>
        <v>473.76</v>
      </c>
      <c r="G47" s="23">
        <f t="shared" si="8"/>
        <v>473.76</v>
      </c>
      <c r="H47" s="25">
        <f>IFERROR(VLOOKUP(C:C,'Results Data'!A:F,6,FALSE), "Not Found")</f>
        <v>0</v>
      </c>
      <c r="I47" s="25">
        <f>VLOOKUP(C:C,Attendance!E:G,3,FALSE)</f>
        <v>0</v>
      </c>
      <c r="J47" s="25">
        <f t="shared" si="5"/>
        <v>0</v>
      </c>
      <c r="K47" s="26">
        <f>IFERROR(VLOOKUP(C:C,'Results Data'!A:M,13,FALSE), "Not Found")</f>
        <v>0</v>
      </c>
      <c r="L47" s="26" t="b">
        <f>AND('RIDE DATA'!$A$5&lt;'Registration Data'!$K47,'RIDE DATA'!$B$5&gt;'Registration Data'!$K47)</f>
        <v>0</v>
      </c>
      <c r="M47" s="26">
        <f t="shared" si="9"/>
        <v>0</v>
      </c>
      <c r="N47" s="24">
        <f>COUNTIF('Historical Registration Data'!D:D,'Registration Data'!C58)</f>
        <v>0</v>
      </c>
      <c r="O47" s="27">
        <f t="shared" si="6"/>
        <v>0</v>
      </c>
      <c r="P47" s="28">
        <f t="shared" si="10"/>
        <v>0</v>
      </c>
      <c r="Q47" s="42">
        <f t="shared" si="11"/>
        <v>0</v>
      </c>
    </row>
    <row r="48" spans="1:17" x14ac:dyDescent="0.25">
      <c r="A48" s="36" t="s">
        <v>23</v>
      </c>
      <c r="B48" s="36" t="s">
        <v>72</v>
      </c>
      <c r="C48" s="36" t="s">
        <v>73</v>
      </c>
      <c r="D48" s="35">
        <v>230</v>
      </c>
      <c r="E48" s="11"/>
      <c r="F48" s="22">
        <f t="shared" si="7"/>
        <v>216.2</v>
      </c>
      <c r="G48" s="23">
        <f t="shared" si="8"/>
        <v>216.2</v>
      </c>
      <c r="H48" s="25">
        <f>IFERROR(VLOOKUP(C:C,'Results Data'!A:F,6,FALSE), "Not Found")</f>
        <v>252</v>
      </c>
      <c r="I48" s="25">
        <f>VLOOKUP(C:C,Attendance!E:G,3,FALSE)</f>
        <v>0.02</v>
      </c>
      <c r="J48" s="25">
        <f t="shared" si="5"/>
        <v>257.04000000000002</v>
      </c>
      <c r="K48" s="26">
        <f>IFERROR(VLOOKUP(C:C,'Results Data'!A:M,13,FALSE), "Not Found")</f>
        <v>78</v>
      </c>
      <c r="L48" s="26" t="b">
        <f>AND('RIDE DATA'!$A$5&lt;'Registration Data'!$K48,'RIDE DATA'!$B$5&gt;'Registration Data'!$K48)</f>
        <v>1</v>
      </c>
      <c r="M48" s="26">
        <f t="shared" si="9"/>
        <v>7.56</v>
      </c>
      <c r="N48" s="24">
        <f>COUNTIF('Historical Registration Data'!D:D,'Registration Data'!C25)</f>
        <v>0</v>
      </c>
      <c r="O48" s="27">
        <f t="shared" si="6"/>
        <v>264.60000000000002</v>
      </c>
      <c r="P48" s="28">
        <f t="shared" si="10"/>
        <v>1.2238667900092508</v>
      </c>
      <c r="Q48" s="42">
        <f t="shared" si="11"/>
        <v>2238.6679000925083</v>
      </c>
    </row>
    <row r="49" spans="1:17" x14ac:dyDescent="0.25">
      <c r="A49" s="36" t="s">
        <v>20</v>
      </c>
      <c r="B49" s="36" t="s">
        <v>141</v>
      </c>
      <c r="C49" s="36" t="s">
        <v>142</v>
      </c>
      <c r="D49" s="35">
        <v>628</v>
      </c>
      <c r="E49" s="11"/>
      <c r="F49" s="22">
        <f t="shared" si="7"/>
        <v>590.31999999999994</v>
      </c>
      <c r="G49" s="23">
        <f t="shared" si="8"/>
        <v>590.31999999999994</v>
      </c>
      <c r="H49" s="25">
        <f>IFERROR(VLOOKUP(C:C,'Results Data'!A:F,6,FALSE), "Not Found")</f>
        <v>654</v>
      </c>
      <c r="I49" s="25">
        <f>VLOOKUP(C:C,Attendance!E:G,3,FALSE)</f>
        <v>0.02</v>
      </c>
      <c r="J49" s="25">
        <f t="shared" si="5"/>
        <v>667.08</v>
      </c>
      <c r="K49" s="26">
        <f>IFERROR(VLOOKUP(C:C,'Results Data'!A:M,13,FALSE), "Not Found")</f>
        <v>77</v>
      </c>
      <c r="L49" s="26" t="b">
        <f>AND('RIDE DATA'!$A$5&lt;'Registration Data'!$K49,'RIDE DATA'!$B$5&gt;'Registration Data'!$K49)</f>
        <v>1</v>
      </c>
      <c r="M49" s="26">
        <f t="shared" si="9"/>
        <v>19.62</v>
      </c>
      <c r="N49" s="24">
        <f>COUNTIF('Historical Registration Data'!D:D,'Registration Data'!C61)</f>
        <v>0</v>
      </c>
      <c r="O49" s="27">
        <f t="shared" si="6"/>
        <v>686.7</v>
      </c>
      <c r="P49" s="28">
        <f t="shared" si="10"/>
        <v>1.1632673804038489</v>
      </c>
      <c r="Q49" s="42">
        <f t="shared" si="11"/>
        <v>1632.6738040384892</v>
      </c>
    </row>
    <row r="50" spans="1:17" x14ac:dyDescent="0.25">
      <c r="A50" s="36" t="s">
        <v>19</v>
      </c>
      <c r="B50" s="36" t="s">
        <v>74</v>
      </c>
      <c r="C50" s="36" t="s">
        <v>75</v>
      </c>
      <c r="D50" s="35">
        <v>455</v>
      </c>
      <c r="E50" s="11"/>
      <c r="F50" s="22">
        <f t="shared" si="7"/>
        <v>427.7</v>
      </c>
      <c r="G50" s="23">
        <f t="shared" si="8"/>
        <v>427.7</v>
      </c>
      <c r="H50" s="25">
        <f>IFERROR(VLOOKUP(C:C,'Results Data'!A:F,6,FALSE), "Not Found")</f>
        <v>440</v>
      </c>
      <c r="I50" s="25">
        <f>VLOOKUP(C:C,Attendance!E:G,3,FALSE)</f>
        <v>0.02</v>
      </c>
      <c r="J50" s="25">
        <f t="shared" si="5"/>
        <v>448.8</v>
      </c>
      <c r="K50" s="26">
        <f>IFERROR(VLOOKUP(C:C,'Results Data'!A:M,13,FALSE), "Not Found")</f>
        <v>76</v>
      </c>
      <c r="L50" s="26" t="b">
        <f>AND('RIDE DATA'!$A$5&lt;'Registration Data'!$K50,'RIDE DATA'!$B$5&gt;'Registration Data'!$K50)</f>
        <v>1</v>
      </c>
      <c r="M50" s="26">
        <f t="shared" si="9"/>
        <v>13.2</v>
      </c>
      <c r="N50" s="24">
        <f>COUNTIF('Historical Registration Data'!D:D,'Registration Data'!C26)</f>
        <v>0</v>
      </c>
      <c r="O50" s="27">
        <f t="shared" si="6"/>
        <v>462</v>
      </c>
      <c r="P50" s="28">
        <f t="shared" si="10"/>
        <v>1.0801963993453356</v>
      </c>
      <c r="Q50" s="42">
        <f t="shared" si="11"/>
        <v>801.96399345335624</v>
      </c>
    </row>
    <row r="51" spans="1:17" x14ac:dyDescent="0.25">
      <c r="A51" s="36" t="s">
        <v>23</v>
      </c>
      <c r="B51" s="36" t="s">
        <v>155</v>
      </c>
      <c r="C51" s="36" t="s">
        <v>156</v>
      </c>
      <c r="D51" s="35">
        <v>431</v>
      </c>
      <c r="E51" s="11"/>
      <c r="F51" s="22">
        <f t="shared" si="7"/>
        <v>405.14</v>
      </c>
      <c r="G51" s="23">
        <f t="shared" si="8"/>
        <v>405.14</v>
      </c>
      <c r="H51" s="25">
        <f>IFERROR(VLOOKUP(C:C,'Results Data'!A:F,6,FALSE), "Not Found")</f>
        <v>451</v>
      </c>
      <c r="I51" s="25">
        <f>VLOOKUP(C:C,Attendance!E:G,3,FALSE)</f>
        <v>0.03</v>
      </c>
      <c r="J51" s="25">
        <f t="shared" si="5"/>
        <v>464.53000000000003</v>
      </c>
      <c r="K51" s="26">
        <f>IFERROR(VLOOKUP(C:C,'Results Data'!A:M,13,FALSE), "Not Found")</f>
        <v>75</v>
      </c>
      <c r="L51" s="26" t="b">
        <f>AND('RIDE DATA'!$A$5&lt;'Registration Data'!$K51,'RIDE DATA'!$B$5&gt;'Registration Data'!$K51)</f>
        <v>1</v>
      </c>
      <c r="M51" s="26">
        <f t="shared" si="9"/>
        <v>13.53</v>
      </c>
      <c r="N51" s="24">
        <f>COUNTIF('Historical Registration Data'!D:D,'Registration Data'!C68)</f>
        <v>0</v>
      </c>
      <c r="O51" s="27">
        <f t="shared" si="6"/>
        <v>478.06</v>
      </c>
      <c r="P51" s="28">
        <f t="shared" si="10"/>
        <v>1.1799871649306413</v>
      </c>
      <c r="Q51" s="42">
        <f t="shared" si="11"/>
        <v>1799.8716493064126</v>
      </c>
    </row>
    <row r="52" spans="1:17" x14ac:dyDescent="0.25">
      <c r="A52" s="36"/>
      <c r="B52" s="36" t="s">
        <v>100</v>
      </c>
      <c r="C52" s="36" t="s">
        <v>101</v>
      </c>
      <c r="D52" s="35">
        <v>348</v>
      </c>
      <c r="E52" s="11"/>
      <c r="F52" s="22">
        <f t="shared" si="7"/>
        <v>327.12</v>
      </c>
      <c r="G52" s="23">
        <f t="shared" si="8"/>
        <v>327.12</v>
      </c>
      <c r="H52" s="25">
        <f>IFERROR(VLOOKUP(C:C,'Results Data'!A:F,6,FALSE), "Not Found")</f>
        <v>0</v>
      </c>
      <c r="I52" s="25">
        <f>VLOOKUP(C:C,Attendance!E:G,3,FALSE)</f>
        <v>0.02</v>
      </c>
      <c r="J52" s="25">
        <f t="shared" si="5"/>
        <v>0</v>
      </c>
      <c r="K52" s="26">
        <f>IFERROR(VLOOKUP(C:C,'Results Data'!A:M,13,FALSE), "Not Found")</f>
        <v>0</v>
      </c>
      <c r="L52" s="26" t="b">
        <f>AND('RIDE DATA'!$A$5&lt;'Registration Data'!$K52,'RIDE DATA'!$B$5&gt;'Registration Data'!$K52)</f>
        <v>0</v>
      </c>
      <c r="M52" s="26">
        <f t="shared" si="9"/>
        <v>0</v>
      </c>
      <c r="N52" s="24">
        <f>COUNTIF('Historical Registration Data'!D:D,'Registration Data'!C39)</f>
        <v>0</v>
      </c>
      <c r="O52" s="27">
        <f t="shared" si="6"/>
        <v>0</v>
      </c>
      <c r="P52" s="28">
        <f t="shared" si="10"/>
        <v>0</v>
      </c>
      <c r="Q52" s="42">
        <f t="shared" si="11"/>
        <v>0</v>
      </c>
    </row>
    <row r="53" spans="1:17" x14ac:dyDescent="0.25">
      <c r="A53" s="36" t="s">
        <v>23</v>
      </c>
      <c r="B53" s="36" t="s">
        <v>116</v>
      </c>
      <c r="C53" s="36" t="s">
        <v>117</v>
      </c>
      <c r="D53" s="35">
        <v>421</v>
      </c>
      <c r="E53" s="11"/>
      <c r="F53" s="22">
        <f t="shared" si="7"/>
        <v>395.73999999999995</v>
      </c>
      <c r="G53" s="23">
        <f t="shared" si="8"/>
        <v>395.73999999999995</v>
      </c>
      <c r="H53" s="25">
        <f>IFERROR(VLOOKUP(C:C,'Results Data'!A:F,6,FALSE), "Not Found")</f>
        <v>448</v>
      </c>
      <c r="I53" s="25">
        <f>VLOOKUP(C:C,Attendance!E:G,3,FALSE)</f>
        <v>0.03</v>
      </c>
      <c r="J53" s="25">
        <f t="shared" si="5"/>
        <v>461.44</v>
      </c>
      <c r="K53" s="26">
        <f>IFERROR(VLOOKUP(C:C,'Results Data'!A:M,13,FALSE), "Not Found")</f>
        <v>75</v>
      </c>
      <c r="L53" s="26" t="b">
        <f>AND('RIDE DATA'!$A$5&lt;'Registration Data'!$K53,'RIDE DATA'!$B$5&gt;'Registration Data'!$K53)</f>
        <v>1</v>
      </c>
      <c r="M53" s="26">
        <f t="shared" si="9"/>
        <v>13.44</v>
      </c>
      <c r="N53" s="24">
        <f>COUNTIF('Historical Registration Data'!D:D,'Registration Data'!C47)</f>
        <v>0</v>
      </c>
      <c r="O53" s="27">
        <f t="shared" si="6"/>
        <v>474.88</v>
      </c>
      <c r="P53" s="28">
        <f t="shared" si="10"/>
        <v>1.1999797847071312</v>
      </c>
      <c r="Q53" s="42">
        <f t="shared" si="11"/>
        <v>1999.7978470713117</v>
      </c>
    </row>
    <row r="54" spans="1:17" x14ac:dyDescent="0.25">
      <c r="A54" s="36" t="s">
        <v>20</v>
      </c>
      <c r="B54" s="36" t="s">
        <v>106</v>
      </c>
      <c r="C54" s="36" t="s">
        <v>107</v>
      </c>
      <c r="D54" s="35">
        <v>531</v>
      </c>
      <c r="E54" s="11"/>
      <c r="F54" s="22">
        <f t="shared" si="7"/>
        <v>499.14</v>
      </c>
      <c r="G54" s="23">
        <f t="shared" si="8"/>
        <v>499.14</v>
      </c>
      <c r="H54" s="25">
        <f>IFERROR(VLOOKUP(C:C,'Results Data'!A:F,6,FALSE), "Not Found")</f>
        <v>546</v>
      </c>
      <c r="I54" s="25">
        <f>VLOOKUP(C:C,Attendance!E:G,3,FALSE)</f>
        <v>0.03</v>
      </c>
      <c r="J54" s="25">
        <f t="shared" si="5"/>
        <v>562.38</v>
      </c>
      <c r="K54" s="26">
        <f>IFERROR(VLOOKUP(C:C,'Results Data'!A:M,13,FALSE), "Not Found")</f>
        <v>77</v>
      </c>
      <c r="L54" s="26" t="b">
        <f>AND('RIDE DATA'!$A$5&lt;'Registration Data'!$K54,'RIDE DATA'!$B$5&gt;'Registration Data'!$K54)</f>
        <v>1</v>
      </c>
      <c r="M54" s="26">
        <f t="shared" si="9"/>
        <v>16.38</v>
      </c>
      <c r="N54" s="24">
        <f>COUNTIF('Historical Registration Data'!D:D,'Registration Data'!C42)</f>
        <v>0</v>
      </c>
      <c r="O54" s="27">
        <f t="shared" si="6"/>
        <v>578.76</v>
      </c>
      <c r="P54" s="28">
        <f t="shared" si="10"/>
        <v>1.1595143647072965</v>
      </c>
      <c r="Q54" s="42">
        <f t="shared" si="11"/>
        <v>1595.1436470729652</v>
      </c>
    </row>
    <row r="55" spans="1:17" x14ac:dyDescent="0.25">
      <c r="A55" s="36" t="s">
        <v>22</v>
      </c>
      <c r="B55" s="36" t="s">
        <v>102</v>
      </c>
      <c r="C55" s="36" t="s">
        <v>103</v>
      </c>
      <c r="D55" s="35">
        <v>628</v>
      </c>
      <c r="E55" s="11"/>
      <c r="F55" s="22">
        <f t="shared" si="7"/>
        <v>590.31999999999994</v>
      </c>
      <c r="G55" s="23">
        <f t="shared" si="8"/>
        <v>590.31999999999994</v>
      </c>
      <c r="H55" s="25">
        <f>IFERROR(VLOOKUP(C:C,'Results Data'!A:F,6,FALSE), "Not Found")</f>
        <v>591</v>
      </c>
      <c r="I55" s="25">
        <f>VLOOKUP(C:C,Attendance!E:G,3,FALSE)</f>
        <v>0.03</v>
      </c>
      <c r="J55" s="25">
        <f t="shared" si="5"/>
        <v>608.73</v>
      </c>
      <c r="K55" s="26">
        <f>IFERROR(VLOOKUP(C:C,'Results Data'!A:M,13,FALSE), "Not Found")</f>
        <v>72</v>
      </c>
      <c r="L55" s="26" t="b">
        <f>AND('RIDE DATA'!$A$5&lt;'Registration Data'!$K55,'RIDE DATA'!$B$5&gt;'Registration Data'!$K55)</f>
        <v>1</v>
      </c>
      <c r="M55" s="26">
        <f t="shared" si="9"/>
        <v>17.73</v>
      </c>
      <c r="N55" s="24">
        <f>COUNTIF('Historical Registration Data'!D:D,'Registration Data'!C40)</f>
        <v>0</v>
      </c>
      <c r="O55" s="27">
        <f t="shared" si="6"/>
        <v>626.46</v>
      </c>
      <c r="P55" s="28">
        <f t="shared" si="10"/>
        <v>1.0612210326602523</v>
      </c>
      <c r="Q55" s="42">
        <f t="shared" si="11"/>
        <v>612.21032660252251</v>
      </c>
    </row>
    <row r="56" spans="1:17" x14ac:dyDescent="0.25">
      <c r="A56" s="36" t="s">
        <v>19</v>
      </c>
      <c r="B56" s="36" t="s">
        <v>212</v>
      </c>
      <c r="C56" s="36" t="s">
        <v>213</v>
      </c>
      <c r="D56" s="35">
        <v>495</v>
      </c>
      <c r="E56" s="11"/>
      <c r="F56" s="22">
        <f t="shared" si="7"/>
        <v>465.29999999999995</v>
      </c>
      <c r="G56" s="23">
        <f t="shared" si="8"/>
        <v>465.29999999999995</v>
      </c>
      <c r="H56" s="25">
        <f>IFERROR(VLOOKUP(C:C,'Results Data'!A:F,6,FALSE), "Not Found")</f>
        <v>505</v>
      </c>
      <c r="I56" s="25">
        <f>VLOOKUP(C:C,Attendance!E:G,3,FALSE)</f>
        <v>0.02</v>
      </c>
      <c r="J56" s="25">
        <f t="shared" si="5"/>
        <v>515.1</v>
      </c>
      <c r="K56" s="26">
        <f>IFERROR(VLOOKUP(C:C,'Results Data'!A:M,13,FALSE), "Not Found")</f>
        <v>73</v>
      </c>
      <c r="L56" s="26" t="b">
        <f>AND('RIDE DATA'!$A$5&lt;'Registration Data'!$K56,'RIDE DATA'!$B$5&gt;'Registration Data'!$K56)</f>
        <v>1</v>
      </c>
      <c r="M56" s="26">
        <f t="shared" si="9"/>
        <v>15.149999999999999</v>
      </c>
      <c r="N56" s="24">
        <f>COUNTIF('Historical Registration Data'!D:D,'Registration Data'!C97)</f>
        <v>0</v>
      </c>
      <c r="O56" s="27">
        <f t="shared" si="6"/>
        <v>530.25</v>
      </c>
      <c r="P56" s="28">
        <f t="shared" si="10"/>
        <v>1.1395873629916184</v>
      </c>
      <c r="Q56" s="42">
        <f t="shared" si="11"/>
        <v>1395.8736299161844</v>
      </c>
    </row>
    <row r="57" spans="1:17" x14ac:dyDescent="0.25">
      <c r="A57" s="36" t="s">
        <v>23</v>
      </c>
      <c r="B57" s="36" t="s">
        <v>118</v>
      </c>
      <c r="C57" s="36" t="s">
        <v>119</v>
      </c>
      <c r="D57" s="35">
        <v>470</v>
      </c>
      <c r="E57" s="11"/>
      <c r="F57" s="22">
        <f t="shared" si="7"/>
        <v>441.79999999999995</v>
      </c>
      <c r="G57" s="23">
        <f t="shared" si="8"/>
        <v>441.79999999999995</v>
      </c>
      <c r="H57" s="25">
        <f>IFERROR(VLOOKUP(C:C,'Results Data'!A:F,6,FALSE), "Not Found")</f>
        <v>482</v>
      </c>
      <c r="I57" s="25">
        <f>VLOOKUP(C:C,Attendance!E:G,3,FALSE)</f>
        <v>0.03</v>
      </c>
      <c r="J57" s="25">
        <f t="shared" si="5"/>
        <v>496.46000000000004</v>
      </c>
      <c r="K57" s="26">
        <f>IFERROR(VLOOKUP(C:C,'Results Data'!A:M,13,FALSE), "Not Found")</f>
        <v>75</v>
      </c>
      <c r="L57" s="26" t="b">
        <f>AND('RIDE DATA'!$A$5&lt;'Registration Data'!$K57,'RIDE DATA'!$B$5&gt;'Registration Data'!$K57)</f>
        <v>1</v>
      </c>
      <c r="M57" s="26">
        <f t="shared" si="9"/>
        <v>14.459999999999999</v>
      </c>
      <c r="N57" s="24">
        <f>COUNTIF('Historical Registration Data'!D:D,'Registration Data'!C48)</f>
        <v>0</v>
      </c>
      <c r="O57" s="27">
        <f t="shared" si="6"/>
        <v>510.92</v>
      </c>
      <c r="P57" s="28">
        <f t="shared" si="10"/>
        <v>1.1564508827523767</v>
      </c>
      <c r="Q57" s="42">
        <f t="shared" si="11"/>
        <v>1564.5088275237672</v>
      </c>
    </row>
    <row r="58" spans="1:17" x14ac:dyDescent="0.25">
      <c r="A58" s="36" t="s">
        <v>23</v>
      </c>
      <c r="B58" s="36" t="s">
        <v>157</v>
      </c>
      <c r="C58" s="36" t="s">
        <v>158</v>
      </c>
      <c r="D58" s="35">
        <v>265</v>
      </c>
      <c r="E58" s="11"/>
      <c r="F58" s="22">
        <f t="shared" si="7"/>
        <v>249.1</v>
      </c>
      <c r="G58" s="23">
        <f t="shared" si="8"/>
        <v>249.1</v>
      </c>
      <c r="H58" s="25">
        <f>IFERROR(VLOOKUP(C:C,'Results Data'!A:F,6,FALSE), "Not Found")</f>
        <v>221</v>
      </c>
      <c r="I58" s="25">
        <f>VLOOKUP(C:C,Attendance!E:G,3,FALSE)</f>
        <v>0</v>
      </c>
      <c r="J58" s="25">
        <f t="shared" si="5"/>
        <v>221</v>
      </c>
      <c r="K58" s="26">
        <f>IFERROR(VLOOKUP(C:C,'Results Data'!A:M,13,FALSE), "Not Found")</f>
        <v>78</v>
      </c>
      <c r="L58" s="26" t="b">
        <f>AND('RIDE DATA'!$A$5&lt;'Registration Data'!$K58,'RIDE DATA'!$B$5&gt;'Registration Data'!$K58)</f>
        <v>1</v>
      </c>
      <c r="M58" s="26">
        <f t="shared" si="9"/>
        <v>6.63</v>
      </c>
      <c r="N58" s="24">
        <f>COUNTIF('Historical Registration Data'!D:D,'Registration Data'!C69)</f>
        <v>0</v>
      </c>
      <c r="O58" s="27">
        <f t="shared" si="6"/>
        <v>227.63</v>
      </c>
      <c r="P58" s="28">
        <f t="shared" si="10"/>
        <v>0.91380971497390606</v>
      </c>
      <c r="Q58" s="42">
        <f t="shared" si="11"/>
        <v>0</v>
      </c>
    </row>
    <row r="59" spans="1:17" x14ac:dyDescent="0.25">
      <c r="A59" s="36" t="s">
        <v>20</v>
      </c>
      <c r="B59" s="36" t="s">
        <v>40</v>
      </c>
      <c r="C59" s="36" t="s">
        <v>41</v>
      </c>
      <c r="D59" s="35">
        <v>371</v>
      </c>
      <c r="E59" s="11"/>
      <c r="F59" s="22">
        <f t="shared" si="7"/>
        <v>348.73999999999995</v>
      </c>
      <c r="G59" s="23">
        <f t="shared" si="8"/>
        <v>348.73999999999995</v>
      </c>
      <c r="H59" s="25">
        <f>IFERROR(VLOOKUP(C:C,'Results Data'!A:F,6,FALSE), "Not Found")</f>
        <v>397</v>
      </c>
      <c r="I59" s="25">
        <f>VLOOKUP(C:C,Attendance!E:G,3,FALSE)</f>
        <v>0.03</v>
      </c>
      <c r="J59" s="25">
        <f t="shared" si="5"/>
        <v>408.91</v>
      </c>
      <c r="K59" s="26">
        <f>IFERROR(VLOOKUP(C:C,'Results Data'!A:M,13,FALSE), "Not Found")</f>
        <v>75</v>
      </c>
      <c r="L59" s="26" t="b">
        <f>AND('RIDE DATA'!$A$5&lt;'Registration Data'!$K59,'RIDE DATA'!$B$5&gt;'Registration Data'!$K59)</f>
        <v>1</v>
      </c>
      <c r="M59" s="26">
        <f t="shared" si="9"/>
        <v>11.91</v>
      </c>
      <c r="N59" s="24">
        <f>COUNTIF('Historical Registration Data'!D:D,'Registration Data'!C9)</f>
        <v>0</v>
      </c>
      <c r="O59" s="27">
        <f t="shared" si="6"/>
        <v>420.82000000000005</v>
      </c>
      <c r="P59" s="28">
        <f t="shared" si="10"/>
        <v>1.2066869300911858</v>
      </c>
      <c r="Q59" s="42">
        <f t="shared" si="11"/>
        <v>2066.8693009118579</v>
      </c>
    </row>
    <row r="60" spans="1:17" x14ac:dyDescent="0.25">
      <c r="A60" s="36"/>
      <c r="B60" s="36" t="s">
        <v>216</v>
      </c>
      <c r="C60" s="36" t="s">
        <v>217</v>
      </c>
      <c r="D60" s="35">
        <v>317</v>
      </c>
      <c r="E60" s="11"/>
      <c r="F60" s="22">
        <f t="shared" si="7"/>
        <v>297.97999999999996</v>
      </c>
      <c r="G60" s="23">
        <f t="shared" si="8"/>
        <v>297.97999999999996</v>
      </c>
      <c r="H60" s="25">
        <f>IFERROR(VLOOKUP(C:C,'Results Data'!A:F,6,FALSE), "Not Found")</f>
        <v>0</v>
      </c>
      <c r="I60" s="25">
        <f>VLOOKUP(C:C,Attendance!E:G,3,FALSE)</f>
        <v>0.02</v>
      </c>
      <c r="J60" s="25">
        <f t="shared" si="5"/>
        <v>0</v>
      </c>
      <c r="K60" s="26">
        <f>IFERROR(VLOOKUP(C:C,'Results Data'!A:M,13,FALSE), "Not Found")</f>
        <v>0</v>
      </c>
      <c r="L60" s="26" t="b">
        <f>AND('RIDE DATA'!$A$5&lt;'Registration Data'!$K60,'RIDE DATA'!$B$5&gt;'Registration Data'!$K60)</f>
        <v>0</v>
      </c>
      <c r="M60" s="26">
        <f t="shared" si="9"/>
        <v>0</v>
      </c>
      <c r="N60" s="24">
        <f>COUNTIF('Historical Registration Data'!D:D,'Registration Data'!C99)</f>
        <v>0</v>
      </c>
      <c r="O60" s="27">
        <f t="shared" si="6"/>
        <v>0</v>
      </c>
      <c r="P60" s="28">
        <f t="shared" si="10"/>
        <v>0</v>
      </c>
      <c r="Q60" s="42">
        <f t="shared" si="11"/>
        <v>0</v>
      </c>
    </row>
    <row r="61" spans="1:17" x14ac:dyDescent="0.25">
      <c r="A61" s="36" t="s">
        <v>19</v>
      </c>
      <c r="B61" s="36" t="s">
        <v>294</v>
      </c>
      <c r="C61" s="36" t="s">
        <v>295</v>
      </c>
      <c r="D61" s="35">
        <v>389</v>
      </c>
      <c r="E61" s="11"/>
      <c r="F61" s="22">
        <f t="shared" si="7"/>
        <v>365.65999999999997</v>
      </c>
      <c r="G61" s="23">
        <f t="shared" si="8"/>
        <v>365.65999999999997</v>
      </c>
      <c r="H61" s="25">
        <f>IFERROR(VLOOKUP(C:C,'Results Data'!A:F,6,FALSE), "Not Found")</f>
        <v>409</v>
      </c>
      <c r="I61" s="25">
        <f>VLOOKUP(C:C,Attendance!E:G,3,FALSE)</f>
        <v>0</v>
      </c>
      <c r="J61" s="25">
        <f t="shared" si="5"/>
        <v>409</v>
      </c>
      <c r="K61" s="26">
        <f>IFERROR(VLOOKUP(C:C,'Results Data'!A:M,13,FALSE), "Not Found")</f>
        <v>76</v>
      </c>
      <c r="L61" s="26" t="b">
        <f>AND('RIDE DATA'!$A$5&lt;'Registration Data'!$K61,'RIDE DATA'!$B$5&gt;'Registration Data'!$K61)</f>
        <v>1</v>
      </c>
      <c r="M61" s="26">
        <f t="shared" si="9"/>
        <v>12.27</v>
      </c>
      <c r="N61" s="24">
        <f>COUNTIF('Historical Registration Data'!D:D,'Registration Data'!C146)</f>
        <v>0</v>
      </c>
      <c r="O61" s="27">
        <f t="shared" si="6"/>
        <v>421.27</v>
      </c>
      <c r="P61" s="28">
        <f t="shared" si="10"/>
        <v>1.1520811682984193</v>
      </c>
      <c r="Q61" s="42">
        <f t="shared" si="11"/>
        <v>1520.8116829841933</v>
      </c>
    </row>
    <row r="62" spans="1:17" x14ac:dyDescent="0.25">
      <c r="A62" s="36" t="s">
        <v>23</v>
      </c>
      <c r="B62" s="36" t="s">
        <v>42</v>
      </c>
      <c r="C62" s="36" t="s">
        <v>43</v>
      </c>
      <c r="D62" s="35">
        <v>305</v>
      </c>
      <c r="E62" s="11"/>
      <c r="F62" s="22">
        <f t="shared" si="7"/>
        <v>286.7</v>
      </c>
      <c r="G62" s="23">
        <f t="shared" si="8"/>
        <v>286.7</v>
      </c>
      <c r="H62" s="25">
        <f>IFERROR(VLOOKUP(C:C,'Results Data'!A:F,6,FALSE), "Not Found")</f>
        <v>340</v>
      </c>
      <c r="I62" s="25">
        <f>VLOOKUP(C:C,Attendance!E:G,3,FALSE)</f>
        <v>0</v>
      </c>
      <c r="J62" s="25">
        <f t="shared" si="5"/>
        <v>340</v>
      </c>
      <c r="K62" s="26">
        <f>IFERROR(VLOOKUP(C:C,'Results Data'!A:M,13,FALSE), "Not Found")</f>
        <v>74</v>
      </c>
      <c r="L62" s="26" t="b">
        <f>AND('RIDE DATA'!$A$5&lt;'Registration Data'!$K62,'RIDE DATA'!$B$5&gt;'Registration Data'!$K62)</f>
        <v>1</v>
      </c>
      <c r="M62" s="26">
        <f t="shared" si="9"/>
        <v>10.199999999999999</v>
      </c>
      <c r="N62" s="24">
        <f>COUNTIF('Historical Registration Data'!D:D,'Registration Data'!C10)</f>
        <v>0</v>
      </c>
      <c r="O62" s="27">
        <f t="shared" si="6"/>
        <v>350.2</v>
      </c>
      <c r="P62" s="28">
        <f t="shared" si="10"/>
        <v>1.2214858737356122</v>
      </c>
      <c r="Q62" s="42">
        <f t="shared" si="11"/>
        <v>2214.8587373561222</v>
      </c>
    </row>
    <row r="63" spans="1:17" x14ac:dyDescent="0.25">
      <c r="A63" s="36" t="s">
        <v>22</v>
      </c>
      <c r="B63" s="36" t="s">
        <v>62</v>
      </c>
      <c r="C63" s="36" t="s">
        <v>63</v>
      </c>
      <c r="D63" s="35">
        <v>443</v>
      </c>
      <c r="E63" s="11"/>
      <c r="F63" s="22">
        <f t="shared" si="7"/>
        <v>416.41999999999996</v>
      </c>
      <c r="G63" s="23">
        <f t="shared" si="8"/>
        <v>416.41999999999996</v>
      </c>
      <c r="H63" s="25">
        <f>IFERROR(VLOOKUP(C:C,'Results Data'!A:F,6,FALSE), "Not Found")</f>
        <v>384</v>
      </c>
      <c r="I63" s="25">
        <f>VLOOKUP(C:C,Attendance!E:G,3,FALSE)</f>
        <v>0.03</v>
      </c>
      <c r="J63" s="25">
        <f t="shared" si="5"/>
        <v>395.52</v>
      </c>
      <c r="K63" s="26">
        <f>IFERROR(VLOOKUP(C:C,'Results Data'!A:M,13,FALSE), "Not Found")</f>
        <v>76</v>
      </c>
      <c r="L63" s="26" t="b">
        <f>AND('RIDE DATA'!$A$5&lt;'Registration Data'!$K63,'RIDE DATA'!$B$5&gt;'Registration Data'!$K63)</f>
        <v>1</v>
      </c>
      <c r="M63" s="26">
        <f t="shared" si="9"/>
        <v>11.52</v>
      </c>
      <c r="N63" s="24">
        <f>COUNTIF('Historical Registration Data'!D:D,'Registration Data'!C20)</f>
        <v>0</v>
      </c>
      <c r="O63" s="27">
        <f t="shared" si="6"/>
        <v>407.03999999999996</v>
      </c>
      <c r="P63" s="28">
        <f t="shared" si="10"/>
        <v>0.97747466500168101</v>
      </c>
      <c r="Q63" s="42">
        <f t="shared" si="11"/>
        <v>0</v>
      </c>
    </row>
    <row r="64" spans="1:17" x14ac:dyDescent="0.25">
      <c r="A64" s="36" t="s">
        <v>23</v>
      </c>
      <c r="B64" s="36" t="s">
        <v>159</v>
      </c>
      <c r="C64" s="36" t="s">
        <v>160</v>
      </c>
      <c r="D64" s="35">
        <v>320</v>
      </c>
      <c r="E64" s="11"/>
      <c r="F64" s="22">
        <f t="shared" si="7"/>
        <v>300.79999999999995</v>
      </c>
      <c r="G64" s="23">
        <f t="shared" si="8"/>
        <v>300.79999999999995</v>
      </c>
      <c r="H64" s="25">
        <f>IFERROR(VLOOKUP(C:C,'Results Data'!A:F,6,FALSE), "Not Found")</f>
        <v>319</v>
      </c>
      <c r="I64" s="25">
        <f>VLOOKUP(C:C,Attendance!E:G,3,FALSE)</f>
        <v>0.02</v>
      </c>
      <c r="J64" s="25">
        <f t="shared" si="5"/>
        <v>325.38</v>
      </c>
      <c r="K64" s="26">
        <f>IFERROR(VLOOKUP(C:C,'Results Data'!A:M,13,FALSE), "Not Found")</f>
        <v>79</v>
      </c>
      <c r="L64" s="26" t="b">
        <f>AND('RIDE DATA'!$A$5&lt;'Registration Data'!$K64,'RIDE DATA'!$B$5&gt;'Registration Data'!$K64)</f>
        <v>0</v>
      </c>
      <c r="M64" s="26">
        <f t="shared" si="9"/>
        <v>0</v>
      </c>
      <c r="N64" s="24">
        <f>COUNTIF('Historical Registration Data'!D:D,'Registration Data'!C70)</f>
        <v>0</v>
      </c>
      <c r="O64" s="27">
        <f t="shared" si="6"/>
        <v>325.38</v>
      </c>
      <c r="P64" s="28">
        <f t="shared" si="10"/>
        <v>1.081715425531915</v>
      </c>
      <c r="Q64" s="42">
        <f t="shared" si="11"/>
        <v>817.15425531915025</v>
      </c>
    </row>
    <row r="65" spans="1:17" x14ac:dyDescent="0.25">
      <c r="A65" s="36" t="s">
        <v>22</v>
      </c>
      <c r="B65" s="36" t="s">
        <v>176</v>
      </c>
      <c r="C65" s="36" t="s">
        <v>177</v>
      </c>
      <c r="D65" s="35">
        <v>421</v>
      </c>
      <c r="E65" s="11"/>
      <c r="F65" s="22">
        <f t="shared" si="7"/>
        <v>395.73999999999995</v>
      </c>
      <c r="G65" s="23">
        <f t="shared" si="8"/>
        <v>395.73999999999995</v>
      </c>
      <c r="H65" s="25">
        <f>IFERROR(VLOOKUP(C:C,'Results Data'!A:F,6,FALSE), "Not Found")</f>
        <v>440</v>
      </c>
      <c r="I65" s="25">
        <f>VLOOKUP(C:C,Attendance!E:G,3,FALSE)</f>
        <v>0.03</v>
      </c>
      <c r="J65" s="25">
        <f t="shared" si="5"/>
        <v>453.2</v>
      </c>
      <c r="K65" s="26">
        <f>IFERROR(VLOOKUP(C:C,'Results Data'!A:M,13,FALSE), "Not Found")</f>
        <v>76</v>
      </c>
      <c r="L65" s="26" t="b">
        <f>AND('RIDE DATA'!$A$5&lt;'Registration Data'!$K65,'RIDE DATA'!$B$5&gt;'Registration Data'!$K65)</f>
        <v>1</v>
      </c>
      <c r="M65" s="26">
        <f t="shared" si="9"/>
        <v>13.2</v>
      </c>
      <c r="N65" s="24">
        <f>COUNTIF('Historical Registration Data'!D:D,'Registration Data'!C79)</f>
        <v>0</v>
      </c>
      <c r="O65" s="27">
        <f t="shared" si="6"/>
        <v>466.4</v>
      </c>
      <c r="P65" s="28">
        <f t="shared" si="10"/>
        <v>1.1785515742659323</v>
      </c>
      <c r="Q65" s="42">
        <f t="shared" si="11"/>
        <v>1785.5157426593228</v>
      </c>
    </row>
    <row r="66" spans="1:17" x14ac:dyDescent="0.25">
      <c r="A66" s="36" t="s">
        <v>20</v>
      </c>
      <c r="B66" s="36" t="s">
        <v>166</v>
      </c>
      <c r="C66" s="36" t="s">
        <v>167</v>
      </c>
      <c r="D66" s="35">
        <v>663</v>
      </c>
      <c r="E66" s="11"/>
      <c r="F66" s="22">
        <f t="shared" ref="F66:F97" si="12">D66*0.94</f>
        <v>623.21999999999991</v>
      </c>
      <c r="G66" s="23">
        <f t="shared" ref="G66:G97" si="13">IF(H66="Not Found",0,F66)</f>
        <v>623.21999999999991</v>
      </c>
      <c r="H66" s="25">
        <f>IFERROR(VLOOKUP(C:C,'Results Data'!A:F,6,FALSE), "Not Found")</f>
        <v>696</v>
      </c>
      <c r="I66" s="25">
        <f>VLOOKUP(C:C,Attendance!E:G,3,FALSE)</f>
        <v>0.03</v>
      </c>
      <c r="J66" s="25">
        <f t="shared" si="5"/>
        <v>716.88</v>
      </c>
      <c r="K66" s="26">
        <f>IFERROR(VLOOKUP(C:C,'Results Data'!A:M,13,FALSE), "Not Found")</f>
        <v>51</v>
      </c>
      <c r="L66" s="26" t="b">
        <f>AND('RIDE DATA'!$A$5&lt;'Registration Data'!$K66,'RIDE DATA'!$B$5&gt;'Registration Data'!$K66)</f>
        <v>0</v>
      </c>
      <c r="M66" s="26">
        <f t="shared" ref="M66:M97" si="14">IF(L66=TRUE,H66*0.03,0)</f>
        <v>0</v>
      </c>
      <c r="N66" s="24">
        <f>COUNTIF('Historical Registration Data'!D:D,'Registration Data'!C74)</f>
        <v>0</v>
      </c>
      <c r="O66" s="27">
        <f t="shared" si="6"/>
        <v>716.88</v>
      </c>
      <c r="P66" s="28">
        <f t="shared" ref="P66:P97" si="15">O66/F66</f>
        <v>1.1502840088572255</v>
      </c>
      <c r="Q66" s="42">
        <f t="shared" ref="Q66:Q97" si="16">IF(P66&gt;100%,((P66-1)*10000),0)</f>
        <v>1502.8400885722549</v>
      </c>
    </row>
    <row r="67" spans="1:17" x14ac:dyDescent="0.25">
      <c r="A67" s="36"/>
      <c r="B67" s="36" t="s">
        <v>54</v>
      </c>
      <c r="C67" s="36" t="s">
        <v>55</v>
      </c>
      <c r="D67" s="35">
        <v>403</v>
      </c>
      <c r="E67" s="11"/>
      <c r="F67" s="22">
        <f t="shared" si="12"/>
        <v>378.82</v>
      </c>
      <c r="G67" s="23">
        <f t="shared" si="13"/>
        <v>378.82</v>
      </c>
      <c r="H67" s="25">
        <f>IFERROR(VLOOKUP(C:C,'Results Data'!A:F,6,FALSE), "Not Found")</f>
        <v>0</v>
      </c>
      <c r="I67" s="25">
        <f>VLOOKUP(C:C,Attendance!E:G,3,FALSE)</f>
        <v>0</v>
      </c>
      <c r="J67" s="25">
        <f t="shared" ref="J67:J130" si="17">H67*(1+I67)</f>
        <v>0</v>
      </c>
      <c r="K67" s="26">
        <f>IFERROR(VLOOKUP(C:C,'Results Data'!A:M,13,FALSE), "Not Found")</f>
        <v>0</v>
      </c>
      <c r="L67" s="26" t="b">
        <f>AND('RIDE DATA'!$A$5&lt;'Registration Data'!$K67,'RIDE DATA'!$B$5&gt;'Registration Data'!$K67)</f>
        <v>0</v>
      </c>
      <c r="M67" s="26">
        <f t="shared" si="14"/>
        <v>0</v>
      </c>
      <c r="N67" s="24">
        <f>COUNTIF('Historical Registration Data'!D:D,'Registration Data'!C16)</f>
        <v>0</v>
      </c>
      <c r="O67" s="27">
        <f t="shared" ref="O67:O130" si="18">J67+M67</f>
        <v>0</v>
      </c>
      <c r="P67" s="28">
        <f t="shared" si="15"/>
        <v>0</v>
      </c>
      <c r="Q67" s="42">
        <f t="shared" si="16"/>
        <v>0</v>
      </c>
    </row>
    <row r="68" spans="1:17" x14ac:dyDescent="0.25">
      <c r="A68" s="36" t="s">
        <v>19</v>
      </c>
      <c r="B68" s="36" t="s">
        <v>232</v>
      </c>
      <c r="C68" s="36" t="s">
        <v>233</v>
      </c>
      <c r="D68" s="35">
        <v>323</v>
      </c>
      <c r="E68" s="11"/>
      <c r="F68" s="22">
        <f t="shared" si="12"/>
        <v>303.62</v>
      </c>
      <c r="G68" s="23">
        <f t="shared" si="13"/>
        <v>303.62</v>
      </c>
      <c r="H68" s="25">
        <f>IFERROR(VLOOKUP(C:C,'Results Data'!A:F,6,FALSE), "Not Found")</f>
        <v>327</v>
      </c>
      <c r="I68" s="25">
        <f>VLOOKUP(C:C,Attendance!E:G,3,FALSE)</f>
        <v>0.02</v>
      </c>
      <c r="J68" s="25">
        <f t="shared" si="17"/>
        <v>333.54</v>
      </c>
      <c r="K68" s="26">
        <f>IFERROR(VLOOKUP(C:C,'Results Data'!A:M,13,FALSE), "Not Found")</f>
        <v>77</v>
      </c>
      <c r="L68" s="26" t="b">
        <f>AND('RIDE DATA'!$A$5&lt;'Registration Data'!$K68,'RIDE DATA'!$B$5&gt;'Registration Data'!$K68)</f>
        <v>1</v>
      </c>
      <c r="M68" s="26">
        <f t="shared" si="14"/>
        <v>9.81</v>
      </c>
      <c r="N68" s="24">
        <f>COUNTIF('Historical Registration Data'!D:D,'Registration Data'!C107)</f>
        <v>0</v>
      </c>
      <c r="O68" s="27">
        <f t="shared" si="18"/>
        <v>343.35</v>
      </c>
      <c r="P68" s="28">
        <f t="shared" si="15"/>
        <v>1.1308543574204599</v>
      </c>
      <c r="Q68" s="42">
        <f t="shared" si="16"/>
        <v>1308.5435742045993</v>
      </c>
    </row>
    <row r="69" spans="1:17" x14ac:dyDescent="0.25">
      <c r="A69" s="36" t="s">
        <v>22</v>
      </c>
      <c r="B69" s="36" t="s">
        <v>26</v>
      </c>
      <c r="C69" s="36" t="s">
        <v>27</v>
      </c>
      <c r="D69" s="35">
        <v>427</v>
      </c>
      <c r="E69" s="11"/>
      <c r="F69" s="22">
        <f t="shared" si="12"/>
        <v>401.38</v>
      </c>
      <c r="G69" s="23">
        <f t="shared" si="13"/>
        <v>401.38</v>
      </c>
      <c r="H69" s="25">
        <f>IFERROR(VLOOKUP(C:C,'Results Data'!A:F,6,FALSE), "Not Found")</f>
        <v>438</v>
      </c>
      <c r="I69" s="25">
        <f>VLOOKUP(C:C,Attendance!E:G,3,FALSE)</f>
        <v>0.02</v>
      </c>
      <c r="J69" s="25">
        <f t="shared" si="17"/>
        <v>446.76</v>
      </c>
      <c r="K69" s="26">
        <f>IFERROR(VLOOKUP(C:C,'Results Data'!A:M,13,FALSE), "Not Found")</f>
        <v>76</v>
      </c>
      <c r="L69" s="26" t="b">
        <f>AND('RIDE DATA'!$A$5&lt;'Registration Data'!$K69,'RIDE DATA'!$B$5&gt;'Registration Data'!$K69)</f>
        <v>1</v>
      </c>
      <c r="M69" s="26">
        <f t="shared" si="14"/>
        <v>13.139999999999999</v>
      </c>
      <c r="N69" s="24">
        <f>COUNTIF('Historical Registration Data'!D:D,'Registration Data'!C2)</f>
        <v>0</v>
      </c>
      <c r="O69" s="27">
        <f t="shared" si="18"/>
        <v>459.9</v>
      </c>
      <c r="P69" s="28">
        <f t="shared" si="15"/>
        <v>1.1457970003487965</v>
      </c>
      <c r="Q69" s="42">
        <f t="shared" si="16"/>
        <v>1457.970003487965</v>
      </c>
    </row>
    <row r="70" spans="1:17" x14ac:dyDescent="0.25">
      <c r="A70" s="36" t="s">
        <v>23</v>
      </c>
      <c r="B70" s="36" t="s">
        <v>131</v>
      </c>
      <c r="C70" s="36" t="s">
        <v>132</v>
      </c>
      <c r="D70" s="35">
        <v>542</v>
      </c>
      <c r="E70" s="11"/>
      <c r="F70" s="22">
        <f t="shared" si="12"/>
        <v>509.47999999999996</v>
      </c>
      <c r="G70" s="23">
        <f t="shared" si="13"/>
        <v>509.47999999999996</v>
      </c>
      <c r="H70" s="25">
        <f>IFERROR(VLOOKUP(C:C,'Results Data'!A:F,6,FALSE), "Not Found")</f>
        <v>549</v>
      </c>
      <c r="I70" s="25">
        <f>VLOOKUP(C:C,Attendance!E:G,3,FALSE)</f>
        <v>0.03</v>
      </c>
      <c r="J70" s="25">
        <f t="shared" si="17"/>
        <v>565.47</v>
      </c>
      <c r="K70" s="26">
        <f>IFERROR(VLOOKUP(C:C,'Results Data'!A:M,13,FALSE), "Not Found")</f>
        <v>77</v>
      </c>
      <c r="L70" s="26" t="b">
        <f>AND('RIDE DATA'!$A$5&lt;'Registration Data'!$K70,'RIDE DATA'!$B$5&gt;'Registration Data'!$K70)</f>
        <v>1</v>
      </c>
      <c r="M70" s="26">
        <f t="shared" si="14"/>
        <v>16.47</v>
      </c>
      <c r="N70" s="24">
        <f>COUNTIF('Historical Registration Data'!D:D,'Registration Data'!C56)</f>
        <v>0</v>
      </c>
      <c r="O70" s="27">
        <f t="shared" si="18"/>
        <v>581.94000000000005</v>
      </c>
      <c r="P70" s="28">
        <f t="shared" si="15"/>
        <v>1.142223443511031</v>
      </c>
      <c r="Q70" s="42">
        <f t="shared" si="16"/>
        <v>1422.23443511031</v>
      </c>
    </row>
    <row r="71" spans="1:17" x14ac:dyDescent="0.25">
      <c r="A71" s="36" t="s">
        <v>19</v>
      </c>
      <c r="B71" s="36" t="s">
        <v>1984</v>
      </c>
      <c r="C71" s="36" t="s">
        <v>161</v>
      </c>
      <c r="D71" s="35">
        <v>432</v>
      </c>
      <c r="E71" s="11"/>
      <c r="F71" s="22">
        <f t="shared" si="12"/>
        <v>406.08</v>
      </c>
      <c r="G71" s="23">
        <f t="shared" si="13"/>
        <v>406.08</v>
      </c>
      <c r="H71" s="25">
        <f>IFERROR(VLOOKUP(C:C,'Results Data'!A:F,6,FALSE), "Not Found")</f>
        <v>440</v>
      </c>
      <c r="I71" s="25">
        <f>VLOOKUP(C:C,Attendance!E:G,3,FALSE)</f>
        <v>0.03</v>
      </c>
      <c r="J71" s="25">
        <f t="shared" si="17"/>
        <v>453.2</v>
      </c>
      <c r="K71" s="26">
        <f>IFERROR(VLOOKUP(C:C,'Results Data'!A:M,13,FALSE), "Not Found")</f>
        <v>78</v>
      </c>
      <c r="L71" s="26" t="b">
        <f>AND('RIDE DATA'!$A$5&lt;'Registration Data'!$K71,'RIDE DATA'!$B$5&gt;'Registration Data'!$K71)</f>
        <v>1</v>
      </c>
      <c r="M71" s="26">
        <f t="shared" si="14"/>
        <v>13.2</v>
      </c>
      <c r="N71" s="24">
        <f>COUNTIF('Historical Registration Data'!D:D,'Registration Data'!C71)</f>
        <v>0</v>
      </c>
      <c r="O71" s="27">
        <f t="shared" si="18"/>
        <v>466.4</v>
      </c>
      <c r="P71" s="28">
        <f t="shared" si="15"/>
        <v>1.148542159180457</v>
      </c>
      <c r="Q71" s="42">
        <f t="shared" si="16"/>
        <v>1485.42159180457</v>
      </c>
    </row>
    <row r="72" spans="1:17" x14ac:dyDescent="0.25">
      <c r="A72" s="36" t="s">
        <v>22</v>
      </c>
      <c r="B72" s="36" t="s">
        <v>282</v>
      </c>
      <c r="C72" s="36" t="s">
        <v>283</v>
      </c>
      <c r="D72" s="35">
        <v>364</v>
      </c>
      <c r="E72" s="11"/>
      <c r="F72" s="22">
        <f t="shared" si="12"/>
        <v>342.15999999999997</v>
      </c>
      <c r="G72" s="23">
        <f t="shared" si="13"/>
        <v>342.15999999999997</v>
      </c>
      <c r="H72" s="25">
        <f>IFERROR(VLOOKUP(C:C,'Results Data'!A:F,6,FALSE), "Not Found")</f>
        <v>357</v>
      </c>
      <c r="I72" s="25">
        <f>VLOOKUP(C:C,Attendance!E:G,3,FALSE)</f>
        <v>0</v>
      </c>
      <c r="J72" s="25">
        <f t="shared" si="17"/>
        <v>357</v>
      </c>
      <c r="K72" s="26">
        <f>IFERROR(VLOOKUP(C:C,'Results Data'!A:M,13,FALSE), "Not Found")</f>
        <v>72</v>
      </c>
      <c r="L72" s="26" t="b">
        <f>AND('RIDE DATA'!$A$5&lt;'Registration Data'!$K72,'RIDE DATA'!$B$5&gt;'Registration Data'!$K72)</f>
        <v>1</v>
      </c>
      <c r="M72" s="26">
        <f t="shared" si="14"/>
        <v>10.709999999999999</v>
      </c>
      <c r="N72" s="24">
        <f>COUNTIF('Historical Registration Data'!D:D,'Registration Data'!C139)</f>
        <v>0</v>
      </c>
      <c r="O72" s="27">
        <f t="shared" si="18"/>
        <v>367.71</v>
      </c>
      <c r="P72" s="28">
        <f t="shared" si="15"/>
        <v>1.0746726677577743</v>
      </c>
      <c r="Q72" s="42">
        <f t="shared" si="16"/>
        <v>746.72667757774263</v>
      </c>
    </row>
    <row r="73" spans="1:17" x14ac:dyDescent="0.25">
      <c r="A73" s="36" t="s">
        <v>20</v>
      </c>
      <c r="B73" s="36" t="s">
        <v>250</v>
      </c>
      <c r="C73" s="36" t="s">
        <v>251</v>
      </c>
      <c r="D73" s="35">
        <v>687</v>
      </c>
      <c r="E73" s="11"/>
      <c r="F73" s="22">
        <f t="shared" si="12"/>
        <v>645.78</v>
      </c>
      <c r="G73" s="23">
        <f t="shared" si="13"/>
        <v>645.78</v>
      </c>
      <c r="H73" s="25">
        <f>IFERROR(VLOOKUP(C:C,'Results Data'!A:F,6,FALSE), "Not Found")</f>
        <v>675</v>
      </c>
      <c r="I73" s="25">
        <f>VLOOKUP(C:C,Attendance!E:G,3,FALSE)</f>
        <v>0.02</v>
      </c>
      <c r="J73" s="25">
        <f t="shared" si="17"/>
        <v>688.5</v>
      </c>
      <c r="K73" s="26">
        <f>IFERROR(VLOOKUP(C:C,'Results Data'!A:M,13,FALSE), "Not Found")</f>
        <v>76</v>
      </c>
      <c r="L73" s="26" t="b">
        <f>AND('RIDE DATA'!$A$5&lt;'Registration Data'!$K73,'RIDE DATA'!$B$5&gt;'Registration Data'!$K73)</f>
        <v>1</v>
      </c>
      <c r="M73" s="26">
        <f t="shared" si="14"/>
        <v>20.25</v>
      </c>
      <c r="N73" s="24">
        <f>COUNTIF('Historical Registration Data'!D:D,'Registration Data'!C116)</f>
        <v>0</v>
      </c>
      <c r="O73" s="27">
        <f t="shared" si="18"/>
        <v>708.75</v>
      </c>
      <c r="P73" s="28">
        <f t="shared" si="15"/>
        <v>1.0975099879215833</v>
      </c>
      <c r="Q73" s="42">
        <f t="shared" si="16"/>
        <v>975.09987921583274</v>
      </c>
    </row>
    <row r="74" spans="1:17" x14ac:dyDescent="0.25">
      <c r="A74" s="36" t="s">
        <v>23</v>
      </c>
      <c r="B74" s="36" t="s">
        <v>292</v>
      </c>
      <c r="C74" s="36" t="s">
        <v>293</v>
      </c>
      <c r="D74" s="35">
        <v>486</v>
      </c>
      <c r="E74" s="11"/>
      <c r="F74" s="22">
        <f t="shared" si="12"/>
        <v>456.84</v>
      </c>
      <c r="G74" s="23">
        <f t="shared" si="13"/>
        <v>456.84</v>
      </c>
      <c r="H74" s="25">
        <f>IFERROR(VLOOKUP(C:C,'Results Data'!A:F,6,FALSE), "Not Found")</f>
        <v>463</v>
      </c>
      <c r="I74" s="25">
        <f>VLOOKUP(C:C,Attendance!E:G,3,FALSE)</f>
        <v>0.03</v>
      </c>
      <c r="J74" s="25">
        <f t="shared" si="17"/>
        <v>476.89</v>
      </c>
      <c r="K74" s="26">
        <f>IFERROR(VLOOKUP(C:C,'Results Data'!A:M,13,FALSE), "Not Found")</f>
        <v>77</v>
      </c>
      <c r="L74" s="26" t="b">
        <f>AND('RIDE DATA'!$A$5&lt;'Registration Data'!$K74,'RIDE DATA'!$B$5&gt;'Registration Data'!$K74)</f>
        <v>1</v>
      </c>
      <c r="M74" s="26">
        <f t="shared" si="14"/>
        <v>13.889999999999999</v>
      </c>
      <c r="N74" s="24">
        <f>COUNTIF('Historical Registration Data'!D:D,'Registration Data'!C145)</f>
        <v>0</v>
      </c>
      <c r="O74" s="27">
        <f t="shared" si="18"/>
        <v>490.78</v>
      </c>
      <c r="P74" s="28">
        <f t="shared" si="15"/>
        <v>1.0742929690920235</v>
      </c>
      <c r="Q74" s="42">
        <f t="shared" si="16"/>
        <v>742.92969092023543</v>
      </c>
    </row>
    <row r="75" spans="1:17" x14ac:dyDescent="0.25">
      <c r="A75" s="36" t="s">
        <v>20</v>
      </c>
      <c r="B75" s="36" t="s">
        <v>147</v>
      </c>
      <c r="C75" s="36" t="s">
        <v>148</v>
      </c>
      <c r="D75" s="35">
        <v>711</v>
      </c>
      <c r="E75" s="11"/>
      <c r="F75" s="22">
        <f t="shared" si="12"/>
        <v>668.33999999999992</v>
      </c>
      <c r="G75" s="23">
        <f t="shared" si="13"/>
        <v>668.33999999999992</v>
      </c>
      <c r="H75" s="25">
        <f>IFERROR(VLOOKUP(C:C,'Results Data'!A:F,6,FALSE), "Not Found")</f>
        <v>745</v>
      </c>
      <c r="I75" s="25">
        <f>VLOOKUP(C:C,Attendance!E:G,3,FALSE)</f>
        <v>0.03</v>
      </c>
      <c r="J75" s="25">
        <f t="shared" si="17"/>
        <v>767.35</v>
      </c>
      <c r="K75" s="26">
        <f>IFERROR(VLOOKUP(C:C,'Results Data'!A:M,13,FALSE), "Not Found")</f>
        <v>92</v>
      </c>
      <c r="L75" s="26" t="b">
        <f>AND('RIDE DATA'!$A$5&lt;'Registration Data'!$K75,'RIDE DATA'!$B$5&gt;'Registration Data'!$K75)</f>
        <v>0</v>
      </c>
      <c r="M75" s="26">
        <f t="shared" si="14"/>
        <v>0</v>
      </c>
      <c r="N75" s="24">
        <f>COUNTIF('Historical Registration Data'!D:D,'Registration Data'!C64)</f>
        <v>0</v>
      </c>
      <c r="O75" s="27">
        <f t="shared" si="18"/>
        <v>767.35</v>
      </c>
      <c r="P75" s="28">
        <f t="shared" si="15"/>
        <v>1.1481431606667267</v>
      </c>
      <c r="Q75" s="42">
        <f t="shared" si="16"/>
        <v>1481.4316066672673</v>
      </c>
    </row>
    <row r="76" spans="1:17" x14ac:dyDescent="0.25">
      <c r="A76" s="36" t="s">
        <v>19</v>
      </c>
      <c r="B76" s="36" t="s">
        <v>204</v>
      </c>
      <c r="C76" s="36" t="s">
        <v>205</v>
      </c>
      <c r="D76" s="35">
        <v>248</v>
      </c>
      <c r="E76" s="11"/>
      <c r="F76" s="22">
        <f t="shared" si="12"/>
        <v>233.11999999999998</v>
      </c>
      <c r="G76" s="23">
        <f t="shared" si="13"/>
        <v>233.11999999999998</v>
      </c>
      <c r="H76" s="25">
        <f>IFERROR(VLOOKUP(C:C,'Results Data'!A:F,6,FALSE), "Not Found")</f>
        <v>260</v>
      </c>
      <c r="I76" s="25">
        <f>VLOOKUP(C:C,Attendance!E:G,3,FALSE)</f>
        <v>0.02</v>
      </c>
      <c r="J76" s="25">
        <f t="shared" si="17"/>
        <v>265.2</v>
      </c>
      <c r="K76" s="26">
        <f>IFERROR(VLOOKUP(C:C,'Results Data'!A:M,13,FALSE), "Not Found")</f>
        <v>70</v>
      </c>
      <c r="L76" s="26" t="b">
        <f>AND('RIDE DATA'!$A$5&lt;'Registration Data'!$K76,'RIDE DATA'!$B$5&gt;'Registration Data'!$K76)</f>
        <v>0</v>
      </c>
      <c r="M76" s="26">
        <f t="shared" si="14"/>
        <v>0</v>
      </c>
      <c r="N76" s="24">
        <f>COUNTIF('Historical Registration Data'!D:D,'Registration Data'!C93)</f>
        <v>0</v>
      </c>
      <c r="O76" s="27">
        <f t="shared" si="18"/>
        <v>265.2</v>
      </c>
      <c r="P76" s="28">
        <f t="shared" si="15"/>
        <v>1.1376115305422101</v>
      </c>
      <c r="Q76" s="42">
        <f t="shared" si="16"/>
        <v>1376.1153054221008</v>
      </c>
    </row>
    <row r="77" spans="1:17" x14ac:dyDescent="0.25">
      <c r="A77" s="36" t="s">
        <v>23</v>
      </c>
      <c r="B77" s="36" t="s">
        <v>264</v>
      </c>
      <c r="C77" s="36" t="s">
        <v>265</v>
      </c>
      <c r="D77" s="35">
        <v>286</v>
      </c>
      <c r="E77" s="11"/>
      <c r="F77" s="22">
        <f t="shared" si="12"/>
        <v>268.83999999999997</v>
      </c>
      <c r="G77" s="23">
        <f t="shared" si="13"/>
        <v>268.83999999999997</v>
      </c>
      <c r="H77" s="25">
        <f>IFERROR(VLOOKUP(C:C,'Results Data'!A:F,6,FALSE), "Not Found")</f>
        <v>302</v>
      </c>
      <c r="I77" s="25">
        <f>VLOOKUP(C:C,Attendance!E:G,3,FALSE)</f>
        <v>0</v>
      </c>
      <c r="J77" s="25">
        <f t="shared" si="17"/>
        <v>302</v>
      </c>
      <c r="K77" s="26">
        <f>IFERROR(VLOOKUP(C:C,'Results Data'!A:M,13,FALSE), "Not Found")</f>
        <v>75</v>
      </c>
      <c r="L77" s="26" t="b">
        <f>AND('RIDE DATA'!$A$5&lt;'Registration Data'!$K77,'RIDE DATA'!$B$5&gt;'Registration Data'!$K77)</f>
        <v>1</v>
      </c>
      <c r="M77" s="26">
        <f t="shared" si="14"/>
        <v>9.06</v>
      </c>
      <c r="N77" s="24">
        <f>COUNTIF('Historical Registration Data'!D:D,'Registration Data'!C128)</f>
        <v>0</v>
      </c>
      <c r="O77" s="27">
        <f t="shared" si="18"/>
        <v>311.06</v>
      </c>
      <c r="P77" s="28">
        <f t="shared" si="15"/>
        <v>1.1570450825769976</v>
      </c>
      <c r="Q77" s="42">
        <f t="shared" si="16"/>
        <v>1570.4508257699756</v>
      </c>
    </row>
    <row r="78" spans="1:17" x14ac:dyDescent="0.25">
      <c r="A78" s="36" t="s">
        <v>20</v>
      </c>
      <c r="B78" s="36" t="s">
        <v>149</v>
      </c>
      <c r="C78" s="36" t="s">
        <v>150</v>
      </c>
      <c r="D78" s="35">
        <v>321</v>
      </c>
      <c r="E78" s="11"/>
      <c r="F78" s="22">
        <f t="shared" si="12"/>
        <v>301.74</v>
      </c>
      <c r="G78" s="23">
        <f t="shared" si="13"/>
        <v>301.74</v>
      </c>
      <c r="H78" s="25">
        <f>IFERROR(VLOOKUP(C:C,'Results Data'!A:F,6,FALSE), "Not Found")</f>
        <v>356</v>
      </c>
      <c r="I78" s="25">
        <f>VLOOKUP(C:C,Attendance!E:G,3,FALSE)</f>
        <v>0</v>
      </c>
      <c r="J78" s="25">
        <f t="shared" si="17"/>
        <v>356</v>
      </c>
      <c r="K78" s="26">
        <f>IFERROR(VLOOKUP(C:C,'Results Data'!A:M,13,FALSE), "Not Found")</f>
        <v>77</v>
      </c>
      <c r="L78" s="26" t="b">
        <f>AND('RIDE DATA'!$A$5&lt;'Registration Data'!$K78,'RIDE DATA'!$B$5&gt;'Registration Data'!$K78)</f>
        <v>1</v>
      </c>
      <c r="M78" s="26">
        <f t="shared" si="14"/>
        <v>10.68</v>
      </c>
      <c r="N78" s="24">
        <f>COUNTIF('Historical Registration Data'!D:D,'Registration Data'!C65)</f>
        <v>0</v>
      </c>
      <c r="O78" s="27">
        <f t="shared" si="18"/>
        <v>366.68</v>
      </c>
      <c r="P78" s="28">
        <f t="shared" si="15"/>
        <v>1.2152183999469741</v>
      </c>
      <c r="Q78" s="42">
        <f t="shared" si="16"/>
        <v>2152.1839994697411</v>
      </c>
    </row>
    <row r="79" spans="1:17" x14ac:dyDescent="0.25">
      <c r="A79" s="36" t="s">
        <v>20</v>
      </c>
      <c r="B79" s="36" t="s">
        <v>86</v>
      </c>
      <c r="C79" s="36" t="s">
        <v>87</v>
      </c>
      <c r="D79" s="35">
        <v>366</v>
      </c>
      <c r="E79" s="11"/>
      <c r="F79" s="22">
        <f t="shared" si="12"/>
        <v>344.03999999999996</v>
      </c>
      <c r="G79" s="23">
        <f t="shared" si="13"/>
        <v>344.03999999999996</v>
      </c>
      <c r="H79" s="25">
        <f>IFERROR(VLOOKUP(C:C,'Results Data'!A:F,6,FALSE), "Not Found")</f>
        <v>385</v>
      </c>
      <c r="I79" s="25">
        <f>VLOOKUP(C:C,Attendance!E:G,3,FALSE)</f>
        <v>0.02</v>
      </c>
      <c r="J79" s="25">
        <f t="shared" si="17"/>
        <v>392.7</v>
      </c>
      <c r="K79" s="26">
        <f>IFERROR(VLOOKUP(C:C,'Results Data'!A:M,13,FALSE), "Not Found")</f>
        <v>75</v>
      </c>
      <c r="L79" s="26" t="b">
        <f>AND('RIDE DATA'!$A$5&lt;'Registration Data'!$K79,'RIDE DATA'!$B$5&gt;'Registration Data'!$K79)</f>
        <v>1</v>
      </c>
      <c r="M79" s="26">
        <f t="shared" si="14"/>
        <v>11.549999999999999</v>
      </c>
      <c r="N79" s="24">
        <f>COUNTIF('Historical Registration Data'!D:D,'Registration Data'!C32)</f>
        <v>0</v>
      </c>
      <c r="O79" s="27">
        <f t="shared" si="18"/>
        <v>404.25</v>
      </c>
      <c r="P79" s="28">
        <f t="shared" si="15"/>
        <v>1.1750087199162889</v>
      </c>
      <c r="Q79" s="42">
        <f t="shared" si="16"/>
        <v>1750.0871991628885</v>
      </c>
    </row>
    <row r="80" spans="1:17" x14ac:dyDescent="0.25">
      <c r="A80" s="36" t="s">
        <v>20</v>
      </c>
      <c r="B80" s="36" t="s">
        <v>174</v>
      </c>
      <c r="C80" s="36" t="s">
        <v>175</v>
      </c>
      <c r="D80" s="35">
        <v>333</v>
      </c>
      <c r="E80" s="11"/>
      <c r="F80" s="22">
        <f t="shared" si="12"/>
        <v>313.02</v>
      </c>
      <c r="G80" s="23">
        <f t="shared" si="13"/>
        <v>313.02</v>
      </c>
      <c r="H80" s="25">
        <f>IFERROR(VLOOKUP(C:C,'Results Data'!A:F,6,FALSE), "Not Found")</f>
        <v>334</v>
      </c>
      <c r="I80" s="25">
        <f>VLOOKUP(C:C,Attendance!E:G,3,FALSE)</f>
        <v>0.03</v>
      </c>
      <c r="J80" s="25">
        <f t="shared" si="17"/>
        <v>344.02</v>
      </c>
      <c r="K80" s="26">
        <f>IFERROR(VLOOKUP(C:C,'Results Data'!A:M,13,FALSE), "Not Found")</f>
        <v>74</v>
      </c>
      <c r="L80" s="26" t="b">
        <f>AND('RIDE DATA'!$A$5&lt;'Registration Data'!$K80,'RIDE DATA'!$B$5&gt;'Registration Data'!$K80)</f>
        <v>1</v>
      </c>
      <c r="M80" s="26">
        <f t="shared" si="14"/>
        <v>10.02</v>
      </c>
      <c r="N80" s="24">
        <f>COUNTIF('Historical Registration Data'!D:D,'Registration Data'!C78)</f>
        <v>0</v>
      </c>
      <c r="O80" s="27">
        <f t="shared" si="18"/>
        <v>354.03999999999996</v>
      </c>
      <c r="P80" s="28">
        <f t="shared" si="15"/>
        <v>1.1310459395565777</v>
      </c>
      <c r="Q80" s="42">
        <f t="shared" si="16"/>
        <v>1310.4593955657772</v>
      </c>
    </row>
    <row r="81" spans="1:17" x14ac:dyDescent="0.25">
      <c r="A81" s="36" t="s">
        <v>22</v>
      </c>
      <c r="B81" s="36" t="s">
        <v>125</v>
      </c>
      <c r="C81" s="36" t="s">
        <v>126</v>
      </c>
      <c r="D81" s="35">
        <v>640</v>
      </c>
      <c r="E81" s="11"/>
      <c r="F81" s="22">
        <f t="shared" si="12"/>
        <v>601.59999999999991</v>
      </c>
      <c r="G81" s="23">
        <f t="shared" si="13"/>
        <v>601.59999999999991</v>
      </c>
      <c r="H81" s="25">
        <f>IFERROR(VLOOKUP(C:C,'Results Data'!A:F,6,FALSE), "Not Found")</f>
        <v>633</v>
      </c>
      <c r="I81" s="25">
        <f>VLOOKUP(C:C,Attendance!E:G,3,FALSE)</f>
        <v>0.02</v>
      </c>
      <c r="J81" s="25">
        <f t="shared" si="17"/>
        <v>645.66</v>
      </c>
      <c r="K81" s="26">
        <f>IFERROR(VLOOKUP(C:C,'Results Data'!A:M,13,FALSE), "Not Found")</f>
        <v>76</v>
      </c>
      <c r="L81" s="26" t="b">
        <f>AND('RIDE DATA'!$A$5&lt;'Registration Data'!$K81,'RIDE DATA'!$B$5&gt;'Registration Data'!$K81)</f>
        <v>1</v>
      </c>
      <c r="M81" s="26">
        <f t="shared" si="14"/>
        <v>18.989999999999998</v>
      </c>
      <c r="N81" s="24">
        <f>COUNTIF('Historical Registration Data'!D:D,'Registration Data'!C52)</f>
        <v>0</v>
      </c>
      <c r="O81" s="27">
        <f t="shared" si="18"/>
        <v>664.65</v>
      </c>
      <c r="P81" s="28">
        <f t="shared" si="15"/>
        <v>1.104803856382979</v>
      </c>
      <c r="Q81" s="42">
        <f t="shared" si="16"/>
        <v>1048.0385638297896</v>
      </c>
    </row>
    <row r="82" spans="1:17" x14ac:dyDescent="0.25">
      <c r="A82" s="36" t="s">
        <v>20</v>
      </c>
      <c r="B82" s="36" t="s">
        <v>300</v>
      </c>
      <c r="C82" s="36" t="s">
        <v>301</v>
      </c>
      <c r="D82" s="35">
        <v>382</v>
      </c>
      <c r="E82" s="11"/>
      <c r="F82" s="22">
        <f t="shared" si="12"/>
        <v>359.08</v>
      </c>
      <c r="G82" s="23">
        <f t="shared" si="13"/>
        <v>359.08</v>
      </c>
      <c r="H82" s="25">
        <f>IFERROR(VLOOKUP(C:C,'Results Data'!A:F,6,FALSE), "Not Found")</f>
        <v>374</v>
      </c>
      <c r="I82" s="25">
        <f>VLOOKUP(C:C,Attendance!E:G,3,FALSE)</f>
        <v>0.02</v>
      </c>
      <c r="J82" s="25">
        <f t="shared" si="17"/>
        <v>381.48</v>
      </c>
      <c r="K82" s="26">
        <f>IFERROR(VLOOKUP(C:C,'Results Data'!A:M,13,FALSE), "Not Found")</f>
        <v>77</v>
      </c>
      <c r="L82" s="26" t="b">
        <f>AND('RIDE DATA'!$A$5&lt;'Registration Data'!$K82,'RIDE DATA'!$B$5&gt;'Registration Data'!$K82)</f>
        <v>1</v>
      </c>
      <c r="M82" s="26">
        <f t="shared" si="14"/>
        <v>11.219999999999999</v>
      </c>
      <c r="N82" s="24">
        <f>COUNTIF('Historical Registration Data'!D:D,'Registration Data'!C151)</f>
        <v>0</v>
      </c>
      <c r="O82" s="27">
        <f t="shared" si="18"/>
        <v>392.70000000000005</v>
      </c>
      <c r="P82" s="28">
        <f t="shared" si="15"/>
        <v>1.0936281608555198</v>
      </c>
      <c r="Q82" s="42">
        <f t="shared" si="16"/>
        <v>936.28160855519832</v>
      </c>
    </row>
    <row r="83" spans="1:17" x14ac:dyDescent="0.25">
      <c r="A83" s="36" t="s">
        <v>23</v>
      </c>
      <c r="B83" s="36" t="s">
        <v>92</v>
      </c>
      <c r="C83" s="36" t="s">
        <v>93</v>
      </c>
      <c r="D83" s="35">
        <v>539</v>
      </c>
      <c r="E83" s="11"/>
      <c r="F83" s="22">
        <f t="shared" si="12"/>
        <v>506.65999999999997</v>
      </c>
      <c r="G83" s="23">
        <f t="shared" si="13"/>
        <v>506.65999999999997</v>
      </c>
      <c r="H83" s="25">
        <f>IFERROR(VLOOKUP(C:C,'Results Data'!A:F,6,FALSE), "Not Found")</f>
        <v>550</v>
      </c>
      <c r="I83" s="25">
        <f>VLOOKUP(C:C,Attendance!E:G,3,FALSE)</f>
        <v>0.03</v>
      </c>
      <c r="J83" s="25">
        <f t="shared" si="17"/>
        <v>566.5</v>
      </c>
      <c r="K83" s="26">
        <f>IFERROR(VLOOKUP(C:C,'Results Data'!A:M,13,FALSE), "Not Found")</f>
        <v>74</v>
      </c>
      <c r="L83" s="26" t="b">
        <f>AND('RIDE DATA'!$A$5&lt;'Registration Data'!$K83,'RIDE DATA'!$B$5&gt;'Registration Data'!$K83)</f>
        <v>1</v>
      </c>
      <c r="M83" s="26">
        <f t="shared" si="14"/>
        <v>16.5</v>
      </c>
      <c r="N83" s="24">
        <f>COUNTIF('Historical Registration Data'!D:D,'Registration Data'!C35)</f>
        <v>0</v>
      </c>
      <c r="O83" s="27">
        <f t="shared" si="18"/>
        <v>583</v>
      </c>
      <c r="P83" s="28">
        <f t="shared" si="15"/>
        <v>1.1506730351715155</v>
      </c>
      <c r="Q83" s="42">
        <f t="shared" si="16"/>
        <v>1506.7303517151554</v>
      </c>
    </row>
    <row r="84" spans="1:17" x14ac:dyDescent="0.25">
      <c r="A84" s="36"/>
      <c r="B84" s="36" t="s">
        <v>206</v>
      </c>
      <c r="C84" s="36" t="s">
        <v>207</v>
      </c>
      <c r="D84" s="35">
        <v>341</v>
      </c>
      <c r="E84" s="11"/>
      <c r="F84" s="22">
        <f t="shared" si="12"/>
        <v>320.53999999999996</v>
      </c>
      <c r="G84" s="23">
        <f t="shared" si="13"/>
        <v>320.53999999999996</v>
      </c>
      <c r="H84" s="25">
        <f>IFERROR(VLOOKUP(C:C,'Results Data'!A:F,6,FALSE), "Not Found")</f>
        <v>0</v>
      </c>
      <c r="I84" s="25">
        <f>VLOOKUP(C:C,Attendance!E:G,3,FALSE)</f>
        <v>0</v>
      </c>
      <c r="J84" s="25">
        <f t="shared" si="17"/>
        <v>0</v>
      </c>
      <c r="K84" s="26">
        <f>IFERROR(VLOOKUP(C:C,'Results Data'!A:M,13,FALSE), "Not Found")</f>
        <v>0</v>
      </c>
      <c r="L84" s="26" t="b">
        <f>AND('RIDE DATA'!$A$5&lt;'Registration Data'!$K84,'RIDE DATA'!$B$5&gt;'Registration Data'!$K84)</f>
        <v>0</v>
      </c>
      <c r="M84" s="26">
        <f t="shared" si="14"/>
        <v>0</v>
      </c>
      <c r="N84" s="24">
        <f>COUNTIF('Historical Registration Data'!D:D,'Registration Data'!C94)</f>
        <v>0</v>
      </c>
      <c r="O84" s="27">
        <f t="shared" si="18"/>
        <v>0</v>
      </c>
      <c r="P84" s="28">
        <f t="shared" si="15"/>
        <v>0</v>
      </c>
      <c r="Q84" s="42">
        <f t="shared" si="16"/>
        <v>0</v>
      </c>
    </row>
    <row r="85" spans="1:17" x14ac:dyDescent="0.25">
      <c r="A85" s="36" t="s">
        <v>19</v>
      </c>
      <c r="B85" s="36" t="s">
        <v>30</v>
      </c>
      <c r="C85" s="36" t="s">
        <v>31</v>
      </c>
      <c r="D85" s="35">
        <v>503</v>
      </c>
      <c r="E85" s="11"/>
      <c r="F85" s="22">
        <f t="shared" si="12"/>
        <v>472.82</v>
      </c>
      <c r="G85" s="23">
        <f t="shared" si="13"/>
        <v>472.82</v>
      </c>
      <c r="H85" s="25">
        <f>IFERROR(VLOOKUP(C:C,'Results Data'!A:F,6,FALSE), "Not Found")</f>
        <v>506</v>
      </c>
      <c r="I85" s="25">
        <f>VLOOKUP(C:C,Attendance!E:G,3,FALSE)</f>
        <v>0</v>
      </c>
      <c r="J85" s="25">
        <f t="shared" si="17"/>
        <v>506</v>
      </c>
      <c r="K85" s="26">
        <f>IFERROR(VLOOKUP(C:C,'Results Data'!A:M,13,FALSE), "Not Found")</f>
        <v>77</v>
      </c>
      <c r="L85" s="26" t="b">
        <f>AND('RIDE DATA'!$A$5&lt;'Registration Data'!$K85,'RIDE DATA'!$B$5&gt;'Registration Data'!$K85)</f>
        <v>1</v>
      </c>
      <c r="M85" s="26">
        <f t="shared" si="14"/>
        <v>15.18</v>
      </c>
      <c r="N85" s="24">
        <f>COUNTIF('Historical Registration Data'!D:D,'Registration Data'!C4)</f>
        <v>0</v>
      </c>
      <c r="O85" s="27">
        <f t="shared" si="18"/>
        <v>521.17999999999995</v>
      </c>
      <c r="P85" s="28">
        <f t="shared" si="15"/>
        <v>1.1022799373968952</v>
      </c>
      <c r="Q85" s="42">
        <f t="shared" si="16"/>
        <v>1022.7993739689523</v>
      </c>
    </row>
    <row r="86" spans="1:17" x14ac:dyDescent="0.25">
      <c r="A86" s="36" t="s">
        <v>22</v>
      </c>
      <c r="B86" s="36" t="s">
        <v>137</v>
      </c>
      <c r="C86" s="36" t="s">
        <v>138</v>
      </c>
      <c r="D86" s="35">
        <v>512</v>
      </c>
      <c r="E86" s="11"/>
      <c r="F86" s="22">
        <f t="shared" si="12"/>
        <v>481.28</v>
      </c>
      <c r="G86" s="23">
        <f t="shared" si="13"/>
        <v>481.28</v>
      </c>
      <c r="H86" s="25">
        <f>IFERROR(VLOOKUP(C:C,'Results Data'!A:F,6,FALSE), "Not Found")</f>
        <v>549</v>
      </c>
      <c r="I86" s="25">
        <f>VLOOKUP(C:C,Attendance!E:G,3,FALSE)</f>
        <v>0</v>
      </c>
      <c r="J86" s="25">
        <f t="shared" si="17"/>
        <v>549</v>
      </c>
      <c r="K86" s="26">
        <f>IFERROR(VLOOKUP(C:C,'Results Data'!A:M,13,FALSE), "Not Found")</f>
        <v>77</v>
      </c>
      <c r="L86" s="26" t="b">
        <f>AND('RIDE DATA'!$A$5&lt;'Registration Data'!$K86,'RIDE DATA'!$B$5&gt;'Registration Data'!$K86)</f>
        <v>1</v>
      </c>
      <c r="M86" s="26">
        <f t="shared" si="14"/>
        <v>16.47</v>
      </c>
      <c r="N86" s="24">
        <f>COUNTIF('Historical Registration Data'!D:D,'Registration Data'!C59)</f>
        <v>0</v>
      </c>
      <c r="O86" s="27">
        <f t="shared" si="18"/>
        <v>565.47</v>
      </c>
      <c r="P86" s="28">
        <f t="shared" si="15"/>
        <v>1.1749293550531916</v>
      </c>
      <c r="Q86" s="42">
        <f t="shared" si="16"/>
        <v>1749.2935505319163</v>
      </c>
    </row>
    <row r="87" spans="1:17" x14ac:dyDescent="0.25">
      <c r="A87" s="36" t="s">
        <v>20</v>
      </c>
      <c r="B87" s="36" t="s">
        <v>234</v>
      </c>
      <c r="C87" s="36" t="s">
        <v>235</v>
      </c>
      <c r="D87" s="35">
        <v>389</v>
      </c>
      <c r="E87" s="11"/>
      <c r="F87" s="22">
        <f t="shared" si="12"/>
        <v>365.65999999999997</v>
      </c>
      <c r="G87" s="23">
        <f t="shared" si="13"/>
        <v>365.65999999999997</v>
      </c>
      <c r="H87" s="25">
        <f>IFERROR(VLOOKUP(C:C,'Results Data'!A:F,6,FALSE), "Not Found")</f>
        <v>395</v>
      </c>
      <c r="I87" s="25">
        <f>VLOOKUP(C:C,Attendance!E:G,3,FALSE)</f>
        <v>0.03</v>
      </c>
      <c r="J87" s="25">
        <f t="shared" si="17"/>
        <v>406.85</v>
      </c>
      <c r="K87" s="26">
        <f>IFERROR(VLOOKUP(C:C,'Results Data'!A:M,13,FALSE), "Not Found")</f>
        <v>77</v>
      </c>
      <c r="L87" s="26" t="b">
        <f>AND('RIDE DATA'!$A$5&lt;'Registration Data'!$K87,'RIDE DATA'!$B$5&gt;'Registration Data'!$K87)</f>
        <v>1</v>
      </c>
      <c r="M87" s="26">
        <f t="shared" si="14"/>
        <v>11.85</v>
      </c>
      <c r="N87" s="24">
        <f>COUNTIF('Historical Registration Data'!D:D,'Registration Data'!C108)</f>
        <v>0</v>
      </c>
      <c r="O87" s="27">
        <f t="shared" si="18"/>
        <v>418.70000000000005</v>
      </c>
      <c r="P87" s="28">
        <f t="shared" si="15"/>
        <v>1.1450527812722202</v>
      </c>
      <c r="Q87" s="42">
        <f t="shared" si="16"/>
        <v>1450.527812722202</v>
      </c>
    </row>
    <row r="88" spans="1:17" x14ac:dyDescent="0.25">
      <c r="A88" s="36" t="s">
        <v>23</v>
      </c>
      <c r="B88" s="36" t="s">
        <v>208</v>
      </c>
      <c r="C88" s="36" t="s">
        <v>209</v>
      </c>
      <c r="D88" s="35">
        <v>585</v>
      </c>
      <c r="E88" s="11"/>
      <c r="F88" s="22">
        <f t="shared" si="12"/>
        <v>549.9</v>
      </c>
      <c r="G88" s="23">
        <f t="shared" si="13"/>
        <v>549.9</v>
      </c>
      <c r="H88" s="25">
        <f>IFERROR(VLOOKUP(C:C,'Results Data'!A:F,6,FALSE), "Not Found")</f>
        <v>587</v>
      </c>
      <c r="I88" s="25">
        <f>VLOOKUP(C:C,Attendance!E:G,3,FALSE)</f>
        <v>0.03</v>
      </c>
      <c r="J88" s="25">
        <f t="shared" si="17"/>
        <v>604.61</v>
      </c>
      <c r="K88" s="26">
        <f>IFERROR(VLOOKUP(C:C,'Results Data'!A:M,13,FALSE), "Not Found")</f>
        <v>45</v>
      </c>
      <c r="L88" s="26" t="b">
        <f>AND('RIDE DATA'!$A$5&lt;'Registration Data'!$K88,'RIDE DATA'!$B$5&gt;'Registration Data'!$K88)</f>
        <v>0</v>
      </c>
      <c r="M88" s="26">
        <f t="shared" si="14"/>
        <v>0</v>
      </c>
      <c r="N88" s="24">
        <f>COUNTIF('Historical Registration Data'!D:D,'Registration Data'!C95)</f>
        <v>0</v>
      </c>
      <c r="O88" s="27">
        <f t="shared" si="18"/>
        <v>604.61</v>
      </c>
      <c r="P88" s="28">
        <f t="shared" si="15"/>
        <v>1.0994908165120931</v>
      </c>
      <c r="Q88" s="42">
        <f t="shared" si="16"/>
        <v>994.90816512093124</v>
      </c>
    </row>
    <row r="89" spans="1:17" x14ac:dyDescent="0.25">
      <c r="A89" s="36" t="s">
        <v>19</v>
      </c>
      <c r="B89" s="36" t="s">
        <v>46</v>
      </c>
      <c r="C89" s="36" t="s">
        <v>47</v>
      </c>
      <c r="D89" s="35">
        <v>450</v>
      </c>
      <c r="E89" s="11"/>
      <c r="F89" s="22">
        <f t="shared" si="12"/>
        <v>423</v>
      </c>
      <c r="G89" s="23">
        <f t="shared" si="13"/>
        <v>423</v>
      </c>
      <c r="H89" s="25">
        <f>IFERROR(VLOOKUP(C:C,'Results Data'!A:F,6,FALSE), "Not Found")</f>
        <v>472</v>
      </c>
      <c r="I89" s="25">
        <f>VLOOKUP(C:C,Attendance!E:G,3,FALSE)</f>
        <v>0.03</v>
      </c>
      <c r="J89" s="25">
        <f t="shared" si="17"/>
        <v>486.16</v>
      </c>
      <c r="K89" s="26">
        <f>IFERROR(VLOOKUP(C:C,'Results Data'!A:M,13,FALSE), "Not Found")</f>
        <v>75</v>
      </c>
      <c r="L89" s="26" t="b">
        <f>AND('RIDE DATA'!$A$5&lt;'Registration Data'!$K89,'RIDE DATA'!$B$5&gt;'Registration Data'!$K89)</f>
        <v>1</v>
      </c>
      <c r="M89" s="26">
        <f t="shared" si="14"/>
        <v>14.16</v>
      </c>
      <c r="N89" s="24">
        <f>COUNTIF('Historical Registration Data'!D:D,'Registration Data'!C12)</f>
        <v>0</v>
      </c>
      <c r="O89" s="27">
        <f t="shared" si="18"/>
        <v>500.32000000000005</v>
      </c>
      <c r="P89" s="28">
        <f t="shared" si="15"/>
        <v>1.1827895981087471</v>
      </c>
      <c r="Q89" s="42">
        <f t="shared" si="16"/>
        <v>1827.8959810874705</v>
      </c>
    </row>
    <row r="90" spans="1:17" x14ac:dyDescent="0.25">
      <c r="A90" s="36" t="s">
        <v>19</v>
      </c>
      <c r="B90" s="36" t="s">
        <v>270</v>
      </c>
      <c r="C90" s="36" t="s">
        <v>271</v>
      </c>
      <c r="D90" s="35">
        <v>416</v>
      </c>
      <c r="E90" s="11"/>
      <c r="F90" s="22">
        <f t="shared" si="12"/>
        <v>391.03999999999996</v>
      </c>
      <c r="G90" s="23">
        <f t="shared" si="13"/>
        <v>391.03999999999996</v>
      </c>
      <c r="H90" s="25">
        <f>IFERROR(VLOOKUP(C:C,'Results Data'!A:F,6,FALSE), "Not Found")</f>
        <v>429</v>
      </c>
      <c r="I90" s="25">
        <f>VLOOKUP(C:C,Attendance!E:G,3,FALSE)</f>
        <v>0</v>
      </c>
      <c r="J90" s="25">
        <f t="shared" si="17"/>
        <v>429</v>
      </c>
      <c r="K90" s="26">
        <f>IFERROR(VLOOKUP(C:C,'Results Data'!A:M,13,FALSE), "Not Found")</f>
        <v>86</v>
      </c>
      <c r="L90" s="26" t="b">
        <f>AND('RIDE DATA'!$A$5&lt;'Registration Data'!$K90,'RIDE DATA'!$B$5&gt;'Registration Data'!$K90)</f>
        <v>0</v>
      </c>
      <c r="M90" s="26">
        <f t="shared" si="14"/>
        <v>0</v>
      </c>
      <c r="N90" s="24">
        <f>COUNTIF('Historical Registration Data'!D:D,'Registration Data'!C131)</f>
        <v>0</v>
      </c>
      <c r="O90" s="27">
        <f t="shared" si="18"/>
        <v>429</v>
      </c>
      <c r="P90" s="28">
        <f t="shared" si="15"/>
        <v>1.0970744680851066</v>
      </c>
      <c r="Q90" s="42">
        <f t="shared" si="16"/>
        <v>970.7446808510656</v>
      </c>
    </row>
    <row r="91" spans="1:17" x14ac:dyDescent="0.25">
      <c r="A91" s="36" t="s">
        <v>19</v>
      </c>
      <c r="B91" s="36" t="s">
        <v>70</v>
      </c>
      <c r="C91" s="36" t="s">
        <v>71</v>
      </c>
      <c r="D91" s="35">
        <v>323</v>
      </c>
      <c r="E91" s="11"/>
      <c r="F91" s="22">
        <f t="shared" si="12"/>
        <v>303.62</v>
      </c>
      <c r="G91" s="23">
        <f t="shared" si="13"/>
        <v>303.62</v>
      </c>
      <c r="H91" s="25">
        <f>IFERROR(VLOOKUP(C:C,'Results Data'!A:F,6,FALSE), "Not Found")</f>
        <v>341</v>
      </c>
      <c r="I91" s="25">
        <f>VLOOKUP(C:C,Attendance!E:G,3,FALSE)</f>
        <v>0</v>
      </c>
      <c r="J91" s="25">
        <f t="shared" si="17"/>
        <v>341</v>
      </c>
      <c r="K91" s="26">
        <f>IFERROR(VLOOKUP(C:C,'Results Data'!A:M,13,FALSE), "Not Found")</f>
        <v>76</v>
      </c>
      <c r="L91" s="26" t="b">
        <f>AND('RIDE DATA'!$A$5&lt;'Registration Data'!$K91,'RIDE DATA'!$B$5&gt;'Registration Data'!$K91)</f>
        <v>1</v>
      </c>
      <c r="M91" s="26">
        <f t="shared" si="14"/>
        <v>10.23</v>
      </c>
      <c r="N91" s="24">
        <f>COUNTIF('Historical Registration Data'!D:D,'Registration Data'!C24)</f>
        <v>0</v>
      </c>
      <c r="O91" s="27">
        <f t="shared" si="18"/>
        <v>351.23</v>
      </c>
      <c r="P91" s="28">
        <f t="shared" si="15"/>
        <v>1.1568078519201634</v>
      </c>
      <c r="Q91" s="42">
        <f t="shared" si="16"/>
        <v>1568.0785192016344</v>
      </c>
    </row>
    <row r="92" spans="1:17" x14ac:dyDescent="0.25">
      <c r="A92" s="36" t="s">
        <v>22</v>
      </c>
      <c r="B92" s="36" t="s">
        <v>129</v>
      </c>
      <c r="C92" s="36" t="s">
        <v>130</v>
      </c>
      <c r="D92" s="35">
        <v>402</v>
      </c>
      <c r="E92" s="11"/>
      <c r="F92" s="22">
        <f t="shared" si="12"/>
        <v>377.88</v>
      </c>
      <c r="G92" s="23">
        <f t="shared" si="13"/>
        <v>377.88</v>
      </c>
      <c r="H92" s="25">
        <f>IFERROR(VLOOKUP(C:C,'Results Data'!A:F,6,FALSE), "Not Found")</f>
        <v>375</v>
      </c>
      <c r="I92" s="25">
        <f>VLOOKUP(C:C,Attendance!E:G,3,FALSE)</f>
        <v>0.02</v>
      </c>
      <c r="J92" s="25">
        <f t="shared" si="17"/>
        <v>382.5</v>
      </c>
      <c r="K92" s="26">
        <f>IFERROR(VLOOKUP(C:C,'Results Data'!A:M,13,FALSE), "Not Found")</f>
        <v>78</v>
      </c>
      <c r="L92" s="26" t="b">
        <f>AND('RIDE DATA'!$A$5&lt;'Registration Data'!$K92,'RIDE DATA'!$B$5&gt;'Registration Data'!$K92)</f>
        <v>1</v>
      </c>
      <c r="M92" s="26">
        <f t="shared" si="14"/>
        <v>11.25</v>
      </c>
      <c r="N92" s="24">
        <f>COUNTIF('Historical Registration Data'!D:D,'Registration Data'!C55)</f>
        <v>0</v>
      </c>
      <c r="O92" s="27">
        <f t="shared" si="18"/>
        <v>393.75</v>
      </c>
      <c r="P92" s="28">
        <f t="shared" si="15"/>
        <v>1.0419974595109558</v>
      </c>
      <c r="Q92" s="42">
        <f t="shared" si="16"/>
        <v>419.97459510955792</v>
      </c>
    </row>
    <row r="93" spans="1:17" x14ac:dyDescent="0.25">
      <c r="A93" s="36" t="s">
        <v>19</v>
      </c>
      <c r="B93" s="36" t="s">
        <v>266</v>
      </c>
      <c r="C93" s="36" t="s">
        <v>267</v>
      </c>
      <c r="D93" s="35">
        <v>385</v>
      </c>
      <c r="E93" s="11"/>
      <c r="F93" s="22">
        <f t="shared" si="12"/>
        <v>361.9</v>
      </c>
      <c r="G93" s="23">
        <f t="shared" si="13"/>
        <v>361.9</v>
      </c>
      <c r="H93" s="25">
        <f>IFERROR(VLOOKUP(C:C,'Results Data'!A:F,6,FALSE), "Not Found")</f>
        <v>383</v>
      </c>
      <c r="I93" s="25">
        <f>VLOOKUP(C:C,Attendance!E:G,3,FALSE)</f>
        <v>0.03</v>
      </c>
      <c r="J93" s="25">
        <f t="shared" si="17"/>
        <v>394.49</v>
      </c>
      <c r="K93" s="26">
        <f>IFERROR(VLOOKUP(C:C,'Results Data'!A:M,13,FALSE), "Not Found")</f>
        <v>73</v>
      </c>
      <c r="L93" s="26" t="b">
        <f>AND('RIDE DATA'!$A$5&lt;'Registration Data'!$K93,'RIDE DATA'!$B$5&gt;'Registration Data'!$K93)</f>
        <v>1</v>
      </c>
      <c r="M93" s="26">
        <f t="shared" si="14"/>
        <v>11.49</v>
      </c>
      <c r="N93" s="24">
        <f>COUNTIF('Historical Registration Data'!D:D,'Registration Data'!C129)</f>
        <v>0</v>
      </c>
      <c r="O93" s="27">
        <f t="shared" si="18"/>
        <v>405.98</v>
      </c>
      <c r="P93" s="28">
        <f t="shared" si="15"/>
        <v>1.1218016026526667</v>
      </c>
      <c r="Q93" s="42">
        <f t="shared" si="16"/>
        <v>1218.016026526667</v>
      </c>
    </row>
    <row r="94" spans="1:17" x14ac:dyDescent="0.25">
      <c r="A94" s="36" t="s">
        <v>23</v>
      </c>
      <c r="B94" s="36" t="s">
        <v>316</v>
      </c>
      <c r="C94" s="36" t="s">
        <v>317</v>
      </c>
      <c r="D94" s="35">
        <v>645</v>
      </c>
      <c r="E94" s="5"/>
      <c r="F94" s="22">
        <f t="shared" si="12"/>
        <v>606.29999999999995</v>
      </c>
      <c r="G94" s="23">
        <f t="shared" si="13"/>
        <v>606.29999999999995</v>
      </c>
      <c r="H94" s="25">
        <f>IFERROR(VLOOKUP(C:C,'Results Data'!A:F,6,FALSE), "Not Found")</f>
        <v>657</v>
      </c>
      <c r="I94" s="25">
        <f>VLOOKUP(C:C,Attendance!E:G,3,FALSE)</f>
        <v>0</v>
      </c>
      <c r="J94" s="25">
        <f t="shared" si="17"/>
        <v>657</v>
      </c>
      <c r="K94" s="26">
        <f>IFERROR(VLOOKUP(C:C,'Results Data'!A:M,13,FALSE), "Not Found")</f>
        <v>75</v>
      </c>
      <c r="L94" s="26" t="b">
        <f>AND('RIDE DATA'!$A$5&lt;'Registration Data'!$K94,'RIDE DATA'!$B$5&gt;'Registration Data'!$K94)</f>
        <v>1</v>
      </c>
      <c r="M94" s="26">
        <f t="shared" si="14"/>
        <v>19.71</v>
      </c>
      <c r="N94" s="24">
        <f>COUNTIF('Historical Registration Data'!D:D,'Registration Data'!C159)</f>
        <v>0</v>
      </c>
      <c r="O94" s="27">
        <f t="shared" si="18"/>
        <v>676.71</v>
      </c>
      <c r="P94" s="28">
        <f t="shared" si="15"/>
        <v>1.1161306284017813</v>
      </c>
      <c r="Q94" s="42">
        <f t="shared" si="16"/>
        <v>1161.3062840178134</v>
      </c>
    </row>
    <row r="95" spans="1:17" x14ac:dyDescent="0.25">
      <c r="A95" s="36" t="s">
        <v>22</v>
      </c>
      <c r="B95" s="36" t="s">
        <v>90</v>
      </c>
      <c r="C95" s="36" t="s">
        <v>91</v>
      </c>
      <c r="D95" s="35">
        <v>538</v>
      </c>
      <c r="E95" s="11"/>
      <c r="F95" s="22">
        <f t="shared" si="12"/>
        <v>505.71999999999997</v>
      </c>
      <c r="G95" s="23">
        <f t="shared" si="13"/>
        <v>505.71999999999997</v>
      </c>
      <c r="H95" s="25">
        <f>IFERROR(VLOOKUP(C:C,'Results Data'!A:F,6,FALSE), "Not Found")</f>
        <v>455</v>
      </c>
      <c r="I95" s="25">
        <f>VLOOKUP(C:C,Attendance!E:G,3,FALSE)</f>
        <v>0.02</v>
      </c>
      <c r="J95" s="25">
        <f t="shared" si="17"/>
        <v>464.1</v>
      </c>
      <c r="K95" s="26">
        <f>IFERROR(VLOOKUP(C:C,'Results Data'!A:M,13,FALSE), "Not Found")</f>
        <v>76</v>
      </c>
      <c r="L95" s="26" t="b">
        <f>AND('RIDE DATA'!$A$5&lt;'Registration Data'!$K95,'RIDE DATA'!$B$5&gt;'Registration Data'!$K95)</f>
        <v>1</v>
      </c>
      <c r="M95" s="26">
        <f t="shared" si="14"/>
        <v>13.65</v>
      </c>
      <c r="N95" s="24">
        <f>COUNTIF('Historical Registration Data'!D:D,'Registration Data'!C34)</f>
        <v>0</v>
      </c>
      <c r="O95" s="27">
        <f t="shared" si="18"/>
        <v>477.75</v>
      </c>
      <c r="P95" s="28">
        <f t="shared" si="15"/>
        <v>0.94469271533654997</v>
      </c>
      <c r="Q95" s="42">
        <f t="shared" si="16"/>
        <v>0</v>
      </c>
    </row>
    <row r="96" spans="1:17" x14ac:dyDescent="0.25">
      <c r="A96" s="36"/>
      <c r="B96" s="36" t="s">
        <v>202</v>
      </c>
      <c r="C96" s="36" t="s">
        <v>203</v>
      </c>
      <c r="D96" s="35">
        <v>378</v>
      </c>
      <c r="E96" s="11"/>
      <c r="F96" s="22">
        <f t="shared" si="12"/>
        <v>355.32</v>
      </c>
      <c r="G96" s="23">
        <f t="shared" si="13"/>
        <v>355.32</v>
      </c>
      <c r="H96" s="25">
        <f>IFERROR(VLOOKUP(C:C,'Results Data'!A:F,6,FALSE), "Not Found")</f>
        <v>0</v>
      </c>
      <c r="I96" s="25">
        <f>VLOOKUP(C:C,Attendance!E:G,3,FALSE)</f>
        <v>0</v>
      </c>
      <c r="J96" s="25">
        <f t="shared" si="17"/>
        <v>0</v>
      </c>
      <c r="K96" s="26">
        <f>IFERROR(VLOOKUP(C:C,'Results Data'!A:M,13,FALSE), "Not Found")</f>
        <v>0</v>
      </c>
      <c r="L96" s="26" t="b">
        <f>AND('RIDE DATA'!$A$5&lt;'Registration Data'!$K96,'RIDE DATA'!$B$5&gt;'Registration Data'!$K96)</f>
        <v>0</v>
      </c>
      <c r="M96" s="26">
        <f t="shared" si="14"/>
        <v>0</v>
      </c>
      <c r="N96" s="24">
        <f>COUNTIF('Historical Registration Data'!D:D,'Registration Data'!C92)</f>
        <v>0</v>
      </c>
      <c r="O96" s="27">
        <f t="shared" si="18"/>
        <v>0</v>
      </c>
      <c r="P96" s="28">
        <f t="shared" si="15"/>
        <v>0</v>
      </c>
      <c r="Q96" s="42">
        <f t="shared" si="16"/>
        <v>0</v>
      </c>
    </row>
    <row r="97" spans="1:17" x14ac:dyDescent="0.25">
      <c r="A97" s="36" t="s">
        <v>20</v>
      </c>
      <c r="B97" s="36" t="s">
        <v>306</v>
      </c>
      <c r="C97" s="36" t="s">
        <v>307</v>
      </c>
      <c r="D97" s="35">
        <v>380</v>
      </c>
      <c r="E97" s="5"/>
      <c r="F97" s="22">
        <f t="shared" si="12"/>
        <v>357.2</v>
      </c>
      <c r="G97" s="23">
        <f t="shared" si="13"/>
        <v>357.2</v>
      </c>
      <c r="H97" s="25">
        <f>IFERROR(VLOOKUP(C:C,'Results Data'!A:F,6,FALSE), "Not Found")</f>
        <v>420</v>
      </c>
      <c r="I97" s="25">
        <f>VLOOKUP(C:C,Attendance!E:G,3,FALSE)</f>
        <v>0.02</v>
      </c>
      <c r="J97" s="25">
        <f t="shared" si="17"/>
        <v>428.40000000000003</v>
      </c>
      <c r="K97" s="26">
        <f>IFERROR(VLOOKUP(C:C,'Results Data'!A:M,13,FALSE), "Not Found")</f>
        <v>76</v>
      </c>
      <c r="L97" s="26" t="b">
        <f>AND('RIDE DATA'!$A$5&lt;'Registration Data'!$K97,'RIDE DATA'!$B$5&gt;'Registration Data'!$K97)</f>
        <v>1</v>
      </c>
      <c r="M97" s="26">
        <f t="shared" si="14"/>
        <v>12.6</v>
      </c>
      <c r="N97" s="24">
        <f>COUNTIF('Historical Registration Data'!D:D,'Registration Data'!C154)</f>
        <v>0</v>
      </c>
      <c r="O97" s="27">
        <f t="shared" si="18"/>
        <v>441.00000000000006</v>
      </c>
      <c r="P97" s="28">
        <f t="shared" si="15"/>
        <v>1.2346024636058233</v>
      </c>
      <c r="Q97" s="42">
        <f t="shared" si="16"/>
        <v>2346.0246360582328</v>
      </c>
    </row>
    <row r="98" spans="1:17" x14ac:dyDescent="0.25">
      <c r="A98" s="36" t="s">
        <v>23</v>
      </c>
      <c r="B98" s="36" t="s">
        <v>272</v>
      </c>
      <c r="C98" s="36" t="s">
        <v>273</v>
      </c>
      <c r="D98" s="35">
        <v>380</v>
      </c>
      <c r="E98" s="11"/>
      <c r="F98" s="22">
        <f t="shared" ref="F98:F129" si="19">D98*0.94</f>
        <v>357.2</v>
      </c>
      <c r="G98" s="23">
        <f t="shared" ref="G98:G129" si="20">IF(H98="Not Found",0,F98)</f>
        <v>357.2</v>
      </c>
      <c r="H98" s="25">
        <f>IFERROR(VLOOKUP(C:C,'Results Data'!A:F,6,FALSE), "Not Found")</f>
        <v>350</v>
      </c>
      <c r="I98" s="25">
        <f>VLOOKUP(C:C,Attendance!E:G,3,FALSE)</f>
        <v>0.02</v>
      </c>
      <c r="J98" s="25">
        <f t="shared" si="17"/>
        <v>357</v>
      </c>
      <c r="K98" s="26">
        <f>IFERROR(VLOOKUP(C:C,'Results Data'!A:M,13,FALSE), "Not Found")</f>
        <v>72</v>
      </c>
      <c r="L98" s="26" t="b">
        <f>AND('RIDE DATA'!$A$5&lt;'Registration Data'!$K98,'RIDE DATA'!$B$5&gt;'Registration Data'!$K98)</f>
        <v>1</v>
      </c>
      <c r="M98" s="26">
        <f t="shared" ref="M98:M129" si="21">IF(L98=TRUE,H98*0.03,0)</f>
        <v>10.5</v>
      </c>
      <c r="N98" s="24">
        <f>COUNTIF('Historical Registration Data'!D:D,'Registration Data'!C133)</f>
        <v>0</v>
      </c>
      <c r="O98" s="27">
        <f t="shared" si="18"/>
        <v>367.5</v>
      </c>
      <c r="P98" s="28">
        <f t="shared" ref="P98:P129" si="22">O98/F98</f>
        <v>1.0288353863381858</v>
      </c>
      <c r="Q98" s="42">
        <f t="shared" ref="Q98:Q129" si="23">IF(P98&gt;100%,((P98-1)*10000),0)</f>
        <v>288.35386338185833</v>
      </c>
    </row>
    <row r="99" spans="1:17" x14ac:dyDescent="0.25">
      <c r="A99" s="36" t="s">
        <v>23</v>
      </c>
      <c r="B99" s="36" t="s">
        <v>222</v>
      </c>
      <c r="C99" s="36" t="s">
        <v>223</v>
      </c>
      <c r="D99" s="35">
        <v>512</v>
      </c>
      <c r="E99" s="11"/>
      <c r="F99" s="22">
        <f t="shared" si="19"/>
        <v>481.28</v>
      </c>
      <c r="G99" s="23">
        <f t="shared" si="20"/>
        <v>481.28</v>
      </c>
      <c r="H99" s="25">
        <f>IFERROR(VLOOKUP(C:C,'Results Data'!A:F,6,FALSE), "Not Found")</f>
        <v>534</v>
      </c>
      <c r="I99" s="25">
        <f>VLOOKUP(C:C,Attendance!E:G,3,FALSE)</f>
        <v>0.03</v>
      </c>
      <c r="J99" s="25">
        <f t="shared" si="17"/>
        <v>550.02</v>
      </c>
      <c r="K99" s="26">
        <f>IFERROR(VLOOKUP(C:C,'Results Data'!A:M,13,FALSE), "Not Found")</f>
        <v>74</v>
      </c>
      <c r="L99" s="26" t="b">
        <f>AND('RIDE DATA'!$A$5&lt;'Registration Data'!$K99,'RIDE DATA'!$B$5&gt;'Registration Data'!$K99)</f>
        <v>1</v>
      </c>
      <c r="M99" s="26">
        <f t="shared" si="21"/>
        <v>16.02</v>
      </c>
      <c r="N99" s="24">
        <f>COUNTIF('Historical Registration Data'!D:D,'Registration Data'!C102)</f>
        <v>0</v>
      </c>
      <c r="O99" s="27">
        <f t="shared" si="18"/>
        <v>566.04</v>
      </c>
      <c r="P99" s="28">
        <f t="shared" si="22"/>
        <v>1.1761136968085106</v>
      </c>
      <c r="Q99" s="42">
        <f t="shared" si="23"/>
        <v>1761.1369680851064</v>
      </c>
    </row>
    <row r="100" spans="1:17" x14ac:dyDescent="0.25">
      <c r="A100" s="36" t="s">
        <v>22</v>
      </c>
      <c r="B100" s="36" t="s">
        <v>194</v>
      </c>
      <c r="C100" s="36" t="s">
        <v>195</v>
      </c>
      <c r="D100" s="35">
        <v>364</v>
      </c>
      <c r="E100" s="11"/>
      <c r="F100" s="22">
        <f t="shared" si="19"/>
        <v>342.15999999999997</v>
      </c>
      <c r="G100" s="23">
        <f t="shared" si="20"/>
        <v>342.15999999999997</v>
      </c>
      <c r="H100" s="25">
        <f>IFERROR(VLOOKUP(C:C,'Results Data'!A:F,6,FALSE), "Not Found")</f>
        <v>370</v>
      </c>
      <c r="I100" s="25">
        <f>VLOOKUP(C:C,Attendance!E:G,3,FALSE)</f>
        <v>0.03</v>
      </c>
      <c r="J100" s="25">
        <f t="shared" si="17"/>
        <v>381.1</v>
      </c>
      <c r="K100" s="26">
        <f>IFERROR(VLOOKUP(C:C,'Results Data'!A:M,13,FALSE), "Not Found")</f>
        <v>73</v>
      </c>
      <c r="L100" s="26" t="b">
        <f>AND('RIDE DATA'!$A$5&lt;'Registration Data'!$K100,'RIDE DATA'!$B$5&gt;'Registration Data'!$K100)</f>
        <v>1</v>
      </c>
      <c r="M100" s="26">
        <f t="shared" si="21"/>
        <v>11.1</v>
      </c>
      <c r="N100" s="24">
        <f>COUNTIF('Historical Registration Data'!D:D,'Registration Data'!C88)</f>
        <v>0</v>
      </c>
      <c r="O100" s="27">
        <f t="shared" si="18"/>
        <v>392.20000000000005</v>
      </c>
      <c r="P100" s="28">
        <f t="shared" si="22"/>
        <v>1.1462473696516251</v>
      </c>
      <c r="Q100" s="42">
        <f t="shared" si="23"/>
        <v>1462.473696516251</v>
      </c>
    </row>
    <row r="101" spans="1:17" x14ac:dyDescent="0.25">
      <c r="A101" s="36" t="s">
        <v>23</v>
      </c>
      <c r="B101" s="36" t="s">
        <v>139</v>
      </c>
      <c r="C101" s="36" t="s">
        <v>140</v>
      </c>
      <c r="D101" s="35">
        <v>346</v>
      </c>
      <c r="E101" s="11"/>
      <c r="F101" s="22">
        <f t="shared" si="19"/>
        <v>325.24</v>
      </c>
      <c r="G101" s="23">
        <f t="shared" si="20"/>
        <v>325.24</v>
      </c>
      <c r="H101" s="25">
        <f>IFERROR(VLOOKUP(C:C,'Results Data'!A:F,6,FALSE), "Not Found")</f>
        <v>346</v>
      </c>
      <c r="I101" s="25">
        <f>VLOOKUP(C:C,Attendance!E:G,3,FALSE)</f>
        <v>0.03</v>
      </c>
      <c r="J101" s="25">
        <f t="shared" si="17"/>
        <v>356.38</v>
      </c>
      <c r="K101" s="26">
        <f>IFERROR(VLOOKUP(C:C,'Results Data'!A:M,13,FALSE), "Not Found")</f>
        <v>77</v>
      </c>
      <c r="L101" s="26" t="b">
        <f>AND('RIDE DATA'!$A$5&lt;'Registration Data'!$K101,'RIDE DATA'!$B$5&gt;'Registration Data'!$K101)</f>
        <v>1</v>
      </c>
      <c r="M101" s="26">
        <f t="shared" si="21"/>
        <v>10.379999999999999</v>
      </c>
      <c r="N101" s="24">
        <f>COUNTIF('Historical Registration Data'!D:D,'Registration Data'!C60)</f>
        <v>0</v>
      </c>
      <c r="O101" s="27">
        <f t="shared" si="18"/>
        <v>366.76</v>
      </c>
      <c r="P101" s="28">
        <f t="shared" si="22"/>
        <v>1.1276595744680851</v>
      </c>
      <c r="Q101" s="42">
        <f t="shared" si="23"/>
        <v>1276.5957446808507</v>
      </c>
    </row>
    <row r="102" spans="1:17" x14ac:dyDescent="0.25">
      <c r="A102" s="36" t="s">
        <v>19</v>
      </c>
      <c r="B102" s="36" t="s">
        <v>186</v>
      </c>
      <c r="C102" s="36" t="s">
        <v>187</v>
      </c>
      <c r="D102" s="35">
        <v>573</v>
      </c>
      <c r="E102" s="11"/>
      <c r="F102" s="22">
        <f t="shared" si="19"/>
        <v>538.62</v>
      </c>
      <c r="G102" s="23">
        <f t="shared" si="20"/>
        <v>538.62</v>
      </c>
      <c r="H102" s="25">
        <f>IFERROR(VLOOKUP(C:C,'Results Data'!A:F,6,FALSE), "Not Found")</f>
        <v>579</v>
      </c>
      <c r="I102" s="25">
        <f>VLOOKUP(C:C,Attendance!E:G,3,FALSE)</f>
        <v>0.03</v>
      </c>
      <c r="J102" s="25">
        <f t="shared" si="17"/>
        <v>596.37</v>
      </c>
      <c r="K102" s="26">
        <f>IFERROR(VLOOKUP(C:C,'Results Data'!A:M,13,FALSE), "Not Found")</f>
        <v>76</v>
      </c>
      <c r="L102" s="26" t="b">
        <f>AND('RIDE DATA'!$A$5&lt;'Registration Data'!$K102,'RIDE DATA'!$B$5&gt;'Registration Data'!$K102)</f>
        <v>1</v>
      </c>
      <c r="M102" s="26">
        <f t="shared" si="21"/>
        <v>17.37</v>
      </c>
      <c r="N102" s="24">
        <f>COUNTIF('Historical Registration Data'!D:D,'Registration Data'!C84)</f>
        <v>0</v>
      </c>
      <c r="O102" s="27">
        <f t="shared" si="18"/>
        <v>613.74</v>
      </c>
      <c r="P102" s="28">
        <f t="shared" si="22"/>
        <v>1.1394675281274367</v>
      </c>
      <c r="Q102" s="42">
        <f t="shared" si="23"/>
        <v>1394.6752812743669</v>
      </c>
    </row>
    <row r="103" spans="1:17" x14ac:dyDescent="0.25">
      <c r="A103" s="36" t="s">
        <v>22</v>
      </c>
      <c r="B103" s="36" t="s">
        <v>320</v>
      </c>
      <c r="C103" s="36" t="s">
        <v>321</v>
      </c>
      <c r="D103" s="35">
        <v>325</v>
      </c>
      <c r="E103" s="5"/>
      <c r="F103" s="22">
        <f t="shared" si="19"/>
        <v>305.5</v>
      </c>
      <c r="G103" s="23">
        <f t="shared" si="20"/>
        <v>305.5</v>
      </c>
      <c r="H103" s="25">
        <f>IFERROR(VLOOKUP(C:C,'Results Data'!A:F,6,FALSE), "Not Found")</f>
        <v>351</v>
      </c>
      <c r="I103" s="25">
        <f>VLOOKUP(C:C,Attendance!E:G,3,FALSE)</f>
        <v>0</v>
      </c>
      <c r="J103" s="25">
        <f t="shared" si="17"/>
        <v>351</v>
      </c>
      <c r="K103" s="26">
        <f>IFERROR(VLOOKUP(C:C,'Results Data'!A:M,13,FALSE), "Not Found")</f>
        <v>85</v>
      </c>
      <c r="L103" s="26" t="b">
        <f>AND('RIDE DATA'!$A$5&lt;'Registration Data'!$K103,'RIDE DATA'!$B$5&gt;'Registration Data'!$K103)</f>
        <v>0</v>
      </c>
      <c r="M103" s="26">
        <f t="shared" si="21"/>
        <v>0</v>
      </c>
      <c r="N103" s="24">
        <f>COUNTIF('Historical Registration Data'!D:D,'Registration Data'!C162)</f>
        <v>0</v>
      </c>
      <c r="O103" s="27">
        <f t="shared" si="18"/>
        <v>351</v>
      </c>
      <c r="P103" s="28">
        <f t="shared" si="22"/>
        <v>1.1489361702127661</v>
      </c>
      <c r="Q103" s="42">
        <f t="shared" si="23"/>
        <v>1489.3617021276607</v>
      </c>
    </row>
    <row r="104" spans="1:17" x14ac:dyDescent="0.25">
      <c r="A104" s="36"/>
      <c r="B104" s="36" t="s">
        <v>228</v>
      </c>
      <c r="C104" s="36" t="s">
        <v>229</v>
      </c>
      <c r="D104" s="35">
        <v>293</v>
      </c>
      <c r="E104" s="11"/>
      <c r="F104" s="22">
        <f t="shared" si="19"/>
        <v>275.41999999999996</v>
      </c>
      <c r="G104" s="23">
        <f t="shared" si="20"/>
        <v>275.41999999999996</v>
      </c>
      <c r="H104" s="25">
        <f>IFERROR(VLOOKUP(C:C,'Results Data'!A:F,6,FALSE), "Not Found")</f>
        <v>0</v>
      </c>
      <c r="I104" s="25">
        <f>VLOOKUP(C:C,Attendance!E:G,3,FALSE)</f>
        <v>0</v>
      </c>
      <c r="J104" s="25">
        <f t="shared" si="17"/>
        <v>0</v>
      </c>
      <c r="K104" s="26">
        <f>IFERROR(VLOOKUP(C:C,'Results Data'!A:M,13,FALSE), "Not Found")</f>
        <v>0</v>
      </c>
      <c r="L104" s="26" t="b">
        <f>AND('RIDE DATA'!$A$5&lt;'Registration Data'!$K104,'RIDE DATA'!$B$5&gt;'Registration Data'!$K104)</f>
        <v>0</v>
      </c>
      <c r="M104" s="26">
        <f t="shared" si="21"/>
        <v>0</v>
      </c>
      <c r="N104" s="24">
        <f>COUNTIF('Historical Registration Data'!D:D,'Registration Data'!C105)</f>
        <v>0</v>
      </c>
      <c r="O104" s="27">
        <f t="shared" si="18"/>
        <v>0</v>
      </c>
      <c r="P104" s="28">
        <f t="shared" si="22"/>
        <v>0</v>
      </c>
      <c r="Q104" s="42">
        <f t="shared" si="23"/>
        <v>0</v>
      </c>
    </row>
    <row r="105" spans="1:17" x14ac:dyDescent="0.25">
      <c r="A105" s="36" t="s">
        <v>20</v>
      </c>
      <c r="B105" s="36" t="s">
        <v>76</v>
      </c>
      <c r="C105" s="36" t="s">
        <v>77</v>
      </c>
      <c r="D105" s="35">
        <v>415</v>
      </c>
      <c r="E105" s="11"/>
      <c r="F105" s="22">
        <f t="shared" si="19"/>
        <v>390.09999999999997</v>
      </c>
      <c r="G105" s="23">
        <f t="shared" si="20"/>
        <v>390.09999999999997</v>
      </c>
      <c r="H105" s="25">
        <f>IFERROR(VLOOKUP(C:C,'Results Data'!A:F,6,FALSE), "Not Found")</f>
        <v>434</v>
      </c>
      <c r="I105" s="25">
        <f>VLOOKUP(C:C,Attendance!E:G,3,FALSE)</f>
        <v>0.03</v>
      </c>
      <c r="J105" s="25">
        <f t="shared" si="17"/>
        <v>447.02000000000004</v>
      </c>
      <c r="K105" s="26">
        <f>IFERROR(VLOOKUP(C:C,'Results Data'!A:M,13,FALSE), "Not Found")</f>
        <v>77</v>
      </c>
      <c r="L105" s="26" t="b">
        <f>AND('RIDE DATA'!$A$5&lt;'Registration Data'!$K105,'RIDE DATA'!$B$5&gt;'Registration Data'!$K105)</f>
        <v>1</v>
      </c>
      <c r="M105" s="26">
        <f t="shared" si="21"/>
        <v>13.02</v>
      </c>
      <c r="N105" s="24">
        <f>COUNTIF('Historical Registration Data'!D:D,'Registration Data'!C27)</f>
        <v>0</v>
      </c>
      <c r="O105" s="27">
        <f t="shared" si="18"/>
        <v>460.04</v>
      </c>
      <c r="P105" s="28">
        <f t="shared" si="22"/>
        <v>1.1792873622148168</v>
      </c>
      <c r="Q105" s="42">
        <f t="shared" si="23"/>
        <v>1792.8736221481679</v>
      </c>
    </row>
    <row r="106" spans="1:17" x14ac:dyDescent="0.25">
      <c r="A106" s="36" t="s">
        <v>19</v>
      </c>
      <c r="B106" s="36" t="s">
        <v>284</v>
      </c>
      <c r="C106" s="36" t="s">
        <v>285</v>
      </c>
      <c r="D106" s="35">
        <v>723</v>
      </c>
      <c r="E106" s="11"/>
      <c r="F106" s="22">
        <f t="shared" si="19"/>
        <v>679.62</v>
      </c>
      <c r="G106" s="23">
        <f t="shared" si="20"/>
        <v>679.62</v>
      </c>
      <c r="H106" s="25">
        <f>IFERROR(VLOOKUP(C:C,'Results Data'!A:F,6,FALSE), "Not Found")</f>
        <v>731</v>
      </c>
      <c r="I106" s="25">
        <f>VLOOKUP(C:C,Attendance!E:G,3,FALSE)</f>
        <v>0.03</v>
      </c>
      <c r="J106" s="25">
        <f t="shared" si="17"/>
        <v>752.93000000000006</v>
      </c>
      <c r="K106" s="26">
        <f>IFERROR(VLOOKUP(C:C,'Results Data'!A:M,13,FALSE), "Not Found")</f>
        <v>59</v>
      </c>
      <c r="L106" s="26" t="b">
        <f>AND('RIDE DATA'!$A$5&lt;'Registration Data'!$K106,'RIDE DATA'!$B$5&gt;'Registration Data'!$K106)</f>
        <v>0</v>
      </c>
      <c r="M106" s="26">
        <f t="shared" si="21"/>
        <v>0</v>
      </c>
      <c r="N106" s="24">
        <f>COUNTIF('Historical Registration Data'!D:D,'Registration Data'!C140)</f>
        <v>0</v>
      </c>
      <c r="O106" s="27">
        <f t="shared" si="18"/>
        <v>752.93000000000006</v>
      </c>
      <c r="P106" s="28">
        <f t="shared" si="22"/>
        <v>1.107869103322445</v>
      </c>
      <c r="Q106" s="42">
        <f t="shared" si="23"/>
        <v>1078.6910332244504</v>
      </c>
    </row>
    <row r="107" spans="1:17" x14ac:dyDescent="0.25">
      <c r="A107" s="36" t="s">
        <v>22</v>
      </c>
      <c r="B107" s="36" t="s">
        <v>66</v>
      </c>
      <c r="C107" s="36" t="s">
        <v>67</v>
      </c>
      <c r="D107" s="35">
        <v>473</v>
      </c>
      <c r="E107" s="11"/>
      <c r="F107" s="22">
        <f t="shared" si="19"/>
        <v>444.61999999999995</v>
      </c>
      <c r="G107" s="23">
        <f t="shared" si="20"/>
        <v>444.61999999999995</v>
      </c>
      <c r="H107" s="25">
        <f>IFERROR(VLOOKUP(C:C,'Results Data'!A:F,6,FALSE), "Not Found")</f>
        <v>454</v>
      </c>
      <c r="I107" s="25">
        <f>VLOOKUP(C:C,Attendance!E:G,3,FALSE)</f>
        <v>0.03</v>
      </c>
      <c r="J107" s="25">
        <f t="shared" si="17"/>
        <v>467.62</v>
      </c>
      <c r="K107" s="26">
        <f>IFERROR(VLOOKUP(C:C,'Results Data'!A:M,13,FALSE), "Not Found")</f>
        <v>79</v>
      </c>
      <c r="L107" s="26" t="b">
        <f>AND('RIDE DATA'!$A$5&lt;'Registration Data'!$K107,'RIDE DATA'!$B$5&gt;'Registration Data'!$K107)</f>
        <v>0</v>
      </c>
      <c r="M107" s="26">
        <f t="shared" si="21"/>
        <v>0</v>
      </c>
      <c r="N107" s="24">
        <f>COUNTIF('Historical Registration Data'!D:D,'Registration Data'!C22)</f>
        <v>0</v>
      </c>
      <c r="O107" s="27">
        <f t="shared" si="18"/>
        <v>467.62</v>
      </c>
      <c r="P107" s="28">
        <f t="shared" si="22"/>
        <v>1.0517295668211057</v>
      </c>
      <c r="Q107" s="42">
        <f t="shared" si="23"/>
        <v>517.29566821105743</v>
      </c>
    </row>
    <row r="108" spans="1:17" x14ac:dyDescent="0.25">
      <c r="A108" s="36"/>
      <c r="B108" s="36" t="s">
        <v>114</v>
      </c>
      <c r="C108" s="36" t="s">
        <v>115</v>
      </c>
      <c r="D108" s="35">
        <v>507</v>
      </c>
      <c r="E108" s="11"/>
      <c r="F108" s="22">
        <f t="shared" si="19"/>
        <v>476.58</v>
      </c>
      <c r="G108" s="23">
        <f t="shared" si="20"/>
        <v>476.58</v>
      </c>
      <c r="H108" s="25">
        <f>IFERROR(VLOOKUP(C:C,'Results Data'!A:F,6,FALSE), "Not Found")</f>
        <v>0</v>
      </c>
      <c r="I108" s="25">
        <f>VLOOKUP(C:C,Attendance!E:G,3,FALSE)</f>
        <v>0</v>
      </c>
      <c r="J108" s="25">
        <f t="shared" si="17"/>
        <v>0</v>
      </c>
      <c r="K108" s="26">
        <f>IFERROR(VLOOKUP(C:C,'Results Data'!A:M,13,FALSE), "Not Found")</f>
        <v>0</v>
      </c>
      <c r="L108" s="26" t="b">
        <f>AND('RIDE DATA'!$A$5&lt;'Registration Data'!$K108,'RIDE DATA'!$B$5&gt;'Registration Data'!$K108)</f>
        <v>0</v>
      </c>
      <c r="M108" s="26">
        <f t="shared" si="21"/>
        <v>0</v>
      </c>
      <c r="N108" s="24">
        <f>COUNTIF('Historical Registration Data'!D:D,'Registration Data'!C46)</f>
        <v>0</v>
      </c>
      <c r="O108" s="27">
        <f t="shared" si="18"/>
        <v>0</v>
      </c>
      <c r="P108" s="28">
        <f t="shared" si="22"/>
        <v>0</v>
      </c>
      <c r="Q108" s="42">
        <f t="shared" si="23"/>
        <v>0</v>
      </c>
    </row>
    <row r="109" spans="1:17" x14ac:dyDescent="0.25">
      <c r="A109" s="36" t="s">
        <v>19</v>
      </c>
      <c r="B109" s="36" t="s">
        <v>322</v>
      </c>
      <c r="C109" s="36" t="s">
        <v>323</v>
      </c>
      <c r="D109" s="35">
        <v>771</v>
      </c>
      <c r="E109" s="5"/>
      <c r="F109" s="22">
        <f t="shared" si="19"/>
        <v>724.74</v>
      </c>
      <c r="G109" s="23">
        <f t="shared" si="20"/>
        <v>724.74</v>
      </c>
      <c r="H109" s="25">
        <f>IFERROR(VLOOKUP(C:C,'Results Data'!A:F,6,FALSE), "Not Found")</f>
        <v>778</v>
      </c>
      <c r="I109" s="25">
        <f>VLOOKUP(C:C,Attendance!E:G,3,FALSE)</f>
        <v>0.03</v>
      </c>
      <c r="J109" s="25">
        <f t="shared" si="17"/>
        <v>801.34</v>
      </c>
      <c r="K109" s="26">
        <f>IFERROR(VLOOKUP(C:C,'Results Data'!A:M,13,FALSE), "Not Found")</f>
        <v>78</v>
      </c>
      <c r="L109" s="26" t="b">
        <f>AND('RIDE DATA'!$A$5&lt;'Registration Data'!$K109,'RIDE DATA'!$B$5&gt;'Registration Data'!$K109)</f>
        <v>1</v>
      </c>
      <c r="M109" s="26">
        <f t="shared" si="21"/>
        <v>23.34</v>
      </c>
      <c r="N109" s="24">
        <f>COUNTIF('Historical Registration Data'!D:D,'Registration Data'!C163)</f>
        <v>0</v>
      </c>
      <c r="O109" s="27">
        <f t="shared" si="18"/>
        <v>824.68000000000006</v>
      </c>
      <c r="P109" s="28">
        <f t="shared" si="22"/>
        <v>1.1378977288406877</v>
      </c>
      <c r="Q109" s="42">
        <f t="shared" si="23"/>
        <v>1378.9772884068773</v>
      </c>
    </row>
    <row r="110" spans="1:17" x14ac:dyDescent="0.25">
      <c r="A110" s="36"/>
      <c r="B110" s="36" t="s">
        <v>340</v>
      </c>
      <c r="C110" s="36" t="s">
        <v>341</v>
      </c>
      <c r="D110" s="35">
        <v>637</v>
      </c>
      <c r="E110" s="5"/>
      <c r="F110" s="22">
        <f t="shared" si="19"/>
        <v>598.78</v>
      </c>
      <c r="G110" s="23">
        <f t="shared" si="20"/>
        <v>598.78</v>
      </c>
      <c r="H110" s="25">
        <f>IFERROR(VLOOKUP(C:C,'Results Data'!A:F,6,FALSE), "Not Found")</f>
        <v>0</v>
      </c>
      <c r="I110" s="25">
        <f>VLOOKUP(C:C,Attendance!E:G,3,FALSE)</f>
        <v>0</v>
      </c>
      <c r="J110" s="25">
        <f t="shared" si="17"/>
        <v>0</v>
      </c>
      <c r="K110" s="26">
        <f>IFERROR(VLOOKUP(C:C,'Results Data'!A:M,13,FALSE), "Not Found")</f>
        <v>0</v>
      </c>
      <c r="L110" s="26" t="b">
        <f>AND('RIDE DATA'!$A$5&lt;'Registration Data'!$K110,'RIDE DATA'!$B$5&gt;'Registration Data'!$K110)</f>
        <v>0</v>
      </c>
      <c r="M110" s="26">
        <f t="shared" si="21"/>
        <v>0</v>
      </c>
      <c r="N110" s="24">
        <f>COUNTIF('Historical Registration Data'!D:D,'Registration Data'!C172)</f>
        <v>0</v>
      </c>
      <c r="O110" s="27">
        <f t="shared" si="18"/>
        <v>0</v>
      </c>
      <c r="P110" s="28">
        <f t="shared" si="22"/>
        <v>0</v>
      </c>
      <c r="Q110" s="42">
        <f t="shared" si="23"/>
        <v>0</v>
      </c>
    </row>
    <row r="111" spans="1:17" x14ac:dyDescent="0.25">
      <c r="A111" s="36" t="s">
        <v>20</v>
      </c>
      <c r="B111" s="36" t="s">
        <v>127</v>
      </c>
      <c r="C111" s="36" t="s">
        <v>128</v>
      </c>
      <c r="D111" s="35">
        <v>305</v>
      </c>
      <c r="E111" s="11"/>
      <c r="F111" s="22">
        <f t="shared" si="19"/>
        <v>286.7</v>
      </c>
      <c r="G111" s="23">
        <f t="shared" si="20"/>
        <v>286.7</v>
      </c>
      <c r="H111" s="25">
        <f>IFERROR(VLOOKUP(C:C,'Results Data'!A:F,6,FALSE), "Not Found")</f>
        <v>323</v>
      </c>
      <c r="I111" s="25">
        <f>VLOOKUP(C:C,Attendance!E:G,3,FALSE)</f>
        <v>0</v>
      </c>
      <c r="J111" s="25">
        <f t="shared" si="17"/>
        <v>323</v>
      </c>
      <c r="K111" s="26">
        <f>IFERROR(VLOOKUP(C:C,'Results Data'!A:M,13,FALSE), "Not Found")</f>
        <v>78</v>
      </c>
      <c r="L111" s="26" t="b">
        <f>AND('RIDE DATA'!$A$5&lt;'Registration Data'!$K111,'RIDE DATA'!$B$5&gt;'Registration Data'!$K111)</f>
        <v>1</v>
      </c>
      <c r="M111" s="26">
        <f t="shared" si="21"/>
        <v>9.69</v>
      </c>
      <c r="N111" s="24">
        <f>COUNTIF('Historical Registration Data'!D:D,'Registration Data'!C54)</f>
        <v>0</v>
      </c>
      <c r="O111" s="27">
        <f t="shared" si="18"/>
        <v>332.69</v>
      </c>
      <c r="P111" s="28">
        <f t="shared" si="22"/>
        <v>1.1604115800488315</v>
      </c>
      <c r="Q111" s="42">
        <f t="shared" si="23"/>
        <v>1604.115800488315</v>
      </c>
    </row>
    <row r="112" spans="1:17" x14ac:dyDescent="0.25">
      <c r="A112" s="36" t="s">
        <v>19</v>
      </c>
      <c r="B112" s="36" t="s">
        <v>60</v>
      </c>
      <c r="C112" s="36" t="s">
        <v>61</v>
      </c>
      <c r="D112" s="35">
        <v>363</v>
      </c>
      <c r="E112" s="11"/>
      <c r="F112" s="22">
        <f t="shared" si="19"/>
        <v>341.21999999999997</v>
      </c>
      <c r="G112" s="23">
        <f t="shared" si="20"/>
        <v>341.21999999999997</v>
      </c>
      <c r="H112" s="25">
        <f>IFERROR(VLOOKUP(C:C,'Results Data'!A:F,6,FALSE), "Not Found")</f>
        <v>358</v>
      </c>
      <c r="I112" s="25">
        <f>VLOOKUP(C:C,Attendance!E:G,3,FALSE)</f>
        <v>0.03</v>
      </c>
      <c r="J112" s="25">
        <f t="shared" si="17"/>
        <v>368.74</v>
      </c>
      <c r="K112" s="26">
        <f>IFERROR(VLOOKUP(C:C,'Results Data'!A:M,13,FALSE), "Not Found")</f>
        <v>75</v>
      </c>
      <c r="L112" s="26" t="b">
        <f>AND('RIDE DATA'!$A$5&lt;'Registration Data'!$K112,'RIDE DATA'!$B$5&gt;'Registration Data'!$K112)</f>
        <v>1</v>
      </c>
      <c r="M112" s="26">
        <f t="shared" si="21"/>
        <v>10.74</v>
      </c>
      <c r="N112" s="24">
        <f>COUNTIF('Historical Registration Data'!D:D,'Registration Data'!C19)</f>
        <v>0</v>
      </c>
      <c r="O112" s="27">
        <f t="shared" si="18"/>
        <v>379.48</v>
      </c>
      <c r="P112" s="28">
        <f t="shared" si="22"/>
        <v>1.1121270734423541</v>
      </c>
      <c r="Q112" s="42">
        <f t="shared" si="23"/>
        <v>1121.2707344235407</v>
      </c>
    </row>
    <row r="113" spans="1:17" x14ac:dyDescent="0.25">
      <c r="A113" s="36" t="s">
        <v>20</v>
      </c>
      <c r="B113" s="36" t="s">
        <v>248</v>
      </c>
      <c r="C113" s="36" t="s">
        <v>249</v>
      </c>
      <c r="D113" s="35">
        <v>325</v>
      </c>
      <c r="E113" s="11"/>
      <c r="F113" s="22">
        <f t="shared" si="19"/>
        <v>305.5</v>
      </c>
      <c r="G113" s="23">
        <f t="shared" si="20"/>
        <v>305.5</v>
      </c>
      <c r="H113" s="25">
        <f>IFERROR(VLOOKUP(C:C,'Results Data'!A:F,6,FALSE), "Not Found")</f>
        <v>345</v>
      </c>
      <c r="I113" s="25">
        <f>VLOOKUP(C:C,Attendance!E:G,3,FALSE)</f>
        <v>0.03</v>
      </c>
      <c r="J113" s="25">
        <f t="shared" si="17"/>
        <v>355.35</v>
      </c>
      <c r="K113" s="26">
        <f>IFERROR(VLOOKUP(C:C,'Results Data'!A:M,13,FALSE), "Not Found")</f>
        <v>77</v>
      </c>
      <c r="L113" s="26" t="b">
        <f>AND('RIDE DATA'!$A$5&lt;'Registration Data'!$K113,'RIDE DATA'!$B$5&gt;'Registration Data'!$K113)</f>
        <v>1</v>
      </c>
      <c r="M113" s="26">
        <f t="shared" si="21"/>
        <v>10.35</v>
      </c>
      <c r="N113" s="24">
        <f>COUNTIF('Historical Registration Data'!D:D,'Registration Data'!C115)</f>
        <v>0</v>
      </c>
      <c r="O113" s="27">
        <f t="shared" si="18"/>
        <v>365.70000000000005</v>
      </c>
      <c r="P113" s="28">
        <f t="shared" si="22"/>
        <v>1.1970540098199673</v>
      </c>
      <c r="Q113" s="42">
        <f t="shared" si="23"/>
        <v>1970.5400981996734</v>
      </c>
    </row>
    <row r="114" spans="1:17" x14ac:dyDescent="0.25">
      <c r="A114" s="36" t="s">
        <v>22</v>
      </c>
      <c r="B114" s="36" t="s">
        <v>336</v>
      </c>
      <c r="C114" s="36" t="s">
        <v>337</v>
      </c>
      <c r="D114" s="35">
        <v>639</v>
      </c>
      <c r="E114" s="5"/>
      <c r="F114" s="22">
        <f t="shared" si="19"/>
        <v>600.66</v>
      </c>
      <c r="G114" s="23">
        <f t="shared" si="20"/>
        <v>600.66</v>
      </c>
      <c r="H114" s="25">
        <f>IFERROR(VLOOKUP(C:C,'Results Data'!A:F,6,FALSE), "Not Found")</f>
        <v>617</v>
      </c>
      <c r="I114" s="25">
        <f>VLOOKUP(C:C,Attendance!E:G,3,FALSE)</f>
        <v>0.02</v>
      </c>
      <c r="J114" s="25">
        <f t="shared" si="17"/>
        <v>629.34</v>
      </c>
      <c r="K114" s="26">
        <f>IFERROR(VLOOKUP(C:C,'Results Data'!A:M,13,FALSE), "Not Found")</f>
        <v>76</v>
      </c>
      <c r="L114" s="26" t="b">
        <f>AND('RIDE DATA'!$A$5&lt;'Registration Data'!$K114,'RIDE DATA'!$B$5&gt;'Registration Data'!$K114)</f>
        <v>1</v>
      </c>
      <c r="M114" s="26">
        <f t="shared" si="21"/>
        <v>18.509999999999998</v>
      </c>
      <c r="N114" s="24">
        <f>COUNTIF('Historical Registration Data'!D:D,'Registration Data'!C170)</f>
        <v>0</v>
      </c>
      <c r="O114" s="27">
        <f t="shared" si="18"/>
        <v>647.85</v>
      </c>
      <c r="P114" s="28">
        <f t="shared" si="22"/>
        <v>1.078563580061932</v>
      </c>
      <c r="Q114" s="42">
        <f t="shared" si="23"/>
        <v>785.63580061931987</v>
      </c>
    </row>
    <row r="115" spans="1:17" x14ac:dyDescent="0.25">
      <c r="A115" s="36" t="s">
        <v>22</v>
      </c>
      <c r="B115" s="36" t="s">
        <v>192</v>
      </c>
      <c r="C115" s="36" t="s">
        <v>193</v>
      </c>
      <c r="D115" s="35">
        <v>825</v>
      </c>
      <c r="E115" s="11"/>
      <c r="F115" s="22">
        <f t="shared" si="19"/>
        <v>775.5</v>
      </c>
      <c r="G115" s="23">
        <f t="shared" si="20"/>
        <v>775.5</v>
      </c>
      <c r="H115" s="25">
        <f>IFERROR(VLOOKUP(C:C,'Results Data'!A:F,6,FALSE), "Not Found")</f>
        <v>464</v>
      </c>
      <c r="I115" s="25">
        <f>VLOOKUP(C:C,Attendance!E:G,3,FALSE)</f>
        <v>0</v>
      </c>
      <c r="J115" s="25">
        <f t="shared" si="17"/>
        <v>464</v>
      </c>
      <c r="K115" s="26">
        <f>IFERROR(VLOOKUP(C:C,'Results Data'!A:M,13,FALSE), "Not Found")</f>
        <v>80</v>
      </c>
      <c r="L115" s="26" t="b">
        <f>AND('RIDE DATA'!$A$5&lt;'Registration Data'!$K115,'RIDE DATA'!$B$5&gt;'Registration Data'!$K115)</f>
        <v>0</v>
      </c>
      <c r="M115" s="26">
        <f t="shared" si="21"/>
        <v>0</v>
      </c>
      <c r="N115" s="24">
        <f>COUNTIF('Historical Registration Data'!D:D,'Registration Data'!C87)</f>
        <v>0</v>
      </c>
      <c r="O115" s="27">
        <f t="shared" si="18"/>
        <v>464</v>
      </c>
      <c r="P115" s="28">
        <f t="shared" si="22"/>
        <v>0.59832366215344934</v>
      </c>
      <c r="Q115" s="42">
        <f t="shared" si="23"/>
        <v>0</v>
      </c>
    </row>
    <row r="116" spans="1:17" x14ac:dyDescent="0.25">
      <c r="A116" s="36" t="s">
        <v>22</v>
      </c>
      <c r="B116" s="36" t="s">
        <v>256</v>
      </c>
      <c r="C116" s="36" t="s">
        <v>257</v>
      </c>
      <c r="D116" s="35">
        <v>328</v>
      </c>
      <c r="E116" s="11"/>
      <c r="F116" s="22">
        <f t="shared" si="19"/>
        <v>308.32</v>
      </c>
      <c r="G116" s="23">
        <f t="shared" si="20"/>
        <v>308.32</v>
      </c>
      <c r="H116" s="25">
        <f>IFERROR(VLOOKUP(C:C,'Results Data'!A:F,6,FALSE), "Not Found")</f>
        <v>360</v>
      </c>
      <c r="I116" s="25">
        <f>VLOOKUP(C:C,Attendance!E:G,3,FALSE)</f>
        <v>0</v>
      </c>
      <c r="J116" s="25">
        <f t="shared" si="17"/>
        <v>360</v>
      </c>
      <c r="K116" s="26">
        <f>IFERROR(VLOOKUP(C:C,'Results Data'!A:M,13,FALSE), "Not Found")</f>
        <v>76</v>
      </c>
      <c r="L116" s="26" t="b">
        <f>AND('RIDE DATA'!$A$5&lt;'Registration Data'!$K116,'RIDE DATA'!$B$5&gt;'Registration Data'!$K116)</f>
        <v>1</v>
      </c>
      <c r="M116" s="26">
        <f t="shared" si="21"/>
        <v>10.799999999999999</v>
      </c>
      <c r="N116" s="24">
        <f>COUNTIF('Historical Registration Data'!D:D,'Registration Data'!C119)</f>
        <v>0</v>
      </c>
      <c r="O116" s="27">
        <f t="shared" si="18"/>
        <v>370.8</v>
      </c>
      <c r="P116" s="28">
        <f t="shared" si="22"/>
        <v>1.2026466009340946</v>
      </c>
      <c r="Q116" s="42">
        <f t="shared" si="23"/>
        <v>2026.4660093409459</v>
      </c>
    </row>
    <row r="117" spans="1:17" x14ac:dyDescent="0.25">
      <c r="A117" s="36" t="s">
        <v>22</v>
      </c>
      <c r="B117" s="36" t="s">
        <v>151</v>
      </c>
      <c r="C117" s="36" t="s">
        <v>152</v>
      </c>
      <c r="D117" s="35">
        <v>320</v>
      </c>
      <c r="E117" s="11"/>
      <c r="F117" s="22">
        <f t="shared" si="19"/>
        <v>300.79999999999995</v>
      </c>
      <c r="G117" s="23">
        <f t="shared" si="20"/>
        <v>300.79999999999995</v>
      </c>
      <c r="H117" s="25">
        <f>IFERROR(VLOOKUP(C:C,'Results Data'!A:F,6,FALSE), "Not Found")</f>
        <v>401</v>
      </c>
      <c r="I117" s="25">
        <f>VLOOKUP(C:C,Attendance!E:G,3,FALSE)</f>
        <v>0.03</v>
      </c>
      <c r="J117" s="25">
        <f t="shared" si="17"/>
        <v>413.03000000000003</v>
      </c>
      <c r="K117" s="26">
        <f>IFERROR(VLOOKUP(C:C,'Results Data'!A:M,13,FALSE), "Not Found")</f>
        <v>74</v>
      </c>
      <c r="L117" s="26" t="b">
        <f>AND('RIDE DATA'!$A$5&lt;'Registration Data'!$K117,'RIDE DATA'!$B$5&gt;'Registration Data'!$K117)</f>
        <v>1</v>
      </c>
      <c r="M117" s="26">
        <f t="shared" si="21"/>
        <v>12.03</v>
      </c>
      <c r="N117" s="24">
        <f>COUNTIF('Historical Registration Data'!D:D,'Registration Data'!C66)</f>
        <v>0</v>
      </c>
      <c r="O117" s="27">
        <f t="shared" si="18"/>
        <v>425.06</v>
      </c>
      <c r="P117" s="28">
        <f t="shared" si="22"/>
        <v>1.4130984042553194</v>
      </c>
      <c r="Q117" s="42">
        <f t="shared" si="23"/>
        <v>4130.9840425531938</v>
      </c>
    </row>
    <row r="118" spans="1:17" x14ac:dyDescent="0.25">
      <c r="A118" s="36" t="s">
        <v>23</v>
      </c>
      <c r="B118" s="36" t="s">
        <v>276</v>
      </c>
      <c r="C118" s="36" t="s">
        <v>277</v>
      </c>
      <c r="D118" s="35">
        <v>404</v>
      </c>
      <c r="E118" s="11"/>
      <c r="F118" s="22">
        <f t="shared" si="19"/>
        <v>379.76</v>
      </c>
      <c r="G118" s="23">
        <f t="shared" si="20"/>
        <v>379.76</v>
      </c>
      <c r="H118" s="25">
        <f>IFERROR(VLOOKUP(C:C,'Results Data'!A:F,6,FALSE), "Not Found")</f>
        <v>413</v>
      </c>
      <c r="I118" s="25">
        <f>VLOOKUP(C:C,Attendance!E:G,3,FALSE)</f>
        <v>0.03</v>
      </c>
      <c r="J118" s="25">
        <f t="shared" si="17"/>
        <v>425.39</v>
      </c>
      <c r="K118" s="26">
        <f>IFERROR(VLOOKUP(C:C,'Results Data'!A:M,13,FALSE), "Not Found")</f>
        <v>74</v>
      </c>
      <c r="L118" s="26" t="b">
        <f>AND('RIDE DATA'!$A$5&lt;'Registration Data'!$K118,'RIDE DATA'!$B$5&gt;'Registration Data'!$K118)</f>
        <v>1</v>
      </c>
      <c r="M118" s="26">
        <f t="shared" si="21"/>
        <v>12.389999999999999</v>
      </c>
      <c r="N118" s="24">
        <f>COUNTIF('Historical Registration Data'!D:D,'Registration Data'!C136)</f>
        <v>0</v>
      </c>
      <c r="O118" s="27">
        <f t="shared" si="18"/>
        <v>437.78</v>
      </c>
      <c r="P118" s="28">
        <f t="shared" si="22"/>
        <v>1.152780703602275</v>
      </c>
      <c r="Q118" s="42">
        <f t="shared" si="23"/>
        <v>1527.8070360227503</v>
      </c>
    </row>
    <row r="119" spans="1:17" x14ac:dyDescent="0.25">
      <c r="A119" s="36"/>
      <c r="B119" s="36" t="s">
        <v>290</v>
      </c>
      <c r="C119" s="36" t="s">
        <v>291</v>
      </c>
      <c r="D119" s="35">
        <v>267</v>
      </c>
      <c r="E119" s="11"/>
      <c r="F119" s="22">
        <f t="shared" si="19"/>
        <v>250.98</v>
      </c>
      <c r="G119" s="23">
        <f t="shared" si="20"/>
        <v>250.98</v>
      </c>
      <c r="H119" s="25">
        <f>IFERROR(VLOOKUP(C:C,'Results Data'!A:F,6,FALSE), "Not Found")</f>
        <v>0</v>
      </c>
      <c r="I119" s="25">
        <f>VLOOKUP(C:C,Attendance!E:G,3,FALSE)</f>
        <v>0</v>
      </c>
      <c r="J119" s="25">
        <f t="shared" si="17"/>
        <v>0</v>
      </c>
      <c r="K119" s="26">
        <f>IFERROR(VLOOKUP(C:C,'Results Data'!A:M,13,FALSE), "Not Found")</f>
        <v>0</v>
      </c>
      <c r="L119" s="26" t="b">
        <f>AND('RIDE DATA'!$A$5&lt;'Registration Data'!$K119,'RIDE DATA'!$B$5&gt;'Registration Data'!$K119)</f>
        <v>0</v>
      </c>
      <c r="M119" s="26">
        <f t="shared" si="21"/>
        <v>0</v>
      </c>
      <c r="N119" s="24">
        <f>COUNTIF('Historical Registration Data'!D:D,'Registration Data'!C144)</f>
        <v>0</v>
      </c>
      <c r="O119" s="27">
        <f t="shared" si="18"/>
        <v>0</v>
      </c>
      <c r="P119" s="28">
        <f t="shared" si="22"/>
        <v>0</v>
      </c>
      <c r="Q119" s="42">
        <f t="shared" si="23"/>
        <v>0</v>
      </c>
    </row>
    <row r="120" spans="1:17" x14ac:dyDescent="0.25">
      <c r="A120" s="36" t="s">
        <v>19</v>
      </c>
      <c r="B120" s="36" t="s">
        <v>190</v>
      </c>
      <c r="C120" s="36" t="s">
        <v>191</v>
      </c>
      <c r="D120" s="35">
        <v>451</v>
      </c>
      <c r="E120" s="11"/>
      <c r="F120" s="22">
        <f t="shared" si="19"/>
        <v>423.94</v>
      </c>
      <c r="G120" s="23">
        <f t="shared" si="20"/>
        <v>423.94</v>
      </c>
      <c r="H120" s="25">
        <f>IFERROR(VLOOKUP(C:C,'Results Data'!A:F,6,FALSE), "Not Found")</f>
        <v>424</v>
      </c>
      <c r="I120" s="25">
        <f>VLOOKUP(C:C,Attendance!E:G,3,FALSE)</f>
        <v>0.02</v>
      </c>
      <c r="J120" s="25">
        <f t="shared" si="17"/>
        <v>432.48</v>
      </c>
      <c r="K120" s="26">
        <f>IFERROR(VLOOKUP(C:C,'Results Data'!A:M,13,FALSE), "Not Found")</f>
        <v>80</v>
      </c>
      <c r="L120" s="26" t="b">
        <f>AND('RIDE DATA'!$A$5&lt;'Registration Data'!$K120,'RIDE DATA'!$B$5&gt;'Registration Data'!$K120)</f>
        <v>0</v>
      </c>
      <c r="M120" s="26">
        <f t="shared" si="21"/>
        <v>0</v>
      </c>
      <c r="N120" s="24">
        <f>COUNTIF('Historical Registration Data'!D:D,'Registration Data'!C86)</f>
        <v>0</v>
      </c>
      <c r="O120" s="27">
        <f t="shared" si="18"/>
        <v>432.48</v>
      </c>
      <c r="P120" s="28">
        <f t="shared" si="22"/>
        <v>1.0201443600509505</v>
      </c>
      <c r="Q120" s="42">
        <f t="shared" si="23"/>
        <v>201.4436005095055</v>
      </c>
    </row>
    <row r="121" spans="1:17" x14ac:dyDescent="0.25">
      <c r="A121" s="36" t="s">
        <v>19</v>
      </c>
      <c r="B121" s="36" t="s">
        <v>310</v>
      </c>
      <c r="C121" s="36" t="s">
        <v>311</v>
      </c>
      <c r="D121" s="35">
        <v>348</v>
      </c>
      <c r="E121" s="5"/>
      <c r="F121" s="22">
        <f t="shared" si="19"/>
        <v>327.12</v>
      </c>
      <c r="G121" s="23">
        <f t="shared" si="20"/>
        <v>327.12</v>
      </c>
      <c r="H121" s="25">
        <f>IFERROR(VLOOKUP(C:C,'Results Data'!A:F,6,FALSE), "Not Found")</f>
        <v>319</v>
      </c>
      <c r="I121" s="25">
        <f>VLOOKUP(C:C,Attendance!E:G,3,FALSE)</f>
        <v>0</v>
      </c>
      <c r="J121" s="25">
        <f t="shared" si="17"/>
        <v>319</v>
      </c>
      <c r="K121" s="26">
        <f>IFERROR(VLOOKUP(C:C,'Results Data'!A:M,13,FALSE), "Not Found")</f>
        <v>79</v>
      </c>
      <c r="L121" s="26" t="b">
        <f>AND('RIDE DATA'!$A$5&lt;'Registration Data'!$K121,'RIDE DATA'!$B$5&gt;'Registration Data'!$K121)</f>
        <v>0</v>
      </c>
      <c r="M121" s="26">
        <f t="shared" si="21"/>
        <v>0</v>
      </c>
      <c r="N121" s="24">
        <f>COUNTIF('Historical Registration Data'!D:D,'Registration Data'!C156)</f>
        <v>0</v>
      </c>
      <c r="O121" s="27">
        <f t="shared" si="18"/>
        <v>319</v>
      </c>
      <c r="P121" s="28">
        <f t="shared" si="22"/>
        <v>0.97517730496453903</v>
      </c>
      <c r="Q121" s="42">
        <f t="shared" si="23"/>
        <v>0</v>
      </c>
    </row>
    <row r="122" spans="1:17" x14ac:dyDescent="0.25">
      <c r="A122" s="36" t="s">
        <v>20</v>
      </c>
      <c r="B122" s="36" t="s">
        <v>52</v>
      </c>
      <c r="C122" s="36" t="s">
        <v>53</v>
      </c>
      <c r="D122" s="35">
        <v>704</v>
      </c>
      <c r="E122" s="11"/>
      <c r="F122" s="22">
        <f t="shared" si="19"/>
        <v>661.76</v>
      </c>
      <c r="G122" s="23">
        <f t="shared" si="20"/>
        <v>661.76</v>
      </c>
      <c r="H122" s="25">
        <f>IFERROR(VLOOKUP(C:C,'Results Data'!A:F,6,FALSE), "Not Found")</f>
        <v>707</v>
      </c>
      <c r="I122" s="25">
        <f>VLOOKUP(C:C,Attendance!E:G,3,FALSE)</f>
        <v>0.03</v>
      </c>
      <c r="J122" s="25">
        <f t="shared" si="17"/>
        <v>728.21</v>
      </c>
      <c r="K122" s="26">
        <f>IFERROR(VLOOKUP(C:C,'Results Data'!A:M,13,FALSE), "Not Found")</f>
        <v>78</v>
      </c>
      <c r="L122" s="26" t="b">
        <f>AND('RIDE DATA'!$A$5&lt;'Registration Data'!$K122,'RIDE DATA'!$B$5&gt;'Registration Data'!$K122)</f>
        <v>1</v>
      </c>
      <c r="M122" s="26">
        <f t="shared" si="21"/>
        <v>21.21</v>
      </c>
      <c r="N122" s="24">
        <f>COUNTIF('Historical Registration Data'!D:D,'Registration Data'!C15)</f>
        <v>0</v>
      </c>
      <c r="O122" s="27">
        <f t="shared" si="18"/>
        <v>749.42000000000007</v>
      </c>
      <c r="P122" s="28">
        <f t="shared" si="22"/>
        <v>1.1324649419729209</v>
      </c>
      <c r="Q122" s="42">
        <f t="shared" si="23"/>
        <v>1324.6494197292091</v>
      </c>
    </row>
    <row r="123" spans="1:17" x14ac:dyDescent="0.25">
      <c r="A123" s="36" t="s">
        <v>19</v>
      </c>
      <c r="B123" s="36" t="s">
        <v>286</v>
      </c>
      <c r="C123" s="36" t="s">
        <v>287</v>
      </c>
      <c r="D123" s="35">
        <v>404</v>
      </c>
      <c r="E123" s="11"/>
      <c r="F123" s="22">
        <f t="shared" si="19"/>
        <v>379.76</v>
      </c>
      <c r="G123" s="23">
        <f t="shared" si="20"/>
        <v>379.76</v>
      </c>
      <c r="H123" s="25">
        <f>IFERROR(VLOOKUP(C:C,'Results Data'!A:F,6,FALSE), "Not Found")</f>
        <v>390</v>
      </c>
      <c r="I123" s="25">
        <f>VLOOKUP(C:C,Attendance!E:G,3,FALSE)</f>
        <v>0.03</v>
      </c>
      <c r="J123" s="25">
        <f t="shared" si="17"/>
        <v>401.7</v>
      </c>
      <c r="K123" s="26">
        <f>IFERROR(VLOOKUP(C:C,'Results Data'!A:M,13,FALSE), "Not Found")</f>
        <v>72</v>
      </c>
      <c r="L123" s="26" t="b">
        <f>AND('RIDE DATA'!$A$5&lt;'Registration Data'!$K123,'RIDE DATA'!$B$5&gt;'Registration Data'!$K123)</f>
        <v>1</v>
      </c>
      <c r="M123" s="26">
        <f t="shared" si="21"/>
        <v>11.7</v>
      </c>
      <c r="N123" s="24">
        <f>COUNTIF('Historical Registration Data'!D:D,'Registration Data'!C141)</f>
        <v>0</v>
      </c>
      <c r="O123" s="27">
        <f t="shared" si="18"/>
        <v>413.4</v>
      </c>
      <c r="P123" s="28">
        <f t="shared" si="22"/>
        <v>1.0885822624815673</v>
      </c>
      <c r="Q123" s="42">
        <f t="shared" si="23"/>
        <v>885.82262481567307</v>
      </c>
    </row>
    <row r="124" spans="1:17" x14ac:dyDescent="0.25">
      <c r="A124" s="36"/>
      <c r="B124" s="36" t="s">
        <v>236</v>
      </c>
      <c r="C124" s="36" t="s">
        <v>237</v>
      </c>
      <c r="D124" s="35">
        <v>603</v>
      </c>
      <c r="E124" s="11"/>
      <c r="F124" s="22">
        <f t="shared" si="19"/>
        <v>566.81999999999994</v>
      </c>
      <c r="G124" s="23">
        <f t="shared" si="20"/>
        <v>566.81999999999994</v>
      </c>
      <c r="H124" s="25">
        <f>IFERROR(VLOOKUP(C:C,'Results Data'!A:F,6,FALSE), "Not Found")</f>
        <v>0</v>
      </c>
      <c r="I124" s="25">
        <f>VLOOKUP(C:C,Attendance!E:G,3,FALSE)</f>
        <v>0.03</v>
      </c>
      <c r="J124" s="25">
        <f t="shared" si="17"/>
        <v>0</v>
      </c>
      <c r="K124" s="26">
        <f>IFERROR(VLOOKUP(C:C,'Results Data'!A:M,13,FALSE), "Not Found")</f>
        <v>0</v>
      </c>
      <c r="L124" s="26" t="b">
        <f>AND('RIDE DATA'!$A$5&lt;'Registration Data'!$K124,'RIDE DATA'!$B$5&gt;'Registration Data'!$K124)</f>
        <v>0</v>
      </c>
      <c r="M124" s="26">
        <f t="shared" si="21"/>
        <v>0</v>
      </c>
      <c r="N124" s="24">
        <f>COUNTIF('Historical Registration Data'!D:D,'Registration Data'!C109)</f>
        <v>0</v>
      </c>
      <c r="O124" s="27">
        <f t="shared" si="18"/>
        <v>0</v>
      </c>
      <c r="P124" s="28">
        <f t="shared" si="22"/>
        <v>0</v>
      </c>
      <c r="Q124" s="42">
        <f t="shared" si="23"/>
        <v>0</v>
      </c>
    </row>
    <row r="125" spans="1:17" x14ac:dyDescent="0.25">
      <c r="A125" s="36" t="s">
        <v>19</v>
      </c>
      <c r="B125" s="36" t="s">
        <v>260</v>
      </c>
      <c r="C125" s="36" t="s">
        <v>261</v>
      </c>
      <c r="D125" s="35">
        <v>925</v>
      </c>
      <c r="E125" s="11"/>
      <c r="F125" s="22">
        <f t="shared" si="19"/>
        <v>869.5</v>
      </c>
      <c r="G125" s="23">
        <f t="shared" si="20"/>
        <v>869.5</v>
      </c>
      <c r="H125" s="25">
        <f>IFERROR(VLOOKUP(C:C,'Results Data'!A:F,6,FALSE), "Not Found")</f>
        <v>930</v>
      </c>
      <c r="I125" s="25">
        <f>VLOOKUP(C:C,Attendance!E:G,3,FALSE)</f>
        <v>0.03</v>
      </c>
      <c r="J125" s="25">
        <f t="shared" si="17"/>
        <v>957.9</v>
      </c>
      <c r="K125" s="26">
        <f>IFERROR(VLOOKUP(C:C,'Results Data'!A:M,13,FALSE), "Not Found")</f>
        <v>81</v>
      </c>
      <c r="L125" s="26" t="b">
        <f>AND('RIDE DATA'!$A$5&lt;'Registration Data'!$K125,'RIDE DATA'!$B$5&gt;'Registration Data'!$K125)</f>
        <v>0</v>
      </c>
      <c r="M125" s="26">
        <f t="shared" si="21"/>
        <v>0</v>
      </c>
      <c r="N125" s="24">
        <f>COUNTIF('Historical Registration Data'!D:D,'Registration Data'!C121)</f>
        <v>0</v>
      </c>
      <c r="O125" s="27">
        <f t="shared" si="18"/>
        <v>957.9</v>
      </c>
      <c r="P125" s="28">
        <f t="shared" si="22"/>
        <v>1.1016676250718804</v>
      </c>
      <c r="Q125" s="42">
        <f t="shared" si="23"/>
        <v>1016.6762507188043</v>
      </c>
    </row>
    <row r="126" spans="1:17" x14ac:dyDescent="0.25">
      <c r="A126" s="36" t="s">
        <v>23</v>
      </c>
      <c r="B126" s="36" t="s">
        <v>182</v>
      </c>
      <c r="C126" s="36" t="s">
        <v>183</v>
      </c>
      <c r="D126" s="35">
        <v>496</v>
      </c>
      <c r="E126" s="11"/>
      <c r="F126" s="22">
        <f t="shared" si="19"/>
        <v>466.23999999999995</v>
      </c>
      <c r="G126" s="23">
        <f t="shared" si="20"/>
        <v>466.23999999999995</v>
      </c>
      <c r="H126" s="25">
        <f>IFERROR(VLOOKUP(C:C,'Results Data'!A:F,6,FALSE), "Not Found")</f>
        <v>496</v>
      </c>
      <c r="I126" s="25">
        <f>VLOOKUP(C:C,Attendance!E:G,3,FALSE)</f>
        <v>0.02</v>
      </c>
      <c r="J126" s="25">
        <f t="shared" si="17"/>
        <v>505.92</v>
      </c>
      <c r="K126" s="26">
        <f>IFERROR(VLOOKUP(C:C,'Results Data'!A:M,13,FALSE), "Not Found")</f>
        <v>76</v>
      </c>
      <c r="L126" s="26" t="b">
        <f>AND('RIDE DATA'!$A$5&lt;'Registration Data'!$K126,'RIDE DATA'!$B$5&gt;'Registration Data'!$K126)</f>
        <v>1</v>
      </c>
      <c r="M126" s="26">
        <f t="shared" si="21"/>
        <v>14.879999999999999</v>
      </c>
      <c r="N126" s="24">
        <f>COUNTIF('Historical Registration Data'!D:D,'Registration Data'!C82)</f>
        <v>0</v>
      </c>
      <c r="O126" s="27">
        <f t="shared" si="18"/>
        <v>520.80000000000007</v>
      </c>
      <c r="P126" s="28">
        <f t="shared" si="22"/>
        <v>1.117021276595745</v>
      </c>
      <c r="Q126" s="42">
        <f t="shared" si="23"/>
        <v>1170.2127659574501</v>
      </c>
    </row>
    <row r="127" spans="1:17" x14ac:dyDescent="0.25">
      <c r="A127" s="36" t="s">
        <v>22</v>
      </c>
      <c r="B127" s="36" t="s">
        <v>84</v>
      </c>
      <c r="C127" s="36" t="s">
        <v>85</v>
      </c>
      <c r="D127" s="35">
        <v>247</v>
      </c>
      <c r="E127" s="11"/>
      <c r="F127" s="22">
        <f t="shared" si="19"/>
        <v>232.17999999999998</v>
      </c>
      <c r="G127" s="23">
        <f t="shared" si="20"/>
        <v>232.17999999999998</v>
      </c>
      <c r="H127" s="25">
        <f>IFERROR(VLOOKUP(C:C,'Results Data'!A:F,6,FALSE), "Not Found")</f>
        <v>274</v>
      </c>
      <c r="I127" s="25">
        <f>VLOOKUP(C:C,Attendance!E:G,3,FALSE)</f>
        <v>0.03</v>
      </c>
      <c r="J127" s="25">
        <f t="shared" si="17"/>
        <v>282.22000000000003</v>
      </c>
      <c r="K127" s="26">
        <f>IFERROR(VLOOKUP(C:C,'Results Data'!A:M,13,FALSE), "Not Found")</f>
        <v>74</v>
      </c>
      <c r="L127" s="26" t="b">
        <f>AND('RIDE DATA'!$A$5&lt;'Registration Data'!$K127,'RIDE DATA'!$B$5&gt;'Registration Data'!$K127)</f>
        <v>1</v>
      </c>
      <c r="M127" s="26">
        <f t="shared" si="21"/>
        <v>8.2199999999999989</v>
      </c>
      <c r="N127" s="24">
        <f>COUNTIF('Historical Registration Data'!D:D,'Registration Data'!C31)</f>
        <v>0</v>
      </c>
      <c r="O127" s="27">
        <f t="shared" si="18"/>
        <v>290.44000000000005</v>
      </c>
      <c r="P127" s="28">
        <f t="shared" si="22"/>
        <v>1.2509260056852445</v>
      </c>
      <c r="Q127" s="42">
        <f t="shared" si="23"/>
        <v>2509.2600568524449</v>
      </c>
    </row>
    <row r="128" spans="1:17" x14ac:dyDescent="0.25">
      <c r="A128" s="36" t="s">
        <v>22</v>
      </c>
      <c r="B128" s="36" t="s">
        <v>240</v>
      </c>
      <c r="C128" s="36" t="s">
        <v>241</v>
      </c>
      <c r="D128" s="35">
        <v>378</v>
      </c>
      <c r="E128" s="11"/>
      <c r="F128" s="22">
        <f t="shared" si="19"/>
        <v>355.32</v>
      </c>
      <c r="G128" s="23">
        <f t="shared" si="20"/>
        <v>355.32</v>
      </c>
      <c r="H128" s="25">
        <f>IFERROR(VLOOKUP(C:C,'Results Data'!A:F,6,FALSE), "Not Found")</f>
        <v>391</v>
      </c>
      <c r="I128" s="25">
        <f>VLOOKUP(C:C,Attendance!E:G,3,FALSE)</f>
        <v>0</v>
      </c>
      <c r="J128" s="25">
        <f t="shared" si="17"/>
        <v>391</v>
      </c>
      <c r="K128" s="26">
        <f>IFERROR(VLOOKUP(C:C,'Results Data'!A:M,13,FALSE), "Not Found")</f>
        <v>78</v>
      </c>
      <c r="L128" s="26" t="b">
        <f>AND('RIDE DATA'!$A$5&lt;'Registration Data'!$K128,'RIDE DATA'!$B$5&gt;'Registration Data'!$K128)</f>
        <v>1</v>
      </c>
      <c r="M128" s="26">
        <f t="shared" si="21"/>
        <v>11.73</v>
      </c>
      <c r="N128" s="24">
        <f>COUNTIF('Historical Registration Data'!D:D,'Registration Data'!C111)</f>
        <v>0</v>
      </c>
      <c r="O128" s="27">
        <f t="shared" si="18"/>
        <v>402.73</v>
      </c>
      <c r="P128" s="28">
        <f t="shared" si="22"/>
        <v>1.1334290217268941</v>
      </c>
      <c r="Q128" s="42">
        <f t="shared" si="23"/>
        <v>1334.2902172689408</v>
      </c>
    </row>
    <row r="129" spans="1:18" x14ac:dyDescent="0.25">
      <c r="A129" s="36" t="s">
        <v>20</v>
      </c>
      <c r="B129" s="36" t="s">
        <v>172</v>
      </c>
      <c r="C129" s="36" t="s">
        <v>173</v>
      </c>
      <c r="D129" s="35">
        <v>205</v>
      </c>
      <c r="E129" s="11"/>
      <c r="F129" s="22">
        <f t="shared" si="19"/>
        <v>192.7</v>
      </c>
      <c r="G129" s="23">
        <f t="shared" si="20"/>
        <v>192.7</v>
      </c>
      <c r="H129" s="25">
        <f>IFERROR(VLOOKUP(C:C,'Results Data'!A:F,6,FALSE), "Not Found")</f>
        <v>220</v>
      </c>
      <c r="I129" s="25">
        <f>VLOOKUP(C:C,Attendance!E:G,3,FALSE)</f>
        <v>0.03</v>
      </c>
      <c r="J129" s="25">
        <f t="shared" si="17"/>
        <v>226.6</v>
      </c>
      <c r="K129" s="26">
        <f>IFERROR(VLOOKUP(C:C,'Results Data'!A:M,13,FALSE), "Not Found")</f>
        <v>78</v>
      </c>
      <c r="L129" s="26" t="b">
        <f>AND('RIDE DATA'!$A$5&lt;'Registration Data'!$K129,'RIDE DATA'!$B$5&gt;'Registration Data'!$K129)</f>
        <v>1</v>
      </c>
      <c r="M129" s="26">
        <f t="shared" si="21"/>
        <v>6.6</v>
      </c>
      <c r="N129" s="24">
        <f>COUNTIF('Historical Registration Data'!D:D,'Registration Data'!C77)</f>
        <v>0</v>
      </c>
      <c r="O129" s="27">
        <f t="shared" si="18"/>
        <v>233.2</v>
      </c>
      <c r="P129" s="28">
        <f t="shared" si="22"/>
        <v>1.2101712506486768</v>
      </c>
      <c r="Q129" s="42">
        <f t="shared" si="23"/>
        <v>2101.7125064867682</v>
      </c>
    </row>
    <row r="130" spans="1:18" x14ac:dyDescent="0.25">
      <c r="A130" s="36" t="s">
        <v>20</v>
      </c>
      <c r="B130" s="36" t="s">
        <v>196</v>
      </c>
      <c r="C130" s="36" t="s">
        <v>197</v>
      </c>
      <c r="D130" s="35">
        <v>558</v>
      </c>
      <c r="E130" s="11"/>
      <c r="F130" s="22">
        <f t="shared" ref="F130:F165" si="24">D130*0.94</f>
        <v>524.52</v>
      </c>
      <c r="G130" s="23">
        <f t="shared" ref="G130:G161" si="25">IF(H130="Not Found",0,F130)</f>
        <v>524.52</v>
      </c>
      <c r="H130" s="25">
        <f>IFERROR(VLOOKUP(C:C,'Results Data'!A:F,6,FALSE), "Not Found")</f>
        <v>583</v>
      </c>
      <c r="I130" s="25">
        <f>VLOOKUP(C:C,Attendance!E:G,3,FALSE)</f>
        <v>0.03</v>
      </c>
      <c r="J130" s="25">
        <f t="shared" si="17"/>
        <v>600.49</v>
      </c>
      <c r="K130" s="26">
        <f>IFERROR(VLOOKUP(C:C,'Results Data'!A:M,13,FALSE), "Not Found")</f>
        <v>77</v>
      </c>
      <c r="L130" s="26" t="b">
        <f>AND('RIDE DATA'!$A$5&lt;'Registration Data'!$K130,'RIDE DATA'!$B$5&gt;'Registration Data'!$K130)</f>
        <v>1</v>
      </c>
      <c r="M130" s="26">
        <f t="shared" ref="M130:M161" si="26">IF(L130=TRUE,H130*0.03,0)</f>
        <v>17.489999999999998</v>
      </c>
      <c r="N130" s="24">
        <f>COUNTIF('Historical Registration Data'!D:D,'Registration Data'!C89)</f>
        <v>0</v>
      </c>
      <c r="O130" s="27">
        <f t="shared" si="18"/>
        <v>617.98</v>
      </c>
      <c r="P130" s="28">
        <f t="shared" ref="P130:P161" si="27">O130/F130</f>
        <v>1.1781819568367269</v>
      </c>
      <c r="Q130" s="42">
        <f t="shared" ref="Q130:Q161" si="28">IF(P130&gt;100%,((P130-1)*10000),0)</f>
        <v>1781.8195683672689</v>
      </c>
    </row>
    <row r="131" spans="1:18" x14ac:dyDescent="0.25">
      <c r="A131" s="36" t="s">
        <v>22</v>
      </c>
      <c r="B131" s="36" t="s">
        <v>288</v>
      </c>
      <c r="C131" s="36" t="s">
        <v>289</v>
      </c>
      <c r="D131" s="35">
        <v>549</v>
      </c>
      <c r="E131" s="11"/>
      <c r="F131" s="22">
        <f t="shared" si="24"/>
        <v>516.05999999999995</v>
      </c>
      <c r="G131" s="23">
        <f t="shared" si="25"/>
        <v>516.05999999999995</v>
      </c>
      <c r="H131" s="25">
        <f>IFERROR(VLOOKUP(C:C,'Results Data'!A:F,6,FALSE), "Not Found")</f>
        <v>568</v>
      </c>
      <c r="I131" s="25">
        <f>VLOOKUP(C:C,Attendance!E:G,3,FALSE)</f>
        <v>0.03</v>
      </c>
      <c r="J131" s="25">
        <f t="shared" ref="J131:J164" si="29">H131*(1+I131)</f>
        <v>585.04</v>
      </c>
      <c r="K131" s="26">
        <f>IFERROR(VLOOKUP(C:C,'Results Data'!A:M,13,FALSE), "Not Found")</f>
        <v>78</v>
      </c>
      <c r="L131" s="26" t="b">
        <f>AND('RIDE DATA'!$A$5&lt;'Registration Data'!$K131,'RIDE DATA'!$B$5&gt;'Registration Data'!$K131)</f>
        <v>1</v>
      </c>
      <c r="M131" s="26">
        <f t="shared" si="26"/>
        <v>17.04</v>
      </c>
      <c r="N131" s="24">
        <f>COUNTIF('Historical Registration Data'!D:D,'Registration Data'!C143)</f>
        <v>0</v>
      </c>
      <c r="O131" s="27">
        <f t="shared" ref="O131:O164" si="30">J131+M131</f>
        <v>602.07999999999993</v>
      </c>
      <c r="P131" s="28">
        <f t="shared" si="27"/>
        <v>1.1666860442584195</v>
      </c>
      <c r="Q131" s="42">
        <f t="shared" si="28"/>
        <v>1666.860442584195</v>
      </c>
    </row>
    <row r="132" spans="1:18" x14ac:dyDescent="0.25">
      <c r="A132" s="36" t="s">
        <v>19</v>
      </c>
      <c r="B132" s="36" t="s">
        <v>188</v>
      </c>
      <c r="C132" s="36" t="s">
        <v>189</v>
      </c>
      <c r="D132" s="35">
        <v>525</v>
      </c>
      <c r="E132" s="11"/>
      <c r="F132" s="22">
        <f t="shared" si="24"/>
        <v>493.5</v>
      </c>
      <c r="G132" s="23">
        <f t="shared" si="25"/>
        <v>493.5</v>
      </c>
      <c r="H132" s="25">
        <f>IFERROR(VLOOKUP(C:C,'Results Data'!A:F,6,FALSE), "Not Found")</f>
        <v>533</v>
      </c>
      <c r="I132" s="25">
        <f>VLOOKUP(C:C,Attendance!E:G,3,FALSE)</f>
        <v>0</v>
      </c>
      <c r="J132" s="25">
        <f t="shared" si="29"/>
        <v>533</v>
      </c>
      <c r="K132" s="26">
        <f>IFERROR(VLOOKUP(C:C,'Results Data'!A:M,13,FALSE), "Not Found")</f>
        <v>78</v>
      </c>
      <c r="L132" s="26" t="b">
        <f>AND('RIDE DATA'!$A$5&lt;'Registration Data'!$K132,'RIDE DATA'!$B$5&gt;'Registration Data'!$K132)</f>
        <v>1</v>
      </c>
      <c r="M132" s="26">
        <f t="shared" si="26"/>
        <v>15.99</v>
      </c>
      <c r="N132" s="24">
        <f>COUNTIF('Historical Registration Data'!D:D,'Registration Data'!C85)</f>
        <v>0</v>
      </c>
      <c r="O132" s="27">
        <f t="shared" si="30"/>
        <v>548.99</v>
      </c>
      <c r="P132" s="28">
        <f t="shared" si="27"/>
        <v>1.1124417426545086</v>
      </c>
      <c r="Q132" s="42">
        <f t="shared" si="28"/>
        <v>1124.4174265450856</v>
      </c>
    </row>
    <row r="133" spans="1:18" x14ac:dyDescent="0.25">
      <c r="A133" s="36" t="s">
        <v>23</v>
      </c>
      <c r="B133" s="36" t="s">
        <v>112</v>
      </c>
      <c r="C133" s="36" t="s">
        <v>113</v>
      </c>
      <c r="D133" s="35">
        <v>372</v>
      </c>
      <c r="E133" s="11"/>
      <c r="F133" s="22">
        <f t="shared" si="24"/>
        <v>349.68</v>
      </c>
      <c r="G133" s="23">
        <f t="shared" si="25"/>
        <v>349.68</v>
      </c>
      <c r="H133" s="25">
        <f>IFERROR(VLOOKUP(C:C,'Results Data'!A:F,6,FALSE), "Not Found")</f>
        <v>401</v>
      </c>
      <c r="I133" s="25">
        <f>VLOOKUP(C:C,Attendance!E:G,3,FALSE)</f>
        <v>0.03</v>
      </c>
      <c r="J133" s="25">
        <f t="shared" si="29"/>
        <v>413.03000000000003</v>
      </c>
      <c r="K133" s="26">
        <f>IFERROR(VLOOKUP(C:C,'Results Data'!A:M,13,FALSE), "Not Found")</f>
        <v>74</v>
      </c>
      <c r="L133" s="26" t="b">
        <f>AND('RIDE DATA'!$A$5&lt;'Registration Data'!$K133,'RIDE DATA'!$B$5&gt;'Registration Data'!$K133)</f>
        <v>1</v>
      </c>
      <c r="M133" s="26">
        <f t="shared" si="26"/>
        <v>12.03</v>
      </c>
      <c r="N133" s="24">
        <f>COUNTIF('Historical Registration Data'!D:D,'Registration Data'!C45)</f>
        <v>0</v>
      </c>
      <c r="O133" s="27">
        <f t="shared" si="30"/>
        <v>425.06</v>
      </c>
      <c r="P133" s="28">
        <f t="shared" si="27"/>
        <v>1.2155685197895219</v>
      </c>
      <c r="Q133" s="42">
        <f t="shared" si="28"/>
        <v>2155.6851978952186</v>
      </c>
    </row>
    <row r="134" spans="1:18" x14ac:dyDescent="0.25">
      <c r="A134" s="36" t="s">
        <v>23</v>
      </c>
      <c r="B134" s="36" t="s">
        <v>318</v>
      </c>
      <c r="C134" s="36" t="s">
        <v>319</v>
      </c>
      <c r="D134" s="35">
        <v>493</v>
      </c>
      <c r="E134" s="5"/>
      <c r="F134" s="22">
        <f t="shared" si="24"/>
        <v>463.41999999999996</v>
      </c>
      <c r="G134" s="23">
        <f t="shared" si="25"/>
        <v>463.41999999999996</v>
      </c>
      <c r="H134" s="25">
        <f>IFERROR(VLOOKUP(C:C,'Results Data'!A:F,6,FALSE), "Not Found")</f>
        <v>504</v>
      </c>
      <c r="I134" s="25">
        <f>VLOOKUP(C:C,Attendance!E:G,3,FALSE)</f>
        <v>0.02</v>
      </c>
      <c r="J134" s="25">
        <f t="shared" si="29"/>
        <v>514.08000000000004</v>
      </c>
      <c r="K134" s="26">
        <f>IFERROR(VLOOKUP(C:C,'Results Data'!A:M,13,FALSE), "Not Found")</f>
        <v>75</v>
      </c>
      <c r="L134" s="26" t="b">
        <f>AND('RIDE DATA'!$A$5&lt;'Registration Data'!$K134,'RIDE DATA'!$B$5&gt;'Registration Data'!$K134)</f>
        <v>1</v>
      </c>
      <c r="M134" s="26">
        <f t="shared" si="26"/>
        <v>15.12</v>
      </c>
      <c r="N134" s="24">
        <f>COUNTIF('Historical Registration Data'!D:D,'Registration Data'!C161)</f>
        <v>0</v>
      </c>
      <c r="O134" s="27">
        <f t="shared" si="30"/>
        <v>529.20000000000005</v>
      </c>
      <c r="P134" s="28">
        <f t="shared" si="27"/>
        <v>1.141944672219585</v>
      </c>
      <c r="Q134" s="42">
        <f t="shared" si="28"/>
        <v>1419.4467221958496</v>
      </c>
    </row>
    <row r="135" spans="1:18" x14ac:dyDescent="0.25">
      <c r="A135" s="36" t="s">
        <v>19</v>
      </c>
      <c r="B135" s="36" t="s">
        <v>210</v>
      </c>
      <c r="C135" s="36" t="s">
        <v>211</v>
      </c>
      <c r="D135" s="35">
        <v>435</v>
      </c>
      <c r="E135" s="11"/>
      <c r="F135" s="22">
        <f t="shared" si="24"/>
        <v>408.9</v>
      </c>
      <c r="G135" s="23">
        <f t="shared" si="25"/>
        <v>408.9</v>
      </c>
      <c r="H135" s="25">
        <f>IFERROR(VLOOKUP(C:C,'Results Data'!A:F,6,FALSE), "Not Found")</f>
        <v>433</v>
      </c>
      <c r="I135" s="25">
        <f>VLOOKUP(C:C,Attendance!E:G,3,FALSE)</f>
        <v>0.03</v>
      </c>
      <c r="J135" s="25">
        <f t="shared" si="29"/>
        <v>445.99</v>
      </c>
      <c r="K135" s="26">
        <f>IFERROR(VLOOKUP(C:C,'Results Data'!A:M,13,FALSE), "Not Found")</f>
        <v>78</v>
      </c>
      <c r="L135" s="26" t="b">
        <f>AND('RIDE DATA'!$A$5&lt;'Registration Data'!$K135,'RIDE DATA'!$B$5&gt;'Registration Data'!$K135)</f>
        <v>1</v>
      </c>
      <c r="M135" s="26">
        <f t="shared" si="26"/>
        <v>12.99</v>
      </c>
      <c r="N135" s="24">
        <f>COUNTIF('Historical Registration Data'!D:D,'Registration Data'!C96)</f>
        <v>0</v>
      </c>
      <c r="O135" s="27">
        <f t="shared" si="30"/>
        <v>458.98</v>
      </c>
      <c r="P135" s="28">
        <f t="shared" si="27"/>
        <v>1.1224749327463928</v>
      </c>
      <c r="Q135" s="42">
        <f t="shared" si="28"/>
        <v>1224.7493274639276</v>
      </c>
    </row>
    <row r="136" spans="1:18" x14ac:dyDescent="0.25">
      <c r="A136" s="36" t="s">
        <v>19</v>
      </c>
      <c r="B136" s="36" t="s">
        <v>120</v>
      </c>
      <c r="C136" s="36" t="s">
        <v>1659</v>
      </c>
      <c r="D136" s="35">
        <v>405</v>
      </c>
      <c r="E136" s="11"/>
      <c r="F136" s="22">
        <f t="shared" si="24"/>
        <v>380.7</v>
      </c>
      <c r="G136" s="23">
        <f t="shared" si="25"/>
        <v>380.7</v>
      </c>
      <c r="H136" s="25">
        <f>IFERROR(VLOOKUP(C:C,'Results Data'!A:F,6,FALSE), "Not Found")</f>
        <v>394</v>
      </c>
      <c r="I136" s="25">
        <f>VLOOKUP(C:C,Attendance!E:G,3,FALSE)</f>
        <v>0</v>
      </c>
      <c r="J136" s="25">
        <f t="shared" si="29"/>
        <v>394</v>
      </c>
      <c r="K136" s="26">
        <f>IFERROR(VLOOKUP(C:C,'Results Data'!A:M,13,FALSE), "Not Found")</f>
        <v>84</v>
      </c>
      <c r="L136" s="26" t="b">
        <f>AND('RIDE DATA'!$A$5&lt;'Registration Data'!$K136,'RIDE DATA'!$B$5&gt;'Registration Data'!$K136)</f>
        <v>0</v>
      </c>
      <c r="M136" s="26">
        <f t="shared" si="26"/>
        <v>0</v>
      </c>
      <c r="N136" s="24">
        <f>COUNTIF('Historical Registration Data'!D:D,'Registration Data'!C49)</f>
        <v>0</v>
      </c>
      <c r="O136" s="27">
        <f t="shared" si="30"/>
        <v>394</v>
      </c>
      <c r="P136" s="28">
        <f t="shared" si="27"/>
        <v>1.0349356448647229</v>
      </c>
      <c r="Q136" s="42">
        <f t="shared" si="28"/>
        <v>349.35644864722894</v>
      </c>
    </row>
    <row r="137" spans="1:18" x14ac:dyDescent="0.25">
      <c r="A137" s="36"/>
      <c r="B137" s="36" t="s">
        <v>268</v>
      </c>
      <c r="C137" s="36" t="s">
        <v>269</v>
      </c>
      <c r="D137" s="35">
        <v>388</v>
      </c>
      <c r="E137" s="11"/>
      <c r="F137" s="22">
        <f t="shared" si="24"/>
        <v>364.71999999999997</v>
      </c>
      <c r="G137" s="23">
        <f t="shared" si="25"/>
        <v>364.71999999999997</v>
      </c>
      <c r="H137" s="25">
        <f>IFERROR(VLOOKUP(C:C,'Results Data'!A:F,6,FALSE), "Not Found")</f>
        <v>0</v>
      </c>
      <c r="I137" s="25">
        <f>VLOOKUP(C:C,Attendance!E:G,3,FALSE)</f>
        <v>0.02</v>
      </c>
      <c r="J137" s="25">
        <f t="shared" si="29"/>
        <v>0</v>
      </c>
      <c r="K137" s="26">
        <f>IFERROR(VLOOKUP(C:C,'Results Data'!A:M,13,FALSE), "Not Found")</f>
        <v>0</v>
      </c>
      <c r="L137" s="26" t="b">
        <f>AND('RIDE DATA'!$A$5&lt;'Registration Data'!$K137,'RIDE DATA'!$B$5&gt;'Registration Data'!$K137)</f>
        <v>0</v>
      </c>
      <c r="M137" s="26">
        <f t="shared" si="26"/>
        <v>0</v>
      </c>
      <c r="N137" s="24">
        <f>COUNTIF('Historical Registration Data'!D:D,'Registration Data'!C130)</f>
        <v>0</v>
      </c>
      <c r="O137" s="27">
        <f t="shared" si="30"/>
        <v>0</v>
      </c>
      <c r="P137" s="28">
        <f t="shared" si="27"/>
        <v>0</v>
      </c>
      <c r="Q137" s="42">
        <f t="shared" si="28"/>
        <v>0</v>
      </c>
    </row>
    <row r="138" spans="1:18" x14ac:dyDescent="0.25">
      <c r="A138" s="36" t="s">
        <v>20</v>
      </c>
      <c r="B138" s="36" t="s">
        <v>262</v>
      </c>
      <c r="C138" s="36" t="s">
        <v>263</v>
      </c>
      <c r="D138" s="35">
        <v>241</v>
      </c>
      <c r="E138" s="11"/>
      <c r="F138" s="22">
        <f t="shared" si="24"/>
        <v>226.54</v>
      </c>
      <c r="G138" s="23">
        <f t="shared" si="25"/>
        <v>226.54</v>
      </c>
      <c r="H138" s="25">
        <f>IFERROR(VLOOKUP(C:C,'Results Data'!A:F,6,FALSE), "Not Found")</f>
        <v>241</v>
      </c>
      <c r="I138" s="25">
        <f>VLOOKUP(C:C,Attendance!E:G,3,FALSE)</f>
        <v>0</v>
      </c>
      <c r="J138" s="25">
        <f t="shared" si="29"/>
        <v>241</v>
      </c>
      <c r="K138" s="26">
        <f>IFERROR(VLOOKUP(C:C,'Results Data'!A:M,13,FALSE), "Not Found")</f>
        <v>75</v>
      </c>
      <c r="L138" s="26" t="b">
        <f>AND('RIDE DATA'!$A$5&lt;'Registration Data'!$K138,'RIDE DATA'!$B$5&gt;'Registration Data'!$K138)</f>
        <v>1</v>
      </c>
      <c r="M138" s="26">
        <f t="shared" si="26"/>
        <v>7.2299999999999995</v>
      </c>
      <c r="N138" s="24">
        <f>COUNTIF('Historical Registration Data'!D:D,'Registration Data'!C122)</f>
        <v>0</v>
      </c>
      <c r="O138" s="27">
        <f t="shared" si="30"/>
        <v>248.23</v>
      </c>
      <c r="P138" s="28">
        <f t="shared" si="27"/>
        <v>1.0957446808510638</v>
      </c>
      <c r="Q138" s="42">
        <f t="shared" si="28"/>
        <v>957.44680851063799</v>
      </c>
    </row>
    <row r="139" spans="1:18" x14ac:dyDescent="0.25">
      <c r="A139" s="36" t="s">
        <v>20</v>
      </c>
      <c r="B139" s="36" t="s">
        <v>170</v>
      </c>
      <c r="C139" s="36" t="s">
        <v>171</v>
      </c>
      <c r="D139" s="35">
        <v>312</v>
      </c>
      <c r="E139" s="11"/>
      <c r="F139" s="22">
        <f t="shared" si="24"/>
        <v>293.27999999999997</v>
      </c>
      <c r="G139" s="23">
        <f t="shared" si="25"/>
        <v>293.27999999999997</v>
      </c>
      <c r="H139" s="25">
        <f>IFERROR(VLOOKUP(C:C,'Results Data'!A:F,6,FALSE), "Not Found")</f>
        <v>329</v>
      </c>
      <c r="I139" s="25">
        <f>VLOOKUP(C:C,Attendance!E:G,3,FALSE)</f>
        <v>0</v>
      </c>
      <c r="J139" s="25">
        <f t="shared" si="29"/>
        <v>329</v>
      </c>
      <c r="K139" s="26">
        <f>IFERROR(VLOOKUP(C:C,'Results Data'!A:M,13,FALSE), "Not Found")</f>
        <v>73</v>
      </c>
      <c r="L139" s="26" t="b">
        <f>AND('RIDE DATA'!$A$5&lt;'Registration Data'!$K139,'RIDE DATA'!$B$5&gt;'Registration Data'!$K139)</f>
        <v>1</v>
      </c>
      <c r="M139" s="26">
        <f t="shared" si="26"/>
        <v>9.8699999999999992</v>
      </c>
      <c r="N139" s="24">
        <f>COUNTIF('Historical Registration Data'!D:D,'Registration Data'!C76)</f>
        <v>0</v>
      </c>
      <c r="O139" s="27">
        <f t="shared" si="30"/>
        <v>338.87</v>
      </c>
      <c r="P139" s="28">
        <f t="shared" si="27"/>
        <v>1.1554487179487181</v>
      </c>
      <c r="Q139" s="42">
        <f t="shared" si="28"/>
        <v>1554.4871794871806</v>
      </c>
    </row>
    <row r="140" spans="1:18" x14ac:dyDescent="0.25">
      <c r="A140" s="36" t="s">
        <v>23</v>
      </c>
      <c r="B140" s="36" t="s">
        <v>34</v>
      </c>
      <c r="C140" s="36" t="s">
        <v>35</v>
      </c>
      <c r="D140" s="35">
        <v>344</v>
      </c>
      <c r="E140" s="11"/>
      <c r="F140" s="22">
        <f t="shared" si="24"/>
        <v>323.35999999999996</v>
      </c>
      <c r="G140" s="23">
        <f t="shared" si="25"/>
        <v>323.35999999999996</v>
      </c>
      <c r="H140" s="25">
        <f>IFERROR(VLOOKUP(C:C,'Results Data'!A:F,6,FALSE), "Not Found")</f>
        <v>337</v>
      </c>
      <c r="I140" s="25">
        <f>VLOOKUP(C:C,Attendance!E:G,3,FALSE)</f>
        <v>0.03</v>
      </c>
      <c r="J140" s="25">
        <f t="shared" si="29"/>
        <v>347.11</v>
      </c>
      <c r="K140" s="26">
        <f>IFERROR(VLOOKUP(C:C,'Results Data'!A:M,13,FALSE), "Not Found")</f>
        <v>76</v>
      </c>
      <c r="L140" s="26" t="b">
        <f>AND('RIDE DATA'!$A$5&lt;'Registration Data'!$K140,'RIDE DATA'!$B$5&gt;'Registration Data'!$K140)</f>
        <v>1</v>
      </c>
      <c r="M140" s="26">
        <f t="shared" si="26"/>
        <v>10.11</v>
      </c>
      <c r="N140" s="24">
        <f>COUNTIF('Historical Registration Data'!D:D,'Registration Data'!C6)</f>
        <v>0</v>
      </c>
      <c r="O140" s="27">
        <f t="shared" si="30"/>
        <v>357.22</v>
      </c>
      <c r="P140" s="28">
        <f t="shared" si="27"/>
        <v>1.1047130133597232</v>
      </c>
      <c r="Q140" s="42">
        <f t="shared" si="28"/>
        <v>1047.1301335972316</v>
      </c>
    </row>
    <row r="141" spans="1:18" x14ac:dyDescent="0.25">
      <c r="A141" s="36" t="s">
        <v>19</v>
      </c>
      <c r="B141" s="36" t="s">
        <v>342</v>
      </c>
      <c r="C141" s="36" t="s">
        <v>343</v>
      </c>
      <c r="D141" s="35">
        <v>501</v>
      </c>
      <c r="E141" s="5"/>
      <c r="F141" s="22">
        <f t="shared" si="24"/>
        <v>470.94</v>
      </c>
      <c r="G141" s="23">
        <f t="shared" si="25"/>
        <v>470.94</v>
      </c>
      <c r="H141" s="25">
        <f>IFERROR(VLOOKUP(C:C,'Results Data'!A:F,6,FALSE), "Not Found")</f>
        <v>503</v>
      </c>
      <c r="I141" s="25">
        <f>VLOOKUP(C:C,Attendance!E:G,3,FALSE)</f>
        <v>0</v>
      </c>
      <c r="J141" s="25">
        <f t="shared" si="29"/>
        <v>503</v>
      </c>
      <c r="K141" s="26">
        <f>IFERROR(VLOOKUP(C:C,'Results Data'!A:M,13,FALSE), "Not Found")</f>
        <v>73</v>
      </c>
      <c r="L141" s="26" t="b">
        <f>AND('RIDE DATA'!$A$5&lt;'Registration Data'!$K141,'RIDE DATA'!$B$5&gt;'Registration Data'!$K141)</f>
        <v>1</v>
      </c>
      <c r="M141" s="26">
        <f t="shared" si="26"/>
        <v>15.09</v>
      </c>
      <c r="N141" s="24">
        <f>COUNTIF('Historical Registration Data'!D:D,'Registration Data'!C174)</f>
        <v>0</v>
      </c>
      <c r="O141" s="27">
        <f t="shared" si="30"/>
        <v>518.09</v>
      </c>
      <c r="P141" s="28">
        <f t="shared" si="27"/>
        <v>1.1001189111139424</v>
      </c>
      <c r="Q141" s="42">
        <f t="shared" si="28"/>
        <v>1001.1891111394244</v>
      </c>
    </row>
    <row r="142" spans="1:18" x14ac:dyDescent="0.25">
      <c r="A142" s="36" t="s">
        <v>22</v>
      </c>
      <c r="B142" s="36" t="s">
        <v>104</v>
      </c>
      <c r="C142" s="36" t="s">
        <v>105</v>
      </c>
      <c r="D142" s="35">
        <v>341</v>
      </c>
      <c r="E142" s="11"/>
      <c r="F142" s="22">
        <f t="shared" si="24"/>
        <v>320.53999999999996</v>
      </c>
      <c r="G142" s="23">
        <f t="shared" si="25"/>
        <v>320.53999999999996</v>
      </c>
      <c r="H142" s="25">
        <f>IFERROR(VLOOKUP(C:C,'Results Data'!A:F,6,FALSE), "Not Found")</f>
        <v>352</v>
      </c>
      <c r="I142" s="25">
        <f>VLOOKUP(C:C,Attendance!E:G,3,FALSE)</f>
        <v>0.03</v>
      </c>
      <c r="J142" s="25">
        <f t="shared" si="29"/>
        <v>362.56</v>
      </c>
      <c r="K142" s="26">
        <f>IFERROR(VLOOKUP(C:C,'Results Data'!A:M,13,FALSE), "Not Found")</f>
        <v>77</v>
      </c>
      <c r="L142" s="26" t="b">
        <f>AND('RIDE DATA'!$A$5&lt;'Registration Data'!$K142,'RIDE DATA'!$B$5&gt;'Registration Data'!$K142)</f>
        <v>1</v>
      </c>
      <c r="M142" s="26">
        <f t="shared" si="26"/>
        <v>10.559999999999999</v>
      </c>
      <c r="N142" s="24">
        <f>COUNTIF('Historical Registration Data'!D:D,'Registration Data'!C41)</f>
        <v>0</v>
      </c>
      <c r="O142" s="27">
        <f t="shared" si="30"/>
        <v>373.12</v>
      </c>
      <c r="P142" s="28">
        <f t="shared" si="27"/>
        <v>1.1640356897735074</v>
      </c>
      <c r="Q142" s="42">
        <f t="shared" si="28"/>
        <v>1640.3568977350735</v>
      </c>
      <c r="R142" s="5"/>
    </row>
    <row r="143" spans="1:18" x14ac:dyDescent="0.25">
      <c r="A143" s="36" t="s">
        <v>19</v>
      </c>
      <c r="B143" s="36" t="s">
        <v>330</v>
      </c>
      <c r="C143" s="36" t="s">
        <v>331</v>
      </c>
      <c r="D143" s="35">
        <v>401</v>
      </c>
      <c r="E143" s="5"/>
      <c r="F143" s="22">
        <f t="shared" si="24"/>
        <v>376.94</v>
      </c>
      <c r="G143" s="23">
        <f t="shared" si="25"/>
        <v>376.94</v>
      </c>
      <c r="H143" s="25">
        <f>IFERROR(VLOOKUP(C:C,'Results Data'!A:F,6,FALSE), "Not Found")</f>
        <v>400</v>
      </c>
      <c r="I143" s="25">
        <f>VLOOKUP(C:C,Attendance!E:G,3,FALSE)</f>
        <v>0.03</v>
      </c>
      <c r="J143" s="25">
        <f t="shared" si="29"/>
        <v>412</v>
      </c>
      <c r="K143" s="26">
        <f>IFERROR(VLOOKUP(C:C,'Results Data'!A:M,13,FALSE), "Not Found")</f>
        <v>73</v>
      </c>
      <c r="L143" s="26" t="b">
        <f>AND('RIDE DATA'!$A$5&lt;'Registration Data'!$K143,'RIDE DATA'!$B$5&gt;'Registration Data'!$K143)</f>
        <v>1</v>
      </c>
      <c r="M143" s="26">
        <f t="shared" si="26"/>
        <v>12</v>
      </c>
      <c r="N143" s="24">
        <f>COUNTIF('Historical Registration Data'!D:D,'Registration Data'!C166)</f>
        <v>0</v>
      </c>
      <c r="O143" s="27">
        <f t="shared" si="30"/>
        <v>424</v>
      </c>
      <c r="P143" s="28">
        <f t="shared" si="27"/>
        <v>1.1248474558285138</v>
      </c>
      <c r="Q143" s="42">
        <f t="shared" si="28"/>
        <v>1248.4745582851376</v>
      </c>
      <c r="R143" s="5"/>
    </row>
    <row r="144" spans="1:18" x14ac:dyDescent="0.25">
      <c r="A144" s="36" t="s">
        <v>19</v>
      </c>
      <c r="B144" s="36" t="s">
        <v>344</v>
      </c>
      <c r="C144" s="36" t="s">
        <v>345</v>
      </c>
      <c r="D144" s="35">
        <v>374</v>
      </c>
      <c r="E144" s="5"/>
      <c r="F144" s="22">
        <f t="shared" si="24"/>
        <v>351.56</v>
      </c>
      <c r="G144" s="23">
        <f t="shared" si="25"/>
        <v>351.56</v>
      </c>
      <c r="H144" s="25">
        <f>IFERROR(VLOOKUP(C:C,'Results Data'!A:F,6,FALSE), "Not Found")</f>
        <v>326</v>
      </c>
      <c r="I144" s="25">
        <f>VLOOKUP(C:C,Attendance!E:G,3,FALSE)</f>
        <v>0.02</v>
      </c>
      <c r="J144" s="25">
        <f t="shared" si="29"/>
        <v>332.52</v>
      </c>
      <c r="K144" s="26">
        <f>IFERROR(VLOOKUP(C:C,'Results Data'!A:M,13,FALSE), "Not Found")</f>
        <v>75</v>
      </c>
      <c r="L144" s="26" t="b">
        <f>AND('RIDE DATA'!$A$5&lt;'Registration Data'!$K144,'RIDE DATA'!$B$5&gt;'Registration Data'!$K144)</f>
        <v>1</v>
      </c>
      <c r="M144" s="26">
        <f t="shared" si="26"/>
        <v>9.7799999999999994</v>
      </c>
      <c r="N144" s="24">
        <f>COUNTIF('Historical Registration Data'!D:D,'Registration Data'!C175)</f>
        <v>0</v>
      </c>
      <c r="O144" s="27">
        <f t="shared" si="30"/>
        <v>342.29999999999995</v>
      </c>
      <c r="P144" s="28">
        <f t="shared" si="27"/>
        <v>0.97366025713960624</v>
      </c>
      <c r="Q144" s="42">
        <f t="shared" si="28"/>
        <v>0</v>
      </c>
      <c r="R144" s="5"/>
    </row>
    <row r="145" spans="1:18" x14ac:dyDescent="0.25">
      <c r="A145" s="36" t="s">
        <v>23</v>
      </c>
      <c r="B145" s="36" t="s">
        <v>32</v>
      </c>
      <c r="C145" s="36" t="s">
        <v>33</v>
      </c>
      <c r="D145" s="35">
        <v>494</v>
      </c>
      <c r="E145" s="11"/>
      <c r="F145" s="22">
        <f t="shared" si="24"/>
        <v>464.35999999999996</v>
      </c>
      <c r="G145" s="23">
        <f t="shared" si="25"/>
        <v>464.35999999999996</v>
      </c>
      <c r="H145" s="25">
        <f>IFERROR(VLOOKUP(C:C,'Results Data'!A:F,6,FALSE), "Not Found")</f>
        <v>501</v>
      </c>
      <c r="I145" s="25">
        <f>VLOOKUP(C:C,Attendance!E:G,3,FALSE)</f>
        <v>0.02</v>
      </c>
      <c r="J145" s="25">
        <f t="shared" si="29"/>
        <v>511.02</v>
      </c>
      <c r="K145" s="26">
        <f>IFERROR(VLOOKUP(C:C,'Results Data'!A:M,13,FALSE), "Not Found")</f>
        <v>75</v>
      </c>
      <c r="L145" s="26" t="b">
        <f>AND('RIDE DATA'!$A$5&lt;'Registration Data'!$K145,'RIDE DATA'!$B$5&gt;'Registration Data'!$K145)</f>
        <v>1</v>
      </c>
      <c r="M145" s="26">
        <f t="shared" si="26"/>
        <v>15.03</v>
      </c>
      <c r="N145" s="24">
        <f>COUNTIF('Historical Registration Data'!D:D,'Registration Data'!C5)</f>
        <v>0</v>
      </c>
      <c r="O145" s="27">
        <f t="shared" si="30"/>
        <v>526.04999999999995</v>
      </c>
      <c r="P145" s="28">
        <f t="shared" si="27"/>
        <v>1.1328495133086398</v>
      </c>
      <c r="Q145" s="42">
        <f t="shared" si="28"/>
        <v>1328.495133086398</v>
      </c>
      <c r="R145" s="5"/>
    </row>
    <row r="146" spans="1:18" x14ac:dyDescent="0.25">
      <c r="A146" s="36" t="s">
        <v>23</v>
      </c>
      <c r="B146" s="36" t="s">
        <v>200</v>
      </c>
      <c r="C146" s="36" t="s">
        <v>201</v>
      </c>
      <c r="D146" s="35">
        <v>445</v>
      </c>
      <c r="E146" s="11"/>
      <c r="F146" s="22">
        <f t="shared" si="24"/>
        <v>418.29999999999995</v>
      </c>
      <c r="G146" s="23">
        <f t="shared" si="25"/>
        <v>418.29999999999995</v>
      </c>
      <c r="H146" s="25">
        <f>IFERROR(VLOOKUP(C:C,'Results Data'!A:F,6,FALSE), "Not Found")</f>
        <v>413</v>
      </c>
      <c r="I146" s="25">
        <f>VLOOKUP(C:C,Attendance!E:G,3,FALSE)</f>
        <v>0.03</v>
      </c>
      <c r="J146" s="25">
        <f t="shared" si="29"/>
        <v>425.39</v>
      </c>
      <c r="K146" s="26">
        <f>IFERROR(VLOOKUP(C:C,'Results Data'!A:M,13,FALSE), "Not Found")</f>
        <v>73</v>
      </c>
      <c r="L146" s="26" t="b">
        <f>AND('RIDE DATA'!$A$5&lt;'Registration Data'!$K146,'RIDE DATA'!$B$5&gt;'Registration Data'!$K146)</f>
        <v>1</v>
      </c>
      <c r="M146" s="26">
        <f t="shared" si="26"/>
        <v>12.389999999999999</v>
      </c>
      <c r="N146" s="24">
        <f>COUNTIF('Historical Registration Data'!D:D,'Registration Data'!C91)</f>
        <v>0</v>
      </c>
      <c r="O146" s="27">
        <f t="shared" si="30"/>
        <v>437.78</v>
      </c>
      <c r="P146" s="28">
        <f t="shared" si="27"/>
        <v>1.0465694477647622</v>
      </c>
      <c r="Q146" s="42">
        <f t="shared" si="28"/>
        <v>465.69447764762242</v>
      </c>
      <c r="R146" s="5"/>
    </row>
    <row r="147" spans="1:18" x14ac:dyDescent="0.25">
      <c r="A147" s="36" t="s">
        <v>20</v>
      </c>
      <c r="B147" s="36" t="s">
        <v>123</v>
      </c>
      <c r="C147" s="36" t="s">
        <v>124</v>
      </c>
      <c r="D147" s="35">
        <v>343</v>
      </c>
      <c r="E147" s="11"/>
      <c r="F147" s="22">
        <f t="shared" si="24"/>
        <v>322.41999999999996</v>
      </c>
      <c r="G147" s="23">
        <f t="shared" si="25"/>
        <v>322.41999999999996</v>
      </c>
      <c r="H147" s="25">
        <f>IFERROR(VLOOKUP(C:C,'Results Data'!A:F,6,FALSE), "Not Found")</f>
        <v>332</v>
      </c>
      <c r="I147" s="25">
        <f>VLOOKUP(C:C,Attendance!E:G,3,FALSE)</f>
        <v>0.03</v>
      </c>
      <c r="J147" s="25">
        <f t="shared" si="29"/>
        <v>341.96000000000004</v>
      </c>
      <c r="K147" s="26">
        <f>IFERROR(VLOOKUP(C:C,'Results Data'!A:M,13,FALSE), "Not Found")</f>
        <v>78</v>
      </c>
      <c r="L147" s="26" t="b">
        <f>AND('RIDE DATA'!$A$5&lt;'Registration Data'!$K147,'RIDE DATA'!$B$5&gt;'Registration Data'!$K147)</f>
        <v>1</v>
      </c>
      <c r="M147" s="26">
        <f t="shared" si="26"/>
        <v>9.9599999999999991</v>
      </c>
      <c r="N147" s="24">
        <f>COUNTIF('Historical Registration Data'!D:D,'Registration Data'!C51)</f>
        <v>0</v>
      </c>
      <c r="O147" s="27">
        <f t="shared" si="30"/>
        <v>351.92</v>
      </c>
      <c r="P147" s="28">
        <f t="shared" si="27"/>
        <v>1.0914955647912663</v>
      </c>
      <c r="Q147" s="42">
        <f t="shared" si="28"/>
        <v>914.95564791266304</v>
      </c>
      <c r="R147" s="5"/>
    </row>
    <row r="148" spans="1:18" x14ac:dyDescent="0.25">
      <c r="A148" s="36" t="s">
        <v>23</v>
      </c>
      <c r="B148" s="36" t="s">
        <v>326</v>
      </c>
      <c r="C148" s="36" t="s">
        <v>327</v>
      </c>
      <c r="D148" s="35">
        <v>453</v>
      </c>
      <c r="E148" s="5"/>
      <c r="F148" s="22">
        <f t="shared" si="24"/>
        <v>425.82</v>
      </c>
      <c r="G148" s="23">
        <f t="shared" si="25"/>
        <v>425.82</v>
      </c>
      <c r="H148" s="25">
        <f>IFERROR(VLOOKUP(C:C,'Results Data'!A:F,6,FALSE), "Not Found")</f>
        <v>461</v>
      </c>
      <c r="I148" s="25">
        <f>VLOOKUP(C:C,Attendance!E:G,3,FALSE)</f>
        <v>0.02</v>
      </c>
      <c r="J148" s="25">
        <f t="shared" si="29"/>
        <v>470.22</v>
      </c>
      <c r="K148" s="26">
        <f>IFERROR(VLOOKUP(C:C,'Results Data'!A:M,13,FALSE), "Not Found")</f>
        <v>78</v>
      </c>
      <c r="L148" s="26" t="b">
        <f>AND('RIDE DATA'!$A$5&lt;'Registration Data'!$K148,'RIDE DATA'!$B$5&gt;'Registration Data'!$K148)</f>
        <v>1</v>
      </c>
      <c r="M148" s="26">
        <f t="shared" si="26"/>
        <v>13.83</v>
      </c>
      <c r="N148" s="24">
        <f>COUNTIF('Historical Registration Data'!D:D,'Registration Data'!#REF!)</f>
        <v>0</v>
      </c>
      <c r="O148" s="27">
        <f t="shared" si="30"/>
        <v>484.05</v>
      </c>
      <c r="P148" s="28">
        <f t="shared" si="27"/>
        <v>1.1367479216570382</v>
      </c>
      <c r="Q148" s="42">
        <f t="shared" si="28"/>
        <v>1367.4792165703821</v>
      </c>
      <c r="R148" s="5"/>
    </row>
    <row r="149" spans="1:18" x14ac:dyDescent="0.25">
      <c r="A149" s="36" t="s">
        <v>19</v>
      </c>
      <c r="B149" s="36" t="s">
        <v>328</v>
      </c>
      <c r="C149" s="36" t="s">
        <v>329</v>
      </c>
      <c r="D149" s="35">
        <v>366</v>
      </c>
      <c r="E149" s="5"/>
      <c r="F149" s="22">
        <f t="shared" si="24"/>
        <v>344.03999999999996</v>
      </c>
      <c r="G149" s="23">
        <f t="shared" si="25"/>
        <v>344.03999999999996</v>
      </c>
      <c r="H149" s="25">
        <f>IFERROR(VLOOKUP(C:C,'Results Data'!A:F,6,FALSE), "Not Found")</f>
        <v>370</v>
      </c>
      <c r="I149" s="25">
        <f>VLOOKUP(C:C,Attendance!E:G,3,FALSE)</f>
        <v>0.02</v>
      </c>
      <c r="J149" s="25">
        <f t="shared" si="29"/>
        <v>377.40000000000003</v>
      </c>
      <c r="K149" s="26">
        <f>IFERROR(VLOOKUP(C:C,'Results Data'!A:M,13,FALSE), "Not Found")</f>
        <v>76</v>
      </c>
      <c r="L149" s="26" t="b">
        <f>AND('RIDE DATA'!$A$5&lt;'Registration Data'!$K149,'RIDE DATA'!$B$5&gt;'Registration Data'!$K149)</f>
        <v>1</v>
      </c>
      <c r="M149" s="26">
        <f t="shared" si="26"/>
        <v>11.1</v>
      </c>
      <c r="N149" s="24">
        <f>COUNTIF('Historical Registration Data'!D:D,'Registration Data'!C165)</f>
        <v>0</v>
      </c>
      <c r="O149" s="27">
        <f t="shared" si="30"/>
        <v>388.50000000000006</v>
      </c>
      <c r="P149" s="28">
        <f t="shared" si="27"/>
        <v>1.1292291594000701</v>
      </c>
      <c r="Q149" s="42">
        <f t="shared" si="28"/>
        <v>1292.2915940007008</v>
      </c>
      <c r="R149" s="5"/>
    </row>
    <row r="150" spans="1:18" x14ac:dyDescent="0.25">
      <c r="A150" s="36" t="s">
        <v>23</v>
      </c>
      <c r="B150" s="36" t="s">
        <v>334</v>
      </c>
      <c r="C150" s="36" t="s">
        <v>335</v>
      </c>
      <c r="D150" s="35">
        <v>468</v>
      </c>
      <c r="E150" s="5"/>
      <c r="F150" s="22">
        <f t="shared" si="24"/>
        <v>439.91999999999996</v>
      </c>
      <c r="G150" s="23">
        <f t="shared" si="25"/>
        <v>439.91999999999996</v>
      </c>
      <c r="H150" s="25">
        <f>IFERROR(VLOOKUP(C:C,'Results Data'!A:F,6,FALSE), "Not Found")</f>
        <v>491</v>
      </c>
      <c r="I150" s="25">
        <f>VLOOKUP(C:C,Attendance!E:G,3,FALSE)</f>
        <v>0.02</v>
      </c>
      <c r="J150" s="25">
        <f t="shared" si="29"/>
        <v>500.82</v>
      </c>
      <c r="K150" s="26">
        <f>IFERROR(VLOOKUP(C:C,'Results Data'!A:M,13,FALSE), "Not Found")</f>
        <v>77</v>
      </c>
      <c r="L150" s="26" t="b">
        <f>AND('RIDE DATA'!$A$5&lt;'Registration Data'!$K150,'RIDE DATA'!$B$5&gt;'Registration Data'!$K150)</f>
        <v>1</v>
      </c>
      <c r="M150" s="26">
        <f t="shared" si="26"/>
        <v>14.729999999999999</v>
      </c>
      <c r="N150" s="24">
        <f>COUNTIF('Historical Registration Data'!D:D,'Registration Data'!C169)</f>
        <v>0</v>
      </c>
      <c r="O150" s="27">
        <f t="shared" si="30"/>
        <v>515.54999999999995</v>
      </c>
      <c r="P150" s="28">
        <f t="shared" si="27"/>
        <v>1.1719176213857065</v>
      </c>
      <c r="Q150" s="42">
        <f t="shared" si="28"/>
        <v>1719.1762138570655</v>
      </c>
      <c r="R150" s="5"/>
    </row>
    <row r="151" spans="1:18" x14ac:dyDescent="0.25">
      <c r="A151" s="36" t="s">
        <v>19</v>
      </c>
      <c r="B151" s="36" t="s">
        <v>218</v>
      </c>
      <c r="C151" s="36" t="s">
        <v>219</v>
      </c>
      <c r="D151" s="35">
        <v>309</v>
      </c>
      <c r="E151" s="11"/>
      <c r="F151" s="22">
        <f t="shared" si="24"/>
        <v>290.45999999999998</v>
      </c>
      <c r="G151" s="23">
        <f t="shared" si="25"/>
        <v>290.45999999999998</v>
      </c>
      <c r="H151" s="25">
        <f>IFERROR(VLOOKUP(C:C,'Results Data'!A:F,6,FALSE), "Not Found")</f>
        <v>326</v>
      </c>
      <c r="I151" s="25">
        <f>VLOOKUP(C:C,Attendance!E:G,3,FALSE)</f>
        <v>0.02</v>
      </c>
      <c r="J151" s="25">
        <f t="shared" si="29"/>
        <v>332.52</v>
      </c>
      <c r="K151" s="26">
        <f>IFERROR(VLOOKUP(C:C,'Results Data'!A:M,13,FALSE), "Not Found")</f>
        <v>75</v>
      </c>
      <c r="L151" s="26" t="b">
        <f>AND('RIDE DATA'!$A$5&lt;'Registration Data'!$K151,'RIDE DATA'!$B$5&gt;'Registration Data'!$K151)</f>
        <v>1</v>
      </c>
      <c r="M151" s="26">
        <f t="shared" si="26"/>
        <v>9.7799999999999994</v>
      </c>
      <c r="N151" s="24">
        <f>COUNTIF('Historical Registration Data'!D:D,'Registration Data'!C100)</f>
        <v>0</v>
      </c>
      <c r="O151" s="27">
        <f t="shared" si="30"/>
        <v>342.29999999999995</v>
      </c>
      <c r="P151" s="28">
        <f t="shared" si="27"/>
        <v>1.1784755215864491</v>
      </c>
      <c r="Q151" s="42">
        <f t="shared" si="28"/>
        <v>1784.7552158644908</v>
      </c>
      <c r="R151" s="5"/>
    </row>
    <row r="152" spans="1:18" x14ac:dyDescent="0.25">
      <c r="A152" s="36" t="s">
        <v>20</v>
      </c>
      <c r="B152" s="36" t="s">
        <v>178</v>
      </c>
      <c r="C152" s="36" t="s">
        <v>179</v>
      </c>
      <c r="D152" s="35">
        <v>450</v>
      </c>
      <c r="E152" s="11"/>
      <c r="F152" s="22">
        <f t="shared" si="24"/>
        <v>423</v>
      </c>
      <c r="G152" s="23">
        <f t="shared" si="25"/>
        <v>423</v>
      </c>
      <c r="H152" s="25">
        <f>IFERROR(VLOOKUP(C:C,'Results Data'!A:F,6,FALSE), "Not Found")</f>
        <v>454</v>
      </c>
      <c r="I152" s="25">
        <f>VLOOKUP(C:C,Attendance!E:G,3,FALSE)</f>
        <v>0.03</v>
      </c>
      <c r="J152" s="25">
        <f t="shared" si="29"/>
        <v>467.62</v>
      </c>
      <c r="K152" s="26">
        <f>IFERROR(VLOOKUP(C:C,'Results Data'!A:M,13,FALSE), "Not Found")</f>
        <v>77</v>
      </c>
      <c r="L152" s="26" t="b">
        <f>AND('RIDE DATA'!$A$5&lt;'Registration Data'!$K152,'RIDE DATA'!$B$5&gt;'Registration Data'!$K152)</f>
        <v>1</v>
      </c>
      <c r="M152" s="26">
        <f t="shared" si="26"/>
        <v>13.62</v>
      </c>
      <c r="N152" s="24">
        <f>COUNTIF('Historical Registration Data'!D:D,'Registration Data'!C80)</f>
        <v>0</v>
      </c>
      <c r="O152" s="27">
        <f t="shared" si="30"/>
        <v>481.24</v>
      </c>
      <c r="P152" s="28">
        <f t="shared" si="27"/>
        <v>1.1376832151300236</v>
      </c>
      <c r="Q152" s="42">
        <f t="shared" si="28"/>
        <v>1376.8321513002356</v>
      </c>
      <c r="R152" s="5"/>
    </row>
    <row r="153" spans="1:18" x14ac:dyDescent="0.25">
      <c r="A153" s="36" t="s">
        <v>22</v>
      </c>
      <c r="B153" s="36" t="s">
        <v>96</v>
      </c>
      <c r="C153" s="36" t="s">
        <v>97</v>
      </c>
      <c r="D153" s="35">
        <v>415</v>
      </c>
      <c r="E153" s="11"/>
      <c r="F153" s="22">
        <f t="shared" si="24"/>
        <v>390.09999999999997</v>
      </c>
      <c r="G153" s="23">
        <f t="shared" si="25"/>
        <v>390.09999999999997</v>
      </c>
      <c r="H153" s="25">
        <f>IFERROR(VLOOKUP(C:C,'Results Data'!A:F,6,FALSE), "Not Found")</f>
        <v>430</v>
      </c>
      <c r="I153" s="25">
        <f>VLOOKUP(C:C,Attendance!E:G,3,FALSE)</f>
        <v>0</v>
      </c>
      <c r="J153" s="25">
        <f t="shared" si="29"/>
        <v>430</v>
      </c>
      <c r="K153" s="26">
        <f>IFERROR(VLOOKUP(C:C,'Results Data'!A:M,13,FALSE), "Not Found")</f>
        <v>77</v>
      </c>
      <c r="L153" s="26" t="b">
        <f>AND('RIDE DATA'!$A$5&lt;'Registration Data'!$K153,'RIDE DATA'!$B$5&gt;'Registration Data'!$K153)</f>
        <v>1</v>
      </c>
      <c r="M153" s="26">
        <f t="shared" si="26"/>
        <v>12.9</v>
      </c>
      <c r="N153" s="24">
        <f>COUNTIF('Historical Registration Data'!D:D,'Registration Data'!C37)</f>
        <v>0</v>
      </c>
      <c r="O153" s="27">
        <f t="shared" si="30"/>
        <v>442.9</v>
      </c>
      <c r="P153" s="28">
        <f t="shared" si="27"/>
        <v>1.1353499102794156</v>
      </c>
      <c r="Q153" s="42">
        <f t="shared" si="28"/>
        <v>1353.4991027941555</v>
      </c>
      <c r="R153"/>
    </row>
    <row r="154" spans="1:18" x14ac:dyDescent="0.25">
      <c r="A154" s="36" t="s">
        <v>23</v>
      </c>
      <c r="B154" s="36" t="s">
        <v>143</v>
      </c>
      <c r="C154" s="36" t="s">
        <v>144</v>
      </c>
      <c r="D154" s="35">
        <v>702</v>
      </c>
      <c r="E154" s="11"/>
      <c r="F154" s="22">
        <f t="shared" si="24"/>
        <v>659.88</v>
      </c>
      <c r="G154" s="23">
        <f t="shared" si="25"/>
        <v>659.88</v>
      </c>
      <c r="H154" s="25">
        <f>IFERROR(VLOOKUP(C:C,'Results Data'!A:F,6,FALSE), "Not Found")</f>
        <v>661</v>
      </c>
      <c r="I154" s="25">
        <f>VLOOKUP(C:C,Attendance!E:G,3,FALSE)</f>
        <v>0.03</v>
      </c>
      <c r="J154" s="25">
        <f t="shared" si="29"/>
        <v>680.83</v>
      </c>
      <c r="K154" s="26">
        <f>IFERROR(VLOOKUP(C:C,'Results Data'!A:M,13,FALSE), "Not Found")</f>
        <v>78</v>
      </c>
      <c r="L154" s="26" t="b">
        <f>AND('RIDE DATA'!$A$5&lt;'Registration Data'!$K154,'RIDE DATA'!$B$5&gt;'Registration Data'!$K154)</f>
        <v>1</v>
      </c>
      <c r="M154" s="26">
        <f t="shared" si="26"/>
        <v>19.829999999999998</v>
      </c>
      <c r="N154" s="24">
        <f>COUNTIF('Historical Registration Data'!D:D,'Registration Data'!C62)</f>
        <v>0</v>
      </c>
      <c r="O154" s="27">
        <f t="shared" si="30"/>
        <v>700.66000000000008</v>
      </c>
      <c r="P154" s="28">
        <f t="shared" si="27"/>
        <v>1.0617991149906045</v>
      </c>
      <c r="Q154" s="42">
        <f t="shared" si="28"/>
        <v>617.99114990604528</v>
      </c>
      <c r="R154"/>
    </row>
    <row r="155" spans="1:18" x14ac:dyDescent="0.25">
      <c r="A155" s="36" t="s">
        <v>22</v>
      </c>
      <c r="B155" s="36" t="s">
        <v>312</v>
      </c>
      <c r="C155" s="36" t="s">
        <v>313</v>
      </c>
      <c r="D155" s="35">
        <v>357</v>
      </c>
      <c r="E155"/>
      <c r="F155" s="22">
        <f t="shared" si="24"/>
        <v>335.58</v>
      </c>
      <c r="G155" s="23">
        <f t="shared" si="25"/>
        <v>335.58</v>
      </c>
      <c r="H155" s="25">
        <f>IFERROR(VLOOKUP(C:C,'Results Data'!A:F,6,FALSE), "Not Found")</f>
        <v>382</v>
      </c>
      <c r="I155" s="25">
        <f>VLOOKUP(C:C,Attendance!E:G,3,FALSE)</f>
        <v>0</v>
      </c>
      <c r="J155" s="25">
        <f t="shared" si="29"/>
        <v>382</v>
      </c>
      <c r="K155" s="26">
        <f>IFERROR(VLOOKUP(C:C,'Results Data'!A:M,13,FALSE), "Not Found")</f>
        <v>77</v>
      </c>
      <c r="L155" s="26" t="b">
        <f>AND('RIDE DATA'!$A$5&lt;'Registration Data'!$K155,'RIDE DATA'!$B$5&gt;'Registration Data'!$K155)</f>
        <v>1</v>
      </c>
      <c r="M155" s="26">
        <f t="shared" si="26"/>
        <v>11.459999999999999</v>
      </c>
      <c r="N155" s="24">
        <f>COUNTIF('Historical Registration Data'!D:D,'Registration Data'!C157)</f>
        <v>0</v>
      </c>
      <c r="O155" s="27">
        <f t="shared" si="30"/>
        <v>393.46</v>
      </c>
      <c r="P155" s="28">
        <f t="shared" si="27"/>
        <v>1.1724775016389535</v>
      </c>
      <c r="Q155" s="42">
        <f t="shared" si="28"/>
        <v>1724.7750163895348</v>
      </c>
      <c r="R155"/>
    </row>
    <row r="156" spans="1:18" x14ac:dyDescent="0.25">
      <c r="A156" s="36" t="s">
        <v>19</v>
      </c>
      <c r="B156" s="36" t="s">
        <v>314</v>
      </c>
      <c r="C156" s="36" t="s">
        <v>315</v>
      </c>
      <c r="D156" s="35">
        <v>436</v>
      </c>
      <c r="E156"/>
      <c r="F156" s="22">
        <f t="shared" si="24"/>
        <v>409.84</v>
      </c>
      <c r="G156" s="23">
        <f t="shared" si="25"/>
        <v>409.84</v>
      </c>
      <c r="H156" s="25">
        <f>IFERROR(VLOOKUP(C:C,'Results Data'!A:F,6,FALSE), "Not Found")</f>
        <v>458</v>
      </c>
      <c r="I156" s="25">
        <f>VLOOKUP(C:C,Attendance!E:G,3,FALSE)</f>
        <v>0.02</v>
      </c>
      <c r="J156" s="25">
        <f t="shared" si="29"/>
        <v>467.16</v>
      </c>
      <c r="K156" s="26">
        <f>IFERROR(VLOOKUP(C:C,'Results Data'!A:M,13,FALSE), "Not Found")</f>
        <v>76</v>
      </c>
      <c r="L156" s="26" t="b">
        <f>AND('RIDE DATA'!$A$5&lt;'Registration Data'!$K156,'RIDE DATA'!$B$5&gt;'Registration Data'!$K156)</f>
        <v>1</v>
      </c>
      <c r="M156" s="26">
        <f t="shared" si="26"/>
        <v>13.74</v>
      </c>
      <c r="N156" s="24">
        <f>COUNTIF('Historical Registration Data'!D:D,'Registration Data'!C158)</f>
        <v>0</v>
      </c>
      <c r="O156" s="27">
        <f t="shared" si="30"/>
        <v>480.90000000000003</v>
      </c>
      <c r="P156" s="28">
        <f t="shared" si="27"/>
        <v>1.1733847355065392</v>
      </c>
      <c r="Q156" s="42">
        <f t="shared" si="28"/>
        <v>1733.8473550653921</v>
      </c>
      <c r="R156"/>
    </row>
    <row r="157" spans="1:18" x14ac:dyDescent="0.25">
      <c r="A157" s="36" t="s">
        <v>20</v>
      </c>
      <c r="B157" s="36" t="s">
        <v>50</v>
      </c>
      <c r="C157" s="36" t="s">
        <v>51</v>
      </c>
      <c r="D157" s="35">
        <v>382</v>
      </c>
      <c r="E157" s="11"/>
      <c r="F157" s="22">
        <f t="shared" si="24"/>
        <v>359.08</v>
      </c>
      <c r="G157" s="23">
        <f t="shared" si="25"/>
        <v>359.08</v>
      </c>
      <c r="H157" s="25">
        <f>IFERROR(VLOOKUP(C:C,'Results Data'!A:F,6,FALSE), "Not Found")</f>
        <v>414</v>
      </c>
      <c r="I157" s="25">
        <f>VLOOKUP(C:C,Attendance!E:G,3,FALSE)</f>
        <v>0.03</v>
      </c>
      <c r="J157" s="25">
        <f t="shared" si="29"/>
        <v>426.42</v>
      </c>
      <c r="K157" s="26">
        <f>IFERROR(VLOOKUP(C:C,'Results Data'!A:M,13,FALSE), "Not Found")</f>
        <v>74</v>
      </c>
      <c r="L157" s="26" t="b">
        <f>AND('RIDE DATA'!$A$5&lt;'Registration Data'!$K157,'RIDE DATA'!$B$5&gt;'Registration Data'!$K157)</f>
        <v>1</v>
      </c>
      <c r="M157" s="26">
        <f t="shared" si="26"/>
        <v>12.42</v>
      </c>
      <c r="N157" s="24">
        <f>COUNTIF('Historical Registration Data'!D:D,'Registration Data'!C14)</f>
        <v>0</v>
      </c>
      <c r="O157" s="27">
        <f t="shared" si="30"/>
        <v>438.84000000000003</v>
      </c>
      <c r="P157" s="28">
        <f t="shared" si="27"/>
        <v>1.2221232037428986</v>
      </c>
      <c r="Q157" s="42">
        <f t="shared" si="28"/>
        <v>2221.2320374289861</v>
      </c>
      <c r="R157"/>
    </row>
    <row r="158" spans="1:18" x14ac:dyDescent="0.25">
      <c r="A158" s="36" t="s">
        <v>23</v>
      </c>
      <c r="B158" s="36" t="s">
        <v>145</v>
      </c>
      <c r="C158" s="36" t="s">
        <v>146</v>
      </c>
      <c r="D158" s="35">
        <v>396</v>
      </c>
      <c r="E158" s="11"/>
      <c r="F158" s="22">
        <f t="shared" si="24"/>
        <v>372.23999999999995</v>
      </c>
      <c r="G158" s="23">
        <f t="shared" si="25"/>
        <v>372.23999999999995</v>
      </c>
      <c r="H158" s="25">
        <f>IFERROR(VLOOKUP(C:C,'Results Data'!A:F,6,FALSE), "Not Found")</f>
        <v>444</v>
      </c>
      <c r="I158" s="25">
        <f>VLOOKUP(C:C,Attendance!E:G,3,FALSE)</f>
        <v>0.02</v>
      </c>
      <c r="J158" s="25">
        <f t="shared" si="29"/>
        <v>452.88</v>
      </c>
      <c r="K158" s="26">
        <f>IFERROR(VLOOKUP(C:C,'Results Data'!A:M,13,FALSE), "Not Found")</f>
        <v>78</v>
      </c>
      <c r="L158" s="26" t="b">
        <f>AND('RIDE DATA'!$A$5&lt;'Registration Data'!$K158,'RIDE DATA'!$B$5&gt;'Registration Data'!$K158)</f>
        <v>1</v>
      </c>
      <c r="M158" s="26">
        <f t="shared" si="26"/>
        <v>13.32</v>
      </c>
      <c r="N158" s="24">
        <f>COUNTIF('Historical Registration Data'!D:D,'Registration Data'!C63)</f>
        <v>0</v>
      </c>
      <c r="O158" s="27">
        <f t="shared" si="30"/>
        <v>466.2</v>
      </c>
      <c r="P158" s="28">
        <f t="shared" si="27"/>
        <v>1.2524177949709865</v>
      </c>
      <c r="Q158" s="42">
        <f t="shared" si="28"/>
        <v>2524.1779497098651</v>
      </c>
      <c r="R158"/>
    </row>
    <row r="159" spans="1:18" x14ac:dyDescent="0.25">
      <c r="A159" s="36" t="s">
        <v>22</v>
      </c>
      <c r="B159" s="36" t="s">
        <v>108</v>
      </c>
      <c r="C159" s="36" t="s">
        <v>109</v>
      </c>
      <c r="D159" s="35">
        <v>431</v>
      </c>
      <c r="E159" s="11"/>
      <c r="F159" s="22">
        <f t="shared" si="24"/>
        <v>405.14</v>
      </c>
      <c r="G159" s="23">
        <f t="shared" si="25"/>
        <v>405.14</v>
      </c>
      <c r="H159" s="25">
        <f>IFERROR(VLOOKUP(C:C,'Results Data'!A:F,6,FALSE), "Not Found")</f>
        <v>470</v>
      </c>
      <c r="I159" s="25">
        <f>VLOOKUP(C:C,Attendance!E:G,3,FALSE)</f>
        <v>0.03</v>
      </c>
      <c r="J159" s="25">
        <f t="shared" si="29"/>
        <v>484.1</v>
      </c>
      <c r="K159" s="26">
        <f>IFERROR(VLOOKUP(C:C,'Results Data'!A:M,13,FALSE), "Not Found")</f>
        <v>76</v>
      </c>
      <c r="L159" s="26" t="b">
        <f>AND('RIDE DATA'!$A$5&lt;'Registration Data'!$K159,'RIDE DATA'!$B$5&gt;'Registration Data'!$K159)</f>
        <v>1</v>
      </c>
      <c r="M159" s="26">
        <f t="shared" si="26"/>
        <v>14.1</v>
      </c>
      <c r="N159" s="24">
        <f>COUNTIF('Historical Registration Data'!D:D,'Registration Data'!C43)</f>
        <v>0</v>
      </c>
      <c r="O159" s="27">
        <f t="shared" si="30"/>
        <v>498.20000000000005</v>
      </c>
      <c r="P159" s="28">
        <f t="shared" si="27"/>
        <v>1.2296983758700697</v>
      </c>
      <c r="Q159" s="42">
        <f t="shared" si="28"/>
        <v>2296.9837587006969</v>
      </c>
      <c r="R159"/>
    </row>
    <row r="160" spans="1:18" x14ac:dyDescent="0.25">
      <c r="A160" s="36" t="s">
        <v>23</v>
      </c>
      <c r="B160" s="36" t="s">
        <v>242</v>
      </c>
      <c r="C160" s="36" t="s">
        <v>243</v>
      </c>
      <c r="D160" s="35">
        <v>389</v>
      </c>
      <c r="E160" s="11"/>
      <c r="F160" s="22">
        <f t="shared" si="24"/>
        <v>365.65999999999997</v>
      </c>
      <c r="G160" s="23">
        <f t="shared" si="25"/>
        <v>365.65999999999997</v>
      </c>
      <c r="H160" s="25">
        <f>IFERROR(VLOOKUP(C:C,'Results Data'!A:F,6,FALSE), "Not Found")</f>
        <v>412</v>
      </c>
      <c r="I160" s="25">
        <f>VLOOKUP(C:C,Attendance!E:G,3,FALSE)</f>
        <v>0.02</v>
      </c>
      <c r="J160" s="25">
        <f t="shared" si="29"/>
        <v>420.24</v>
      </c>
      <c r="K160" s="26">
        <f>IFERROR(VLOOKUP(C:C,'Results Data'!A:M,13,FALSE), "Not Found")</f>
        <v>77</v>
      </c>
      <c r="L160" s="26" t="b">
        <f>AND('RIDE DATA'!$A$5&lt;'Registration Data'!$K160,'RIDE DATA'!$B$5&gt;'Registration Data'!$K160)</f>
        <v>1</v>
      </c>
      <c r="M160" s="26">
        <f t="shared" si="26"/>
        <v>12.36</v>
      </c>
      <c r="N160" s="24">
        <f>COUNTIF('Historical Registration Data'!D:D,'Registration Data'!C112)</f>
        <v>0</v>
      </c>
      <c r="O160" s="27">
        <f t="shared" si="30"/>
        <v>432.6</v>
      </c>
      <c r="P160" s="28">
        <f t="shared" si="27"/>
        <v>1.1830662363944651</v>
      </c>
      <c r="Q160" s="42">
        <f t="shared" si="28"/>
        <v>1830.6623639446507</v>
      </c>
      <c r="R160"/>
    </row>
    <row r="161" spans="1:18" x14ac:dyDescent="0.25">
      <c r="A161" s="36" t="s">
        <v>20</v>
      </c>
      <c r="B161" s="36" t="s">
        <v>244</v>
      </c>
      <c r="C161" s="36" t="s">
        <v>245</v>
      </c>
      <c r="D161" s="35">
        <v>478</v>
      </c>
      <c r="E161" s="11"/>
      <c r="F161" s="22">
        <f t="shared" si="24"/>
        <v>449.32</v>
      </c>
      <c r="G161" s="23">
        <f t="shared" si="25"/>
        <v>449.32</v>
      </c>
      <c r="H161" s="25">
        <f>IFERROR(VLOOKUP(C:C,'Results Data'!A:F,6,FALSE), "Not Found")</f>
        <v>482</v>
      </c>
      <c r="I161" s="25">
        <f>VLOOKUP(C:C,Attendance!E:G,3,FALSE)</f>
        <v>0.03</v>
      </c>
      <c r="J161" s="25">
        <f t="shared" si="29"/>
        <v>496.46000000000004</v>
      </c>
      <c r="K161" s="26">
        <f>IFERROR(VLOOKUP(C:C,'Results Data'!A:M,13,FALSE), "Not Found")</f>
        <v>66</v>
      </c>
      <c r="L161" s="26" t="b">
        <f>AND('RIDE DATA'!$A$5&lt;'Registration Data'!$K161,'RIDE DATA'!$B$5&gt;'Registration Data'!$K161)</f>
        <v>0</v>
      </c>
      <c r="M161" s="26">
        <f t="shared" si="26"/>
        <v>0</v>
      </c>
      <c r="N161" s="24">
        <f>COUNTIF('Historical Registration Data'!D:D,'Registration Data'!C113)</f>
        <v>0</v>
      </c>
      <c r="O161" s="27">
        <f t="shared" si="30"/>
        <v>496.46000000000004</v>
      </c>
      <c r="P161" s="28">
        <f t="shared" si="27"/>
        <v>1.104914092406303</v>
      </c>
      <c r="Q161" s="42">
        <f t="shared" si="28"/>
        <v>1049.1409240630301</v>
      </c>
      <c r="R161"/>
    </row>
    <row r="162" spans="1:18" x14ac:dyDescent="0.25">
      <c r="A162" s="36" t="s">
        <v>20</v>
      </c>
      <c r="B162" s="36" t="s">
        <v>82</v>
      </c>
      <c r="C162" s="36" t="s">
        <v>83</v>
      </c>
      <c r="D162" s="35">
        <v>310</v>
      </c>
      <c r="E162" s="11"/>
      <c r="F162" s="22">
        <f t="shared" si="24"/>
        <v>291.39999999999998</v>
      </c>
      <c r="G162" s="23">
        <f t="shared" ref="G162:G164" si="31">IF(H162="Not Found",0,F162)</f>
        <v>291.39999999999998</v>
      </c>
      <c r="H162" s="25">
        <f>IFERROR(VLOOKUP(C:C,'Results Data'!A:F,6,FALSE), "Not Found")</f>
        <v>306</v>
      </c>
      <c r="I162" s="25">
        <f>VLOOKUP(C:C,Attendance!E:G,3,FALSE)</f>
        <v>0</v>
      </c>
      <c r="J162" s="25">
        <f t="shared" si="29"/>
        <v>306</v>
      </c>
      <c r="K162" s="26">
        <f>IFERROR(VLOOKUP(C:C,'Results Data'!A:M,13,FALSE), "Not Found")</f>
        <v>74</v>
      </c>
      <c r="L162" s="26" t="b">
        <f>AND('RIDE DATA'!$A$5&lt;'Registration Data'!$K162,'RIDE DATA'!$B$5&gt;'Registration Data'!$K162)</f>
        <v>1</v>
      </c>
      <c r="M162" s="26">
        <f t="shared" ref="M162:M164" si="32">IF(L162=TRUE,H162*0.03,0)</f>
        <v>9.18</v>
      </c>
      <c r="N162" s="24">
        <f>COUNTIF('Historical Registration Data'!D:D,'Registration Data'!C30)</f>
        <v>0</v>
      </c>
      <c r="O162" s="27">
        <f t="shared" si="30"/>
        <v>315.18</v>
      </c>
      <c r="P162" s="28">
        <f t="shared" ref="P162:P164" si="33">O162/F162</f>
        <v>1.0816060398078244</v>
      </c>
      <c r="Q162" s="42">
        <f t="shared" ref="Q162:Q164" si="34">IF(P162&gt;100%,((P162-1)*10000),0)</f>
        <v>816.06039807824436</v>
      </c>
      <c r="R162"/>
    </row>
    <row r="163" spans="1:18" x14ac:dyDescent="0.25">
      <c r="A163" s="36"/>
      <c r="B163" s="36" t="s">
        <v>296</v>
      </c>
      <c r="C163" s="36" t="s">
        <v>297</v>
      </c>
      <c r="D163" s="35">
        <v>400</v>
      </c>
      <c r="E163" s="11"/>
      <c r="F163" s="22">
        <f t="shared" si="24"/>
        <v>376</v>
      </c>
      <c r="G163" s="23">
        <f t="shared" si="31"/>
        <v>376</v>
      </c>
      <c r="H163" s="25">
        <f>IFERROR(VLOOKUP(C:C,'Results Data'!A:F,6,FALSE), "Not Found")</f>
        <v>0</v>
      </c>
      <c r="I163" s="25">
        <f>VLOOKUP(C:C,Attendance!E:G,3,FALSE)</f>
        <v>0</v>
      </c>
      <c r="J163" s="25">
        <f t="shared" si="29"/>
        <v>0</v>
      </c>
      <c r="K163" s="26">
        <f>IFERROR(VLOOKUP(C:C,'Results Data'!A:M,13,FALSE), "Not Found")</f>
        <v>0</v>
      </c>
      <c r="L163" s="26" t="b">
        <f>AND('RIDE DATA'!$A$5&lt;'Registration Data'!$K163,'RIDE DATA'!$B$5&gt;'Registration Data'!$K163)</f>
        <v>0</v>
      </c>
      <c r="M163" s="26">
        <f t="shared" si="32"/>
        <v>0</v>
      </c>
      <c r="N163" s="24">
        <f>COUNTIF('Historical Registration Data'!D:D,'Registration Data'!C147)</f>
        <v>0</v>
      </c>
      <c r="O163" s="27">
        <f t="shared" si="30"/>
        <v>0</v>
      </c>
      <c r="P163" s="28">
        <f t="shared" si="33"/>
        <v>0</v>
      </c>
      <c r="Q163" s="42">
        <f t="shared" si="34"/>
        <v>0</v>
      </c>
      <c r="R163"/>
    </row>
    <row r="164" spans="1:18" x14ac:dyDescent="0.25">
      <c r="A164" s="36" t="s">
        <v>23</v>
      </c>
      <c r="B164" s="36" t="s">
        <v>220</v>
      </c>
      <c r="C164" s="36" t="s">
        <v>221</v>
      </c>
      <c r="D164" s="35">
        <v>666</v>
      </c>
      <c r="E164" s="11"/>
      <c r="F164" s="22">
        <f t="shared" si="24"/>
        <v>626.04</v>
      </c>
      <c r="G164" s="23">
        <f t="shared" si="31"/>
        <v>626.04</v>
      </c>
      <c r="H164" s="25">
        <f>IFERROR(VLOOKUP(C:C,'Results Data'!A:F,6,FALSE), "Not Found")</f>
        <v>663</v>
      </c>
      <c r="I164" s="25">
        <f>VLOOKUP(C:C,Attendance!E:G,3,FALSE)</f>
        <v>0.02</v>
      </c>
      <c r="J164" s="25">
        <f t="shared" si="29"/>
        <v>676.26</v>
      </c>
      <c r="K164" s="26">
        <f>IFERROR(VLOOKUP(C:C,'Results Data'!A:M,13,FALSE), "Not Found")</f>
        <v>61</v>
      </c>
      <c r="L164" s="26" t="b">
        <f>AND('RIDE DATA'!$A$5&lt;'Registration Data'!$K164,'RIDE DATA'!$B$5&gt;'Registration Data'!$K164)</f>
        <v>0</v>
      </c>
      <c r="M164" s="26">
        <f t="shared" si="32"/>
        <v>0</v>
      </c>
      <c r="N164" s="24">
        <f>COUNTIF('Historical Registration Data'!D:D,'Registration Data'!C101)</f>
        <v>0</v>
      </c>
      <c r="O164" s="27">
        <f t="shared" si="30"/>
        <v>676.26</v>
      </c>
      <c r="P164" s="28">
        <f t="shared" si="33"/>
        <v>1.0802185163887292</v>
      </c>
      <c r="Q164" s="42">
        <f t="shared" si="34"/>
        <v>802.18516388729233</v>
      </c>
      <c r="R164"/>
    </row>
    <row r="165" spans="1:18" x14ac:dyDescent="0.25">
      <c r="A165" s="36" t="s">
        <v>19</v>
      </c>
      <c r="B165" s="36" t="s">
        <v>2023</v>
      </c>
      <c r="C165" s="36" t="s">
        <v>1360</v>
      </c>
      <c r="D165" s="35">
        <v>318</v>
      </c>
      <c r="E165"/>
      <c r="F165" s="22">
        <f t="shared" si="24"/>
        <v>298.91999999999996</v>
      </c>
      <c r="G165"/>
      <c r="H165" s="25">
        <f>IFERROR(VLOOKUP(C:C,'Results Data'!A:F,6,FALSE), "Not Found")</f>
        <v>330</v>
      </c>
      <c r="I165" s="25">
        <f>VLOOKUP(C:C,Attendance!E:G,3,FALSE)</f>
        <v>0</v>
      </c>
      <c r="J165" s="25">
        <f t="shared" ref="J165" si="35">H165*(1+I165)</f>
        <v>330</v>
      </c>
      <c r="K165" s="26">
        <f>IFERROR(VLOOKUP(C:C,'Results Data'!A:M,13,FALSE), "Not Found")</f>
        <v>84</v>
      </c>
      <c r="L165" s="26" t="b">
        <f>AND('RIDE DATA'!$A$5&lt;'Registration Data'!$K165,'RIDE DATA'!$B$5&gt;'Registration Data'!$K165)</f>
        <v>0</v>
      </c>
      <c r="M165" s="26">
        <f t="shared" ref="M165" si="36">IF(L165=TRUE,H165*0.03,0)</f>
        <v>0</v>
      </c>
      <c r="N165" s="24">
        <f>COUNTIF('Historical Registration Data'!D:D,'Registration Data'!C102)</f>
        <v>0</v>
      </c>
      <c r="O165" s="27">
        <f t="shared" ref="O165" si="37">J165+M165</f>
        <v>330</v>
      </c>
      <c r="P165" s="28">
        <f t="shared" ref="P165" si="38">O165/F165</f>
        <v>1.1039743075070254</v>
      </c>
      <c r="Q165" s="42">
        <f t="shared" ref="Q165" si="39">IF(P165&gt;100%,((P165-1)*10000),0)</f>
        <v>1039.743075070254</v>
      </c>
      <c r="R165"/>
    </row>
    <row r="166" spans="1:18" x14ac:dyDescent="0.25">
      <c r="A166"/>
      <c r="B166"/>
      <c r="C166"/>
      <c r="D166"/>
      <c r="E166"/>
      <c r="F166"/>
      <c r="G166"/>
      <c r="H166"/>
      <c r="I166" s="5"/>
      <c r="J166" s="5"/>
      <c r="K166"/>
      <c r="L166"/>
      <c r="M166"/>
      <c r="N166"/>
      <c r="O166"/>
      <c r="P166"/>
      <c r="Q166"/>
      <c r="R166"/>
    </row>
    <row r="167" spans="1:18" x14ac:dyDescent="0.25">
      <c r="A167"/>
      <c r="B167"/>
      <c r="C167"/>
      <c r="D167"/>
      <c r="E167"/>
      <c r="F167"/>
      <c r="G167"/>
      <c r="H167"/>
      <c r="I167" s="5"/>
      <c r="J167" s="5"/>
      <c r="K167"/>
      <c r="L167"/>
      <c r="M167"/>
      <c r="N167"/>
      <c r="O167"/>
      <c r="P167"/>
      <c r="Q167"/>
      <c r="R167"/>
    </row>
    <row r="168" spans="1:18" x14ac:dyDescent="0.25">
      <c r="A168"/>
      <c r="B168"/>
      <c r="C168"/>
      <c r="D168"/>
      <c r="E168"/>
      <c r="F168"/>
      <c r="G168"/>
      <c r="H168"/>
      <c r="I168" s="5"/>
      <c r="J168" s="5"/>
      <c r="K168"/>
      <c r="L168"/>
      <c r="M168"/>
      <c r="N168"/>
      <c r="O168"/>
      <c r="P168"/>
      <c r="Q168"/>
      <c r="R168"/>
    </row>
    <row r="169" spans="1:18" x14ac:dyDescent="0.25">
      <c r="A169"/>
      <c r="B169"/>
      <c r="C169"/>
      <c r="D169"/>
      <c r="E169"/>
      <c r="F169"/>
      <c r="G169"/>
      <c r="H169"/>
      <c r="I169" s="5"/>
      <c r="J169" s="5"/>
      <c r="K169"/>
      <c r="L169"/>
      <c r="M169"/>
      <c r="N169"/>
      <c r="O169"/>
      <c r="P169"/>
      <c r="Q169"/>
      <c r="R169"/>
    </row>
    <row r="170" spans="1:18" x14ac:dyDescent="0.25">
      <c r="A170"/>
      <c r="B170"/>
      <c r="C170"/>
      <c r="D170"/>
      <c r="E170"/>
      <c r="F170"/>
      <c r="G170"/>
      <c r="H170"/>
      <c r="I170" s="5"/>
      <c r="J170" s="5"/>
      <c r="K170"/>
      <c r="L170"/>
      <c r="M170"/>
      <c r="N170"/>
      <c r="O170"/>
      <c r="P170"/>
      <c r="Q170"/>
      <c r="R170"/>
    </row>
    <row r="171" spans="1:18" x14ac:dyDescent="0.25">
      <c r="A171"/>
      <c r="B171"/>
      <c r="C171"/>
      <c r="D171"/>
      <c r="E171"/>
      <c r="F171"/>
      <c r="G171"/>
      <c r="H171"/>
      <c r="I171" s="5"/>
      <c r="J171" s="5"/>
      <c r="K171"/>
      <c r="L171"/>
      <c r="M171"/>
      <c r="N171"/>
      <c r="O171"/>
      <c r="P171"/>
      <c r="Q171"/>
      <c r="R171"/>
    </row>
    <row r="172" spans="1:18" x14ac:dyDescent="0.25">
      <c r="A172"/>
      <c r="B172"/>
      <c r="C172"/>
      <c r="D172"/>
      <c r="E172"/>
      <c r="F172"/>
      <c r="G172"/>
      <c r="H172"/>
      <c r="I172" s="5"/>
      <c r="J172" s="5"/>
      <c r="K172"/>
      <c r="L172"/>
      <c r="M172"/>
      <c r="N172"/>
      <c r="O172"/>
      <c r="P172"/>
      <c r="Q172"/>
      <c r="R172"/>
    </row>
    <row r="173" spans="1:18" x14ac:dyDescent="0.25">
      <c r="A173"/>
      <c r="B173"/>
      <c r="C173"/>
      <c r="D173"/>
      <c r="E173"/>
      <c r="F173"/>
      <c r="G173"/>
      <c r="H173"/>
      <c r="I173" s="5"/>
      <c r="J173" s="5"/>
      <c r="K173"/>
      <c r="L173"/>
      <c r="M173"/>
      <c r="N173"/>
      <c r="O173"/>
      <c r="P173"/>
      <c r="Q173"/>
      <c r="R173"/>
    </row>
    <row r="174" spans="1:18" x14ac:dyDescent="0.25">
      <c r="A174"/>
      <c r="B174"/>
      <c r="C174"/>
      <c r="D174"/>
      <c r="E174"/>
      <c r="F174"/>
      <c r="G174"/>
      <c r="H174"/>
      <c r="I174" s="5"/>
      <c r="J174" s="5"/>
      <c r="K174"/>
      <c r="L174"/>
      <c r="M174"/>
      <c r="N174"/>
      <c r="O174"/>
      <c r="P174"/>
      <c r="Q174"/>
      <c r="R174"/>
    </row>
    <row r="175" spans="1:18" x14ac:dyDescent="0.25">
      <c r="A175"/>
      <c r="B175"/>
      <c r="C175"/>
      <c r="D175"/>
      <c r="E175"/>
      <c r="F175"/>
      <c r="G175"/>
      <c r="H175"/>
      <c r="I175" s="5"/>
      <c r="J175" s="5"/>
      <c r="K175"/>
      <c r="L175"/>
      <c r="M175"/>
      <c r="N175"/>
      <c r="O175"/>
      <c r="P175"/>
      <c r="Q175"/>
      <c r="R175"/>
    </row>
    <row r="176" spans="1:18" x14ac:dyDescent="0.25">
      <c r="A176"/>
      <c r="B176"/>
      <c r="C176"/>
      <c r="D176"/>
      <c r="E176"/>
      <c r="F176"/>
      <c r="G176"/>
      <c r="H176"/>
      <c r="I176" s="5"/>
      <c r="J176" s="5"/>
      <c r="K176"/>
      <c r="L176"/>
      <c r="M176"/>
      <c r="N176"/>
      <c r="O176"/>
      <c r="P176"/>
      <c r="Q176"/>
      <c r="R176"/>
    </row>
    <row r="177" spans="1:18" x14ac:dyDescent="0.25">
      <c r="A177"/>
      <c r="B177"/>
      <c r="C177"/>
      <c r="D177"/>
      <c r="E177"/>
      <c r="F177"/>
      <c r="G177"/>
      <c r="H177"/>
      <c r="I177" s="5"/>
      <c r="J177" s="5"/>
      <c r="K177"/>
      <c r="L177"/>
      <c r="M177"/>
      <c r="N177"/>
      <c r="O177"/>
      <c r="P177"/>
      <c r="Q177"/>
      <c r="R177"/>
    </row>
    <row r="178" spans="1:18" x14ac:dyDescent="0.25">
      <c r="A178"/>
      <c r="B178"/>
      <c r="C178"/>
      <c r="D178"/>
      <c r="E178"/>
      <c r="F178"/>
      <c r="G178"/>
      <c r="H178"/>
      <c r="I178" s="5"/>
      <c r="J178" s="5"/>
      <c r="K178"/>
      <c r="L178"/>
      <c r="M178"/>
      <c r="N178"/>
      <c r="O178"/>
      <c r="P178"/>
      <c r="Q178"/>
      <c r="R178"/>
    </row>
    <row r="179" spans="1:18" x14ac:dyDescent="0.25">
      <c r="A179"/>
      <c r="B179"/>
      <c r="C179"/>
      <c r="D179"/>
      <c r="E179"/>
      <c r="F179"/>
      <c r="G179"/>
      <c r="H179"/>
      <c r="I179" s="5"/>
      <c r="J179" s="5"/>
      <c r="K179"/>
      <c r="L179"/>
      <c r="M179"/>
      <c r="N179"/>
      <c r="O179"/>
      <c r="P179"/>
      <c r="Q179"/>
      <c r="R179"/>
    </row>
    <row r="180" spans="1:18" x14ac:dyDescent="0.25">
      <c r="A180"/>
      <c r="B180"/>
      <c r="C180"/>
      <c r="D180"/>
      <c r="E180"/>
      <c r="F180"/>
      <c r="G180"/>
      <c r="H180"/>
      <c r="I180" s="5"/>
      <c r="J180" s="5"/>
      <c r="K180"/>
      <c r="L180"/>
      <c r="M180"/>
      <c r="N180"/>
      <c r="O180"/>
      <c r="P180"/>
      <c r="Q180"/>
      <c r="R180"/>
    </row>
    <row r="181" spans="1:18" x14ac:dyDescent="0.25">
      <c r="A181"/>
      <c r="B181"/>
      <c r="C181"/>
      <c r="D181"/>
      <c r="E181"/>
      <c r="F181"/>
      <c r="G181"/>
      <c r="H181"/>
      <c r="I181" s="5"/>
      <c r="J181" s="5"/>
      <c r="K181"/>
      <c r="L181"/>
      <c r="M181"/>
      <c r="N181"/>
      <c r="O181"/>
      <c r="P181"/>
      <c r="Q181"/>
      <c r="R181"/>
    </row>
    <row r="182" spans="1:18" x14ac:dyDescent="0.25">
      <c r="A182"/>
      <c r="B182"/>
      <c r="C182"/>
      <c r="D182"/>
      <c r="E182"/>
      <c r="F182"/>
      <c r="G182"/>
      <c r="H182"/>
      <c r="I182" s="5"/>
      <c r="J182" s="5"/>
      <c r="K182"/>
      <c r="L182"/>
      <c r="M182"/>
      <c r="N182"/>
      <c r="O182"/>
      <c r="P182"/>
      <c r="Q182"/>
      <c r="R182"/>
    </row>
    <row r="183" spans="1:18" x14ac:dyDescent="0.25">
      <c r="A183"/>
      <c r="B183"/>
      <c r="C183"/>
      <c r="D183"/>
      <c r="E183"/>
      <c r="F183"/>
      <c r="G183"/>
      <c r="H183"/>
      <c r="I183" s="5"/>
      <c r="J183" s="5"/>
      <c r="K183"/>
      <c r="L183"/>
      <c r="M183"/>
      <c r="N183"/>
      <c r="O183"/>
      <c r="P183"/>
      <c r="Q183"/>
      <c r="R183"/>
    </row>
    <row r="184" spans="1:18" x14ac:dyDescent="0.25">
      <c r="A184"/>
      <c r="B184"/>
      <c r="C184"/>
      <c r="D184"/>
      <c r="E184"/>
      <c r="F184"/>
      <c r="G184"/>
      <c r="H184"/>
      <c r="I184" s="5"/>
      <c r="J184" s="5"/>
      <c r="K184"/>
      <c r="L184"/>
      <c r="M184"/>
      <c r="N184"/>
      <c r="O184"/>
      <c r="P184"/>
      <c r="Q184"/>
      <c r="R184"/>
    </row>
    <row r="185" spans="1:18" x14ac:dyDescent="0.25">
      <c r="A185"/>
      <c r="B185"/>
      <c r="C185"/>
      <c r="D185"/>
      <c r="E185"/>
      <c r="F185"/>
      <c r="G185"/>
      <c r="H185"/>
      <c r="I185" s="5"/>
      <c r="J185" s="5"/>
      <c r="K185"/>
      <c r="L185"/>
      <c r="M185"/>
      <c r="N185"/>
      <c r="O185"/>
      <c r="P185"/>
      <c r="Q185"/>
      <c r="R185"/>
    </row>
    <row r="186" spans="1:18" x14ac:dyDescent="0.25">
      <c r="A186"/>
      <c r="B186"/>
      <c r="C186"/>
      <c r="D186"/>
      <c r="E186"/>
      <c r="F186"/>
      <c r="G186"/>
      <c r="H186"/>
      <c r="I186" s="5"/>
      <c r="J186" s="5"/>
      <c r="K186"/>
      <c r="L186"/>
      <c r="M186"/>
      <c r="N186"/>
      <c r="O186"/>
      <c r="P186"/>
      <c r="Q186"/>
      <c r="R186"/>
    </row>
    <row r="187" spans="1:18" x14ac:dyDescent="0.25">
      <c r="A187"/>
      <c r="B187"/>
      <c r="C187"/>
      <c r="D187"/>
      <c r="E187"/>
      <c r="F187"/>
      <c r="G187"/>
      <c r="H187"/>
      <c r="I187" s="5"/>
      <c r="J187" s="5"/>
      <c r="K187"/>
      <c r="L187"/>
      <c r="M187"/>
      <c r="N187"/>
      <c r="O187"/>
      <c r="P187"/>
      <c r="Q187"/>
      <c r="R187"/>
    </row>
    <row r="188" spans="1:18" x14ac:dyDescent="0.25">
      <c r="A188"/>
      <c r="B188"/>
      <c r="C188"/>
      <c r="D188"/>
      <c r="E188"/>
      <c r="F188"/>
      <c r="G188"/>
      <c r="H188"/>
      <c r="I188" s="5"/>
      <c r="J188" s="5"/>
      <c r="K188"/>
      <c r="L188"/>
      <c r="M188"/>
      <c r="N188"/>
      <c r="O188"/>
      <c r="P188"/>
      <c r="Q188"/>
      <c r="R188"/>
    </row>
    <row r="189" spans="1:18" x14ac:dyDescent="0.25">
      <c r="A189"/>
      <c r="B189"/>
      <c r="C189"/>
      <c r="D189"/>
      <c r="E189"/>
      <c r="F189"/>
      <c r="G189"/>
      <c r="H189"/>
      <c r="I189" s="5"/>
      <c r="J189" s="5"/>
      <c r="K189"/>
      <c r="L189"/>
      <c r="M189"/>
      <c r="N189"/>
      <c r="O189"/>
      <c r="P189"/>
      <c r="Q189"/>
      <c r="R189"/>
    </row>
    <row r="190" spans="1:18" x14ac:dyDescent="0.25">
      <c r="A190"/>
      <c r="B190"/>
      <c r="C190"/>
      <c r="D190"/>
      <c r="E190"/>
      <c r="F190"/>
      <c r="G190"/>
      <c r="H190"/>
      <c r="I190" s="5"/>
      <c r="J190" s="5"/>
      <c r="K190"/>
      <c r="L190"/>
      <c r="M190"/>
      <c r="N190"/>
      <c r="O190"/>
      <c r="P190"/>
      <c r="Q190"/>
      <c r="R190"/>
    </row>
    <row r="191" spans="1:18" x14ac:dyDescent="0.25">
      <c r="A191"/>
      <c r="B191"/>
      <c r="C191"/>
      <c r="D191"/>
      <c r="E191"/>
      <c r="F191"/>
      <c r="G191"/>
      <c r="H191"/>
      <c r="I191" s="5"/>
      <c r="J191" s="5"/>
      <c r="K191"/>
      <c r="L191"/>
      <c r="M191"/>
      <c r="N191"/>
      <c r="O191"/>
      <c r="P191"/>
      <c r="Q191"/>
      <c r="R191"/>
    </row>
    <row r="192" spans="1:18" x14ac:dyDescent="0.25">
      <c r="A192"/>
      <c r="B192"/>
      <c r="C192"/>
      <c r="D192"/>
      <c r="E192"/>
      <c r="F192"/>
      <c r="G192"/>
      <c r="H192"/>
      <c r="I192" s="5"/>
      <c r="J192" s="5"/>
      <c r="K192"/>
      <c r="L192"/>
      <c r="M192"/>
      <c r="N192"/>
      <c r="O192"/>
      <c r="P192"/>
      <c r="Q192"/>
      <c r="R192"/>
    </row>
    <row r="193" spans="1:18" x14ac:dyDescent="0.25">
      <c r="A193"/>
      <c r="B193"/>
      <c r="C193"/>
      <c r="D193"/>
      <c r="E193"/>
      <c r="F193"/>
      <c r="G193"/>
      <c r="H193"/>
      <c r="I193" s="5"/>
      <c r="J193" s="5"/>
      <c r="K193"/>
      <c r="L193"/>
      <c r="M193"/>
      <c r="N193"/>
      <c r="O193"/>
      <c r="P193"/>
      <c r="Q193"/>
      <c r="R193"/>
    </row>
    <row r="194" spans="1:18" x14ac:dyDescent="0.25">
      <c r="A194"/>
      <c r="B194"/>
      <c r="C194"/>
      <c r="D194"/>
      <c r="E194"/>
      <c r="F194"/>
      <c r="G194"/>
      <c r="H194"/>
      <c r="I194" s="5"/>
      <c r="J194" s="5"/>
      <c r="K194"/>
      <c r="L194"/>
      <c r="M194"/>
      <c r="N194"/>
      <c r="O194"/>
      <c r="P194"/>
      <c r="Q194"/>
      <c r="R194"/>
    </row>
    <row r="195" spans="1:18" x14ac:dyDescent="0.25">
      <c r="A195"/>
      <c r="B195"/>
      <c r="C195"/>
      <c r="D195"/>
      <c r="E195"/>
      <c r="F195"/>
      <c r="G195"/>
      <c r="H195"/>
      <c r="I195" s="5"/>
      <c r="J195" s="5"/>
      <c r="K195"/>
      <c r="L195"/>
      <c r="M195"/>
      <c r="N195"/>
      <c r="O195"/>
      <c r="P195"/>
      <c r="Q195"/>
      <c r="R195"/>
    </row>
    <row r="196" spans="1:18" x14ac:dyDescent="0.25">
      <c r="A196"/>
      <c r="B196"/>
      <c r="C196"/>
      <c r="D196"/>
      <c r="E196"/>
      <c r="F196"/>
      <c r="G196"/>
      <c r="H196"/>
      <c r="I196" s="5"/>
      <c r="J196" s="5"/>
      <c r="K196"/>
      <c r="L196"/>
      <c r="M196"/>
      <c r="N196"/>
      <c r="O196"/>
      <c r="P196"/>
      <c r="Q196"/>
      <c r="R196"/>
    </row>
    <row r="197" spans="1:18" x14ac:dyDescent="0.25">
      <c r="A197"/>
      <c r="B197"/>
      <c r="C197"/>
      <c r="D197"/>
      <c r="E197"/>
      <c r="F197"/>
      <c r="G197"/>
      <c r="H197"/>
      <c r="I197" s="5"/>
      <c r="J197" s="5"/>
      <c r="K197"/>
      <c r="L197"/>
      <c r="M197"/>
      <c r="N197"/>
      <c r="O197"/>
      <c r="P197"/>
      <c r="Q197"/>
      <c r="R197"/>
    </row>
    <row r="198" spans="1:18" x14ac:dyDescent="0.25">
      <c r="A198"/>
      <c r="B198"/>
      <c r="C198"/>
      <c r="D198"/>
      <c r="E198"/>
      <c r="F198"/>
      <c r="G198"/>
      <c r="H198"/>
      <c r="I198" s="5"/>
      <c r="J198" s="5"/>
      <c r="K198"/>
      <c r="L198"/>
      <c r="M198"/>
      <c r="N198"/>
      <c r="O198"/>
      <c r="P198"/>
      <c r="Q198"/>
      <c r="R198"/>
    </row>
    <row r="199" spans="1:18" x14ac:dyDescent="0.25">
      <c r="A199"/>
      <c r="B199"/>
      <c r="C199"/>
      <c r="D199"/>
      <c r="E199"/>
      <c r="F199"/>
      <c r="G199"/>
      <c r="H199"/>
      <c r="I199" s="5"/>
      <c r="J199" s="5"/>
      <c r="K199"/>
      <c r="L199"/>
      <c r="M199"/>
      <c r="N199"/>
      <c r="O199"/>
      <c r="P199"/>
      <c r="Q199"/>
      <c r="R199"/>
    </row>
    <row r="200" spans="1:18" x14ac:dyDescent="0.25">
      <c r="A200"/>
      <c r="B200"/>
      <c r="C200"/>
      <c r="D200"/>
      <c r="E200"/>
      <c r="F200"/>
      <c r="G200"/>
      <c r="H200"/>
      <c r="I200" s="5"/>
      <c r="J200" s="5"/>
      <c r="K200"/>
      <c r="L200"/>
      <c r="M200"/>
      <c r="N200"/>
      <c r="O200"/>
      <c r="P200"/>
      <c r="Q200"/>
      <c r="R200"/>
    </row>
    <row r="201" spans="1:18" x14ac:dyDescent="0.25">
      <c r="A201"/>
      <c r="B201"/>
      <c r="C201"/>
      <c r="D201"/>
      <c r="E201"/>
      <c r="F201"/>
      <c r="G201"/>
      <c r="H201"/>
      <c r="I201" s="5"/>
      <c r="J201" s="5"/>
      <c r="K201"/>
      <c r="L201"/>
      <c r="M201"/>
      <c r="N201"/>
      <c r="O201"/>
      <c r="P201"/>
      <c r="Q201"/>
      <c r="R201"/>
    </row>
    <row r="202" spans="1:18" x14ac:dyDescent="0.25">
      <c r="A202"/>
      <c r="B202"/>
      <c r="C202"/>
      <c r="D202"/>
      <c r="E202"/>
      <c r="F202"/>
      <c r="G202"/>
      <c r="H202"/>
      <c r="I202" s="5"/>
      <c r="J202" s="5"/>
      <c r="K202"/>
      <c r="L202"/>
      <c r="M202"/>
      <c r="N202"/>
      <c r="O202"/>
      <c r="P202"/>
      <c r="Q202"/>
      <c r="R202"/>
    </row>
    <row r="203" spans="1:18" x14ac:dyDescent="0.25">
      <c r="A203"/>
      <c r="B203"/>
      <c r="C203"/>
      <c r="D203"/>
      <c r="E203"/>
      <c r="F203"/>
      <c r="G203"/>
      <c r="H203"/>
      <c r="I203" s="5"/>
      <c r="J203" s="5"/>
      <c r="K203"/>
      <c r="L203"/>
      <c r="M203"/>
      <c r="N203"/>
      <c r="O203"/>
      <c r="P203"/>
      <c r="Q203"/>
      <c r="R203"/>
    </row>
    <row r="204" spans="1:18" x14ac:dyDescent="0.25">
      <c r="A204"/>
      <c r="B204"/>
      <c r="C204"/>
      <c r="D204"/>
      <c r="E204"/>
      <c r="F204"/>
      <c r="G204"/>
      <c r="H204"/>
      <c r="I204" s="5"/>
      <c r="J204" s="5"/>
      <c r="K204"/>
      <c r="L204"/>
      <c r="M204"/>
      <c r="N204"/>
      <c r="O204"/>
      <c r="P204"/>
      <c r="Q204"/>
      <c r="R204"/>
    </row>
    <row r="205" spans="1:18" x14ac:dyDescent="0.25">
      <c r="A205"/>
      <c r="B205"/>
      <c r="C205"/>
      <c r="D205"/>
      <c r="E205"/>
      <c r="F205"/>
      <c r="G205"/>
      <c r="H205"/>
      <c r="I205" s="5"/>
      <c r="J205" s="5"/>
      <c r="K205"/>
      <c r="L205"/>
      <c r="M205"/>
      <c r="N205"/>
      <c r="O205"/>
      <c r="P205"/>
      <c r="Q205"/>
      <c r="R205"/>
    </row>
    <row r="206" spans="1:18" x14ac:dyDescent="0.25">
      <c r="A206"/>
      <c r="B206"/>
      <c r="C206"/>
      <c r="D206"/>
      <c r="E206"/>
      <c r="F206"/>
      <c r="G206"/>
      <c r="H206"/>
      <c r="I206" s="5"/>
      <c r="J206" s="5"/>
      <c r="K206"/>
      <c r="L206"/>
      <c r="M206"/>
      <c r="N206"/>
      <c r="O206"/>
      <c r="P206"/>
      <c r="Q206"/>
      <c r="R206"/>
    </row>
    <row r="207" spans="1:18" x14ac:dyDescent="0.25">
      <c r="A207"/>
      <c r="B207"/>
      <c r="C207"/>
      <c r="D207"/>
      <c r="E207"/>
      <c r="F207"/>
      <c r="G207"/>
      <c r="H207"/>
      <c r="I207" s="5"/>
      <c r="J207" s="5"/>
      <c r="K207"/>
      <c r="L207"/>
      <c r="M207"/>
      <c r="N207"/>
      <c r="O207"/>
      <c r="P207"/>
      <c r="Q207"/>
      <c r="R207"/>
    </row>
    <row r="208" spans="1:18" x14ac:dyDescent="0.25">
      <c r="A208"/>
      <c r="B208"/>
      <c r="C208"/>
      <c r="D208"/>
      <c r="E208"/>
      <c r="F208"/>
      <c r="G208"/>
      <c r="H208"/>
      <c r="I208" s="5"/>
      <c r="J208" s="5"/>
      <c r="K208"/>
      <c r="L208"/>
      <c r="M208"/>
      <c r="N208"/>
      <c r="O208"/>
      <c r="P208"/>
      <c r="Q208"/>
      <c r="R208"/>
    </row>
    <row r="209" spans="1:18" x14ac:dyDescent="0.25">
      <c r="A209"/>
      <c r="B209"/>
      <c r="C209"/>
      <c r="D209"/>
      <c r="E209"/>
      <c r="F209"/>
      <c r="G209"/>
      <c r="H209"/>
      <c r="I209" s="5"/>
      <c r="J209" s="5"/>
      <c r="K209"/>
      <c r="L209"/>
      <c r="M209"/>
      <c r="N209"/>
      <c r="O209"/>
      <c r="P209"/>
      <c r="Q209"/>
      <c r="R209"/>
    </row>
    <row r="210" spans="1:18" x14ac:dyDescent="0.25">
      <c r="A210"/>
      <c r="B210"/>
      <c r="C210"/>
      <c r="D210"/>
      <c r="E210"/>
      <c r="F210"/>
      <c r="G210"/>
      <c r="H210"/>
      <c r="I210" s="5"/>
      <c r="J210" s="5"/>
      <c r="K210"/>
      <c r="L210"/>
      <c r="M210"/>
      <c r="N210"/>
      <c r="O210"/>
      <c r="P210"/>
      <c r="Q210"/>
      <c r="R210"/>
    </row>
    <row r="211" spans="1:18" x14ac:dyDescent="0.25">
      <c r="A211"/>
      <c r="B211"/>
      <c r="C211"/>
      <c r="D211"/>
      <c r="E211"/>
      <c r="F211"/>
      <c r="G211"/>
      <c r="H211"/>
      <c r="I211" s="5"/>
      <c r="J211" s="5"/>
      <c r="K211"/>
      <c r="L211"/>
      <c r="M211"/>
      <c r="N211"/>
      <c r="O211"/>
      <c r="P211"/>
      <c r="Q211"/>
      <c r="R211"/>
    </row>
    <row r="212" spans="1:18" x14ac:dyDescent="0.25">
      <c r="A212"/>
      <c r="B212"/>
      <c r="C212"/>
      <c r="D212"/>
      <c r="E212"/>
      <c r="F212"/>
      <c r="G212"/>
      <c r="H212"/>
      <c r="I212" s="5"/>
      <c r="J212" s="5"/>
      <c r="K212"/>
      <c r="L212"/>
      <c r="M212"/>
      <c r="N212"/>
      <c r="O212"/>
      <c r="P212"/>
      <c r="Q212"/>
      <c r="R212"/>
    </row>
    <row r="213" spans="1:18" x14ac:dyDescent="0.25">
      <c r="A213"/>
      <c r="B213"/>
      <c r="C213"/>
      <c r="D213"/>
      <c r="E213"/>
      <c r="F213"/>
      <c r="G213"/>
      <c r="H213"/>
      <c r="I213" s="5"/>
      <c r="J213" s="5"/>
      <c r="K213"/>
      <c r="L213"/>
      <c r="M213"/>
      <c r="N213"/>
      <c r="O213"/>
      <c r="P213"/>
      <c r="Q213"/>
      <c r="R213"/>
    </row>
    <row r="214" spans="1:18" x14ac:dyDescent="0.25">
      <c r="A214"/>
      <c r="B214"/>
      <c r="C214"/>
      <c r="D214"/>
      <c r="E214"/>
      <c r="F214"/>
      <c r="G214"/>
      <c r="H214"/>
      <c r="I214" s="5"/>
      <c r="J214" s="5"/>
      <c r="K214"/>
      <c r="L214"/>
      <c r="M214"/>
      <c r="N214"/>
      <c r="O214"/>
      <c r="P214"/>
      <c r="Q214"/>
      <c r="R214"/>
    </row>
    <row r="215" spans="1:18" x14ac:dyDescent="0.25">
      <c r="A215"/>
      <c r="B215"/>
      <c r="C215"/>
      <c r="D215"/>
      <c r="E215"/>
      <c r="F215"/>
      <c r="G215"/>
      <c r="H215"/>
      <c r="I215" s="5"/>
      <c r="J215" s="5"/>
      <c r="K215"/>
      <c r="L215"/>
      <c r="M215"/>
      <c r="N215"/>
      <c r="O215"/>
      <c r="P215"/>
      <c r="Q215"/>
      <c r="R215"/>
    </row>
    <row r="216" spans="1:18" x14ac:dyDescent="0.25">
      <c r="A216"/>
      <c r="B216"/>
      <c r="C216"/>
      <c r="D216"/>
      <c r="E216"/>
      <c r="F216"/>
      <c r="G216"/>
      <c r="H216"/>
      <c r="I216" s="5"/>
      <c r="J216" s="5"/>
      <c r="K216"/>
      <c r="L216"/>
      <c r="M216"/>
      <c r="N216"/>
      <c r="O216"/>
      <c r="P216"/>
      <c r="Q216"/>
      <c r="R216"/>
    </row>
    <row r="217" spans="1:18" x14ac:dyDescent="0.25">
      <c r="A217"/>
      <c r="B217"/>
      <c r="C217"/>
      <c r="D217"/>
      <c r="E217"/>
      <c r="F217"/>
      <c r="G217"/>
      <c r="H217"/>
      <c r="I217" s="5"/>
      <c r="J217" s="5"/>
      <c r="K217"/>
      <c r="L217"/>
      <c r="M217"/>
      <c r="N217"/>
      <c r="O217"/>
      <c r="P217"/>
      <c r="Q217"/>
      <c r="R217"/>
    </row>
    <row r="218" spans="1:18" x14ac:dyDescent="0.25">
      <c r="A218"/>
      <c r="B218"/>
      <c r="C218"/>
      <c r="D218"/>
      <c r="E218"/>
      <c r="F218"/>
      <c r="G218"/>
      <c r="H218"/>
      <c r="I218" s="5"/>
      <c r="J218" s="5"/>
      <c r="K218"/>
      <c r="L218"/>
      <c r="M218"/>
      <c r="N218"/>
      <c r="O218"/>
      <c r="P218"/>
      <c r="Q218"/>
      <c r="R218"/>
    </row>
    <row r="219" spans="1:18" x14ac:dyDescent="0.25">
      <c r="A219"/>
      <c r="B219"/>
      <c r="C219"/>
      <c r="D219"/>
      <c r="E219"/>
      <c r="F219"/>
      <c r="G219"/>
      <c r="H219"/>
      <c r="I219" s="5"/>
      <c r="J219" s="5"/>
      <c r="K219"/>
      <c r="L219"/>
      <c r="M219"/>
      <c r="N219"/>
      <c r="O219"/>
      <c r="P219"/>
      <c r="Q219"/>
      <c r="R219"/>
    </row>
    <row r="220" spans="1:18" x14ac:dyDescent="0.25">
      <c r="A220"/>
      <c r="B220"/>
      <c r="C220"/>
      <c r="D220"/>
      <c r="E220"/>
      <c r="F220"/>
      <c r="G220"/>
      <c r="H220"/>
      <c r="I220" s="5"/>
      <c r="J220" s="5"/>
      <c r="K220"/>
      <c r="L220"/>
      <c r="M220"/>
      <c r="N220"/>
      <c r="O220"/>
      <c r="P220"/>
      <c r="Q220"/>
      <c r="R220"/>
    </row>
    <row r="221" spans="1:18" x14ac:dyDescent="0.25">
      <c r="A221"/>
      <c r="B221"/>
      <c r="C221"/>
      <c r="D221"/>
      <c r="E221"/>
      <c r="F221"/>
      <c r="G221"/>
      <c r="H221"/>
      <c r="I221" s="5"/>
      <c r="J221" s="5"/>
      <c r="K221"/>
      <c r="L221"/>
      <c r="M221"/>
      <c r="N221"/>
      <c r="O221"/>
      <c r="P221"/>
      <c r="Q221"/>
      <c r="R221"/>
    </row>
    <row r="222" spans="1:18" x14ac:dyDescent="0.25">
      <c r="A222"/>
      <c r="B222"/>
      <c r="C222"/>
      <c r="D222"/>
      <c r="E222"/>
      <c r="F222"/>
      <c r="G222"/>
      <c r="H222"/>
      <c r="I222" s="5"/>
      <c r="J222" s="5"/>
      <c r="K222"/>
      <c r="L222"/>
      <c r="M222"/>
      <c r="N222"/>
      <c r="O222"/>
      <c r="P222"/>
      <c r="Q222"/>
      <c r="R222"/>
    </row>
    <row r="223" spans="1:18" x14ac:dyDescent="0.25">
      <c r="A223"/>
      <c r="B223"/>
      <c r="C223"/>
      <c r="D223"/>
      <c r="E223"/>
      <c r="F223"/>
      <c r="G223"/>
      <c r="H223"/>
      <c r="I223" s="5"/>
      <c r="J223" s="5"/>
      <c r="K223"/>
      <c r="L223"/>
      <c r="M223"/>
      <c r="N223"/>
      <c r="O223"/>
      <c r="P223"/>
      <c r="Q223"/>
      <c r="R223"/>
    </row>
    <row r="224" spans="1:18" x14ac:dyDescent="0.25">
      <c r="A224"/>
      <c r="B224"/>
      <c r="C224"/>
      <c r="D224"/>
      <c r="E224"/>
      <c r="F224"/>
      <c r="G224"/>
      <c r="H224"/>
      <c r="I224" s="5"/>
      <c r="J224" s="5"/>
      <c r="K224"/>
      <c r="L224"/>
      <c r="M224"/>
      <c r="N224"/>
      <c r="O224"/>
      <c r="P224"/>
      <c r="Q224"/>
      <c r="R224"/>
    </row>
    <row r="225" spans="1:18" x14ac:dyDescent="0.25">
      <c r="A225"/>
      <c r="B225"/>
      <c r="C225"/>
      <c r="D225"/>
      <c r="E225"/>
      <c r="F225"/>
      <c r="G225"/>
      <c r="H225"/>
      <c r="I225" s="5"/>
      <c r="J225" s="5"/>
      <c r="K225"/>
      <c r="L225"/>
      <c r="M225"/>
      <c r="N225"/>
      <c r="O225"/>
      <c r="P225"/>
      <c r="Q225"/>
      <c r="R225"/>
    </row>
    <row r="226" spans="1:18" x14ac:dyDescent="0.25">
      <c r="A226"/>
      <c r="B226"/>
      <c r="C226"/>
      <c r="D226"/>
      <c r="E226"/>
      <c r="F226"/>
      <c r="G226"/>
      <c r="H226"/>
      <c r="I226" s="5"/>
      <c r="J226" s="5"/>
      <c r="K226"/>
      <c r="L226"/>
      <c r="M226"/>
      <c r="N226"/>
      <c r="O226"/>
      <c r="P226"/>
      <c r="Q226"/>
      <c r="R226"/>
    </row>
    <row r="227" spans="1:18" x14ac:dyDescent="0.25">
      <c r="A227"/>
      <c r="B227"/>
      <c r="C227"/>
      <c r="D227"/>
      <c r="E227"/>
      <c r="F227"/>
      <c r="G227"/>
      <c r="H227"/>
      <c r="I227" s="5"/>
      <c r="J227" s="5"/>
      <c r="K227"/>
      <c r="L227"/>
      <c r="M227"/>
      <c r="N227"/>
      <c r="O227"/>
      <c r="P227"/>
      <c r="Q227"/>
      <c r="R227"/>
    </row>
    <row r="228" spans="1:18" x14ac:dyDescent="0.25">
      <c r="A228"/>
      <c r="B228"/>
      <c r="C228"/>
      <c r="D228"/>
      <c r="E228"/>
      <c r="F228"/>
      <c r="G228"/>
      <c r="H228"/>
      <c r="I228" s="5"/>
      <c r="J228" s="5"/>
      <c r="K228"/>
      <c r="L228"/>
      <c r="M228"/>
      <c r="N228"/>
      <c r="O228"/>
      <c r="P228"/>
      <c r="Q228"/>
      <c r="R228"/>
    </row>
    <row r="229" spans="1:18" x14ac:dyDescent="0.25">
      <c r="A229"/>
      <c r="B229"/>
      <c r="C229"/>
      <c r="D229"/>
      <c r="E229"/>
      <c r="F229"/>
      <c r="G229"/>
      <c r="H229"/>
      <c r="I229" s="5"/>
      <c r="J229" s="5"/>
      <c r="K229"/>
      <c r="L229"/>
      <c r="M229"/>
      <c r="N229"/>
      <c r="O229"/>
      <c r="P229"/>
      <c r="Q229"/>
      <c r="R229"/>
    </row>
    <row r="230" spans="1:18" x14ac:dyDescent="0.25">
      <c r="A230"/>
      <c r="B230"/>
      <c r="C230"/>
      <c r="D230"/>
      <c r="E230"/>
      <c r="F230"/>
      <c r="G230"/>
      <c r="H230"/>
      <c r="I230" s="5"/>
      <c r="J230" s="5"/>
      <c r="K230"/>
      <c r="L230"/>
      <c r="M230"/>
      <c r="N230"/>
      <c r="O230"/>
      <c r="P230"/>
      <c r="Q230"/>
      <c r="R230"/>
    </row>
    <row r="231" spans="1:18" x14ac:dyDescent="0.25">
      <c r="A231"/>
      <c r="B231"/>
      <c r="C231"/>
      <c r="D231"/>
      <c r="E231"/>
      <c r="F231"/>
      <c r="G231"/>
      <c r="H231"/>
      <c r="I231" s="5"/>
      <c r="J231" s="5"/>
      <c r="K231"/>
      <c r="L231"/>
      <c r="M231"/>
      <c r="N231"/>
      <c r="O231"/>
      <c r="P231"/>
      <c r="Q231"/>
      <c r="R231"/>
    </row>
    <row r="232" spans="1:18" x14ac:dyDescent="0.25">
      <c r="A232"/>
      <c r="B232"/>
      <c r="C232"/>
      <c r="D232"/>
      <c r="E232"/>
      <c r="F232"/>
      <c r="G232"/>
      <c r="H232"/>
      <c r="I232" s="5"/>
      <c r="J232" s="5"/>
      <c r="K232"/>
      <c r="L232"/>
      <c r="M232"/>
      <c r="N232"/>
      <c r="O232"/>
      <c r="P232"/>
      <c r="Q232"/>
      <c r="R232"/>
    </row>
    <row r="233" spans="1:18" x14ac:dyDescent="0.25">
      <c r="A233"/>
      <c r="B233"/>
      <c r="C233"/>
      <c r="D233"/>
      <c r="E233"/>
      <c r="F233"/>
      <c r="G233"/>
      <c r="H233"/>
      <c r="I233" s="5"/>
      <c r="J233" s="5"/>
      <c r="K233"/>
      <c r="L233"/>
      <c r="M233"/>
      <c r="N233"/>
      <c r="O233"/>
      <c r="P233"/>
      <c r="Q233"/>
      <c r="R233"/>
    </row>
    <row r="234" spans="1:18" x14ac:dyDescent="0.25">
      <c r="A234"/>
      <c r="B234"/>
      <c r="C234"/>
      <c r="D234"/>
      <c r="E234"/>
      <c r="F234"/>
      <c r="G234"/>
      <c r="H234"/>
      <c r="I234" s="5"/>
      <c r="J234" s="5"/>
      <c r="K234"/>
      <c r="L234"/>
      <c r="M234"/>
      <c r="N234"/>
      <c r="O234"/>
      <c r="P234"/>
      <c r="Q234"/>
      <c r="R234"/>
    </row>
    <row r="235" spans="1:18" x14ac:dyDescent="0.25">
      <c r="A235"/>
      <c r="B235"/>
      <c r="C235"/>
      <c r="D235"/>
      <c r="E235"/>
      <c r="F235"/>
      <c r="G235"/>
      <c r="H235"/>
      <c r="I235" s="5"/>
      <c r="J235" s="5"/>
      <c r="K235"/>
      <c r="L235"/>
      <c r="M235"/>
      <c r="N235"/>
      <c r="O235"/>
      <c r="P235"/>
      <c r="Q235"/>
      <c r="R235"/>
    </row>
    <row r="236" spans="1:18" x14ac:dyDescent="0.25">
      <c r="A236"/>
      <c r="B236"/>
      <c r="C236"/>
      <c r="D236"/>
      <c r="E236"/>
      <c r="F236"/>
      <c r="G236"/>
      <c r="H236"/>
      <c r="I236" s="5"/>
      <c r="J236" s="5"/>
      <c r="K236"/>
      <c r="L236"/>
      <c r="M236"/>
      <c r="N236"/>
      <c r="O236"/>
      <c r="P236"/>
      <c r="Q236"/>
      <c r="R236"/>
    </row>
    <row r="237" spans="1:18" x14ac:dyDescent="0.25">
      <c r="A237"/>
      <c r="B237"/>
      <c r="C237"/>
      <c r="D237"/>
      <c r="E237"/>
      <c r="F237"/>
      <c r="G237"/>
      <c r="H237"/>
      <c r="I237" s="5"/>
      <c r="J237" s="5"/>
      <c r="K237"/>
      <c r="L237"/>
      <c r="M237"/>
      <c r="N237"/>
      <c r="O237"/>
      <c r="P237"/>
      <c r="Q237"/>
      <c r="R237"/>
    </row>
    <row r="238" spans="1:18" x14ac:dyDescent="0.25">
      <c r="A238"/>
      <c r="B238"/>
      <c r="C238"/>
      <c r="D238"/>
      <c r="E238"/>
      <c r="F238"/>
      <c r="G238"/>
      <c r="H238"/>
      <c r="I238" s="5"/>
      <c r="J238" s="5"/>
      <c r="K238"/>
      <c r="L238"/>
      <c r="M238"/>
      <c r="N238"/>
      <c r="O238"/>
      <c r="P238"/>
      <c r="Q238"/>
      <c r="R238"/>
    </row>
    <row r="239" spans="1:18" x14ac:dyDescent="0.25">
      <c r="A239"/>
      <c r="B239"/>
      <c r="C239"/>
      <c r="D239"/>
      <c r="E239"/>
      <c r="F239"/>
      <c r="G239"/>
      <c r="H239"/>
      <c r="I239" s="5"/>
      <c r="J239" s="5"/>
      <c r="K239"/>
      <c r="L239"/>
      <c r="M239"/>
      <c r="N239"/>
      <c r="O239"/>
      <c r="P239"/>
      <c r="Q239"/>
      <c r="R239"/>
    </row>
    <row r="240" spans="1:18" x14ac:dyDescent="0.25">
      <c r="A240"/>
      <c r="B240"/>
      <c r="C240"/>
      <c r="D240"/>
      <c r="E240"/>
      <c r="F240"/>
      <c r="G240"/>
      <c r="H240"/>
      <c r="I240" s="5"/>
      <c r="J240" s="5"/>
      <c r="K240"/>
      <c r="L240"/>
      <c r="M240"/>
      <c r="N240"/>
      <c r="O240"/>
      <c r="P240"/>
      <c r="Q240"/>
      <c r="R240"/>
    </row>
    <row r="241" spans="1:18" x14ac:dyDescent="0.25">
      <c r="A241"/>
      <c r="B241"/>
      <c r="C241"/>
      <c r="D241"/>
      <c r="E241"/>
      <c r="F241"/>
      <c r="G241"/>
      <c r="H241"/>
      <c r="I241" s="5"/>
      <c r="J241" s="5"/>
      <c r="K241"/>
      <c r="L241"/>
      <c r="M241"/>
      <c r="N241"/>
      <c r="O241"/>
      <c r="P241"/>
      <c r="Q241"/>
      <c r="R241"/>
    </row>
    <row r="242" spans="1:18" x14ac:dyDescent="0.25">
      <c r="A242"/>
      <c r="B242"/>
      <c r="C242"/>
      <c r="D242"/>
      <c r="E242"/>
      <c r="F242"/>
      <c r="G242"/>
      <c r="H242"/>
      <c r="I242" s="5"/>
      <c r="J242" s="5"/>
      <c r="K242"/>
      <c r="L242"/>
      <c r="M242"/>
      <c r="N242"/>
      <c r="O242"/>
      <c r="P242"/>
      <c r="Q242"/>
      <c r="R242"/>
    </row>
    <row r="243" spans="1:18" x14ac:dyDescent="0.25">
      <c r="A243"/>
      <c r="B243"/>
      <c r="C243"/>
      <c r="D243"/>
      <c r="E243"/>
      <c r="F243"/>
      <c r="G243"/>
      <c r="H243"/>
      <c r="I243" s="5"/>
      <c r="J243" s="5"/>
      <c r="K243"/>
      <c r="L243"/>
      <c r="M243"/>
      <c r="N243"/>
      <c r="O243"/>
      <c r="P243"/>
      <c r="Q243"/>
      <c r="R243"/>
    </row>
    <row r="244" spans="1:18" x14ac:dyDescent="0.25">
      <c r="A244"/>
      <c r="B244"/>
      <c r="C244"/>
      <c r="D244"/>
      <c r="E244"/>
      <c r="F244"/>
      <c r="G244"/>
      <c r="H244"/>
      <c r="I244" s="5"/>
      <c r="J244" s="5"/>
      <c r="K244"/>
      <c r="L244"/>
      <c r="M244"/>
      <c r="N244"/>
      <c r="O244"/>
      <c r="P244"/>
      <c r="Q244"/>
      <c r="R244"/>
    </row>
    <row r="245" spans="1:18" x14ac:dyDescent="0.25">
      <c r="A245"/>
      <c r="B245"/>
      <c r="C245"/>
      <c r="D245"/>
      <c r="E245"/>
      <c r="F245"/>
      <c r="G245"/>
      <c r="H245"/>
      <c r="I245" s="5"/>
      <c r="J245" s="5"/>
      <c r="K245"/>
      <c r="L245"/>
      <c r="M245"/>
      <c r="N245"/>
      <c r="O245"/>
      <c r="P245"/>
      <c r="Q245"/>
      <c r="R245"/>
    </row>
    <row r="246" spans="1:18" x14ac:dyDescent="0.25">
      <c r="A246"/>
      <c r="B246"/>
      <c r="C246"/>
      <c r="D246"/>
      <c r="E246"/>
      <c r="F246"/>
      <c r="G246"/>
      <c r="H246"/>
      <c r="I246" s="5"/>
      <c r="J246" s="5"/>
      <c r="K246"/>
      <c r="L246"/>
      <c r="M246"/>
      <c r="N246"/>
      <c r="O246"/>
      <c r="P246"/>
      <c r="Q246"/>
      <c r="R246"/>
    </row>
    <row r="247" spans="1:18" x14ac:dyDescent="0.25">
      <c r="A247"/>
      <c r="B247"/>
      <c r="C247"/>
      <c r="D247"/>
      <c r="E247"/>
      <c r="F247"/>
      <c r="G247"/>
      <c r="H247"/>
      <c r="I247" s="5"/>
      <c r="J247" s="5"/>
      <c r="K247"/>
      <c r="L247"/>
      <c r="M247"/>
      <c r="N247"/>
      <c r="O247"/>
      <c r="P247"/>
      <c r="Q247"/>
      <c r="R247"/>
    </row>
    <row r="248" spans="1:18" x14ac:dyDescent="0.25">
      <c r="A248"/>
      <c r="B248"/>
      <c r="C248"/>
      <c r="D248"/>
      <c r="E248"/>
      <c r="F248"/>
      <c r="G248"/>
      <c r="H248"/>
      <c r="I248" s="5"/>
      <c r="J248" s="5"/>
      <c r="K248"/>
      <c r="L248"/>
      <c r="M248"/>
      <c r="N248"/>
      <c r="O248"/>
      <c r="P248"/>
      <c r="Q248"/>
      <c r="R248"/>
    </row>
    <row r="249" spans="1:18" x14ac:dyDescent="0.25">
      <c r="A249"/>
      <c r="B249"/>
      <c r="C249"/>
      <c r="D249"/>
      <c r="E249"/>
      <c r="F249"/>
      <c r="G249"/>
      <c r="H249"/>
      <c r="I249" s="5"/>
      <c r="J249" s="5"/>
      <c r="K249"/>
      <c r="L249"/>
      <c r="M249"/>
      <c r="N249"/>
      <c r="O249"/>
      <c r="P249"/>
      <c r="Q249"/>
      <c r="R249"/>
    </row>
    <row r="250" spans="1:18" x14ac:dyDescent="0.25">
      <c r="A250"/>
      <c r="B250"/>
      <c r="C250"/>
      <c r="D250"/>
      <c r="E250"/>
      <c r="F250"/>
      <c r="G250"/>
      <c r="H250"/>
      <c r="I250" s="5"/>
      <c r="J250" s="5"/>
      <c r="K250"/>
      <c r="L250"/>
      <c r="M250"/>
      <c r="N250"/>
      <c r="O250"/>
      <c r="P250"/>
      <c r="Q250"/>
      <c r="R250"/>
    </row>
    <row r="251" spans="1:18" x14ac:dyDescent="0.25">
      <c r="A251"/>
      <c r="B251"/>
      <c r="C251"/>
      <c r="D251"/>
      <c r="E251"/>
      <c r="F251"/>
      <c r="G251"/>
      <c r="H251"/>
      <c r="I251" s="5"/>
      <c r="J251" s="5"/>
      <c r="K251"/>
      <c r="L251"/>
      <c r="M251"/>
      <c r="N251"/>
      <c r="O251"/>
      <c r="P251"/>
      <c r="Q251"/>
      <c r="R251"/>
    </row>
    <row r="252" spans="1:18" x14ac:dyDescent="0.25">
      <c r="A252"/>
      <c r="B252"/>
      <c r="C252"/>
      <c r="D252"/>
      <c r="E252"/>
      <c r="F252"/>
      <c r="G252"/>
      <c r="H252"/>
      <c r="I252" s="5"/>
      <c r="J252" s="5"/>
      <c r="K252"/>
      <c r="L252"/>
      <c r="M252"/>
      <c r="N252"/>
      <c r="O252"/>
      <c r="P252"/>
      <c r="Q252"/>
      <c r="R252"/>
    </row>
    <row r="253" spans="1:18" x14ac:dyDescent="0.25">
      <c r="A253"/>
      <c r="B253"/>
      <c r="C253"/>
      <c r="D253"/>
      <c r="E253"/>
      <c r="F253"/>
      <c r="G253"/>
      <c r="H253"/>
      <c r="I253" s="5"/>
      <c r="J253" s="5"/>
      <c r="K253"/>
      <c r="L253"/>
      <c r="M253"/>
      <c r="N253"/>
      <c r="O253"/>
      <c r="P253"/>
      <c r="Q253"/>
      <c r="R253"/>
    </row>
    <row r="254" spans="1:18" x14ac:dyDescent="0.25">
      <c r="A254"/>
      <c r="B254"/>
      <c r="C254"/>
      <c r="D254"/>
      <c r="E254"/>
      <c r="F254"/>
      <c r="G254"/>
      <c r="H254"/>
      <c r="I254" s="5"/>
      <c r="J254" s="5"/>
      <c r="K254"/>
      <c r="L254"/>
      <c r="M254"/>
      <c r="N254"/>
      <c r="O254"/>
      <c r="P254"/>
      <c r="Q254"/>
      <c r="R254"/>
    </row>
    <row r="255" spans="1:18" x14ac:dyDescent="0.25">
      <c r="A255"/>
      <c r="B255"/>
      <c r="C255"/>
      <c r="D255"/>
      <c r="E255"/>
      <c r="F255"/>
      <c r="G255"/>
      <c r="H255"/>
      <c r="I255" s="5"/>
      <c r="J255" s="5"/>
      <c r="K255"/>
      <c r="L255"/>
      <c r="M255"/>
      <c r="N255"/>
      <c r="O255"/>
      <c r="P255"/>
      <c r="Q255"/>
      <c r="R255"/>
    </row>
    <row r="256" spans="1:18" x14ac:dyDescent="0.25">
      <c r="A256"/>
      <c r="B256"/>
      <c r="C256"/>
      <c r="D256"/>
      <c r="E256"/>
      <c r="F256"/>
      <c r="G256"/>
      <c r="H256"/>
      <c r="I256" s="5"/>
      <c r="J256" s="5"/>
      <c r="K256"/>
      <c r="L256"/>
      <c r="M256"/>
      <c r="N256"/>
      <c r="O256"/>
      <c r="P256"/>
      <c r="Q256"/>
      <c r="R256"/>
    </row>
    <row r="257" spans="1:18" x14ac:dyDescent="0.25">
      <c r="A257"/>
      <c r="B257"/>
      <c r="C257"/>
      <c r="D257"/>
      <c r="E257"/>
      <c r="F257"/>
      <c r="G257"/>
      <c r="H257"/>
      <c r="I257" s="5"/>
      <c r="J257" s="5"/>
      <c r="K257"/>
      <c r="L257"/>
      <c r="M257"/>
      <c r="N257"/>
      <c r="O257"/>
      <c r="P257"/>
      <c r="Q257"/>
      <c r="R257"/>
    </row>
    <row r="258" spans="1:18" x14ac:dyDescent="0.25">
      <c r="A258"/>
      <c r="B258"/>
      <c r="C258"/>
      <c r="D258"/>
      <c r="E258"/>
      <c r="F258"/>
      <c r="G258"/>
      <c r="H258"/>
      <c r="I258" s="5"/>
      <c r="J258" s="5"/>
      <c r="K258"/>
      <c r="L258"/>
      <c r="M258"/>
      <c r="N258"/>
      <c r="O258"/>
      <c r="P258"/>
      <c r="Q258"/>
      <c r="R258"/>
    </row>
    <row r="259" spans="1:18" x14ac:dyDescent="0.25">
      <c r="A259"/>
      <c r="B259"/>
      <c r="C259"/>
      <c r="D259"/>
      <c r="E259"/>
      <c r="F259"/>
      <c r="G259"/>
      <c r="H259"/>
      <c r="I259" s="5"/>
      <c r="J259" s="5"/>
      <c r="K259"/>
      <c r="L259"/>
      <c r="M259"/>
      <c r="N259"/>
      <c r="O259"/>
      <c r="P259"/>
      <c r="Q259"/>
      <c r="R259"/>
    </row>
    <row r="260" spans="1:18" x14ac:dyDescent="0.25">
      <c r="A260"/>
      <c r="B260"/>
      <c r="C260"/>
      <c r="D260"/>
      <c r="E260"/>
      <c r="F260"/>
      <c r="G260"/>
      <c r="H260"/>
      <c r="I260" s="5"/>
      <c r="J260" s="5"/>
      <c r="K260"/>
      <c r="L260"/>
      <c r="M260"/>
      <c r="N260"/>
      <c r="O260"/>
      <c r="P260"/>
      <c r="Q260"/>
      <c r="R260"/>
    </row>
    <row r="261" spans="1:18" x14ac:dyDescent="0.25">
      <c r="A261"/>
      <c r="B261"/>
      <c r="C261"/>
      <c r="D261"/>
      <c r="E261"/>
      <c r="F261"/>
      <c r="G261"/>
      <c r="H261"/>
      <c r="I261" s="5"/>
      <c r="J261" s="5"/>
      <c r="K261"/>
      <c r="L261"/>
      <c r="M261"/>
      <c r="N261"/>
      <c r="O261"/>
      <c r="P261"/>
      <c r="Q261"/>
      <c r="R261"/>
    </row>
    <row r="262" spans="1:18" x14ac:dyDescent="0.25">
      <c r="A262"/>
      <c r="B262"/>
      <c r="C262"/>
      <c r="D262"/>
      <c r="E262"/>
      <c r="F262"/>
      <c r="G262"/>
      <c r="H262"/>
      <c r="I262" s="5"/>
      <c r="J262" s="5"/>
      <c r="K262"/>
      <c r="L262"/>
      <c r="M262"/>
      <c r="N262"/>
      <c r="O262"/>
      <c r="P262"/>
      <c r="Q262"/>
      <c r="R262"/>
    </row>
    <row r="263" spans="1:18" x14ac:dyDescent="0.25">
      <c r="A263"/>
      <c r="B263"/>
      <c r="C263"/>
      <c r="D263"/>
      <c r="E263"/>
      <c r="F263"/>
      <c r="G263"/>
      <c r="H263"/>
      <c r="I263" s="5"/>
      <c r="J263" s="5"/>
      <c r="K263"/>
      <c r="L263"/>
      <c r="M263"/>
      <c r="N263"/>
      <c r="O263"/>
      <c r="P263"/>
      <c r="Q263"/>
      <c r="R263"/>
    </row>
    <row r="264" spans="1:18" x14ac:dyDescent="0.25">
      <c r="A264"/>
      <c r="B264"/>
      <c r="C264"/>
      <c r="D264"/>
      <c r="E264"/>
      <c r="F264"/>
      <c r="G264"/>
      <c r="H264"/>
      <c r="I264" s="5"/>
      <c r="J264" s="5"/>
      <c r="K264"/>
      <c r="L264"/>
      <c r="M264"/>
      <c r="N264"/>
      <c r="O264"/>
      <c r="P264"/>
      <c r="Q264"/>
      <c r="R264"/>
    </row>
    <row r="265" spans="1:18" x14ac:dyDescent="0.25">
      <c r="A265"/>
      <c r="B265"/>
      <c r="C265"/>
      <c r="D265"/>
      <c r="E265"/>
      <c r="F265"/>
      <c r="G265"/>
      <c r="H265"/>
      <c r="I265" s="5"/>
      <c r="J265" s="5"/>
      <c r="K265"/>
      <c r="L265"/>
      <c r="M265"/>
      <c r="N265"/>
      <c r="O265"/>
      <c r="P265"/>
      <c r="Q265"/>
      <c r="R265"/>
    </row>
    <row r="266" spans="1:18" x14ac:dyDescent="0.25">
      <c r="A266"/>
      <c r="B266"/>
      <c r="C266"/>
      <c r="D266"/>
      <c r="E266"/>
      <c r="F266"/>
      <c r="G266"/>
      <c r="H266"/>
      <c r="I266" s="5"/>
      <c r="J266" s="5"/>
      <c r="K266"/>
      <c r="L266"/>
      <c r="M266"/>
      <c r="N266"/>
      <c r="O266"/>
      <c r="P266"/>
      <c r="Q266"/>
      <c r="R266"/>
    </row>
    <row r="267" spans="1:18" x14ac:dyDescent="0.25">
      <c r="A267"/>
      <c r="B267"/>
      <c r="C267"/>
      <c r="D267"/>
      <c r="E267"/>
      <c r="F267"/>
      <c r="G267"/>
      <c r="H267"/>
      <c r="I267" s="5"/>
      <c r="J267" s="5"/>
      <c r="K267"/>
      <c r="L267"/>
      <c r="M267"/>
      <c r="N267"/>
      <c r="O267"/>
      <c r="P267"/>
      <c r="Q267"/>
      <c r="R267"/>
    </row>
    <row r="268" spans="1:18" x14ac:dyDescent="0.25">
      <c r="A268"/>
      <c r="B268"/>
      <c r="C268"/>
      <c r="D268"/>
      <c r="E268"/>
      <c r="F268"/>
      <c r="G268"/>
      <c r="H268"/>
      <c r="I268" s="5"/>
      <c r="J268" s="5"/>
      <c r="K268"/>
      <c r="L268"/>
      <c r="M268"/>
      <c r="N268"/>
      <c r="O268"/>
      <c r="P268"/>
      <c r="Q268"/>
      <c r="R268"/>
    </row>
    <row r="269" spans="1:18" x14ac:dyDescent="0.25">
      <c r="A269"/>
      <c r="B269"/>
      <c r="C269"/>
      <c r="D269"/>
      <c r="E269"/>
      <c r="F269"/>
      <c r="G269"/>
      <c r="H269"/>
      <c r="I269" s="5"/>
      <c r="J269" s="5"/>
      <c r="K269"/>
      <c r="L269"/>
      <c r="M269"/>
      <c r="N269"/>
      <c r="O269"/>
      <c r="P269"/>
      <c r="Q269"/>
      <c r="R269"/>
    </row>
    <row r="270" spans="1:18" x14ac:dyDescent="0.25">
      <c r="A270"/>
      <c r="B270"/>
      <c r="C270"/>
      <c r="D270"/>
      <c r="E270"/>
      <c r="F270"/>
      <c r="G270"/>
      <c r="H270"/>
      <c r="I270" s="5"/>
      <c r="J270" s="5"/>
      <c r="K270"/>
      <c r="L270"/>
      <c r="M270"/>
      <c r="N270"/>
      <c r="O270"/>
      <c r="P270"/>
      <c r="Q270"/>
      <c r="R270"/>
    </row>
    <row r="271" spans="1:18" x14ac:dyDescent="0.25">
      <c r="A271"/>
      <c r="B271"/>
      <c r="C271"/>
      <c r="D271"/>
      <c r="E271"/>
      <c r="F271"/>
      <c r="G271"/>
      <c r="H271"/>
      <c r="I271" s="5"/>
      <c r="J271" s="5"/>
      <c r="K271"/>
      <c r="L271"/>
      <c r="M271"/>
      <c r="N271"/>
      <c r="O271"/>
      <c r="P271"/>
      <c r="Q271"/>
      <c r="R271"/>
    </row>
    <row r="272" spans="1:18" x14ac:dyDescent="0.25">
      <c r="A272"/>
      <c r="B272"/>
      <c r="C272"/>
      <c r="D272"/>
      <c r="E272"/>
      <c r="F272"/>
      <c r="G272"/>
      <c r="H272"/>
      <c r="I272" s="5"/>
      <c r="J272" s="5"/>
      <c r="K272"/>
      <c r="L272"/>
      <c r="M272"/>
      <c r="N272"/>
      <c r="O272"/>
      <c r="P272"/>
      <c r="Q272"/>
      <c r="R272"/>
    </row>
    <row r="273" spans="1:18" x14ac:dyDescent="0.25">
      <c r="A273"/>
      <c r="B273"/>
      <c r="C273"/>
      <c r="D273"/>
      <c r="E273"/>
      <c r="F273"/>
      <c r="G273"/>
      <c r="H273"/>
      <c r="I273" s="5"/>
      <c r="J273" s="5"/>
      <c r="K273"/>
      <c r="L273"/>
      <c r="M273"/>
      <c r="N273"/>
      <c r="O273"/>
      <c r="P273"/>
      <c r="Q273"/>
      <c r="R273"/>
    </row>
    <row r="274" spans="1:18" x14ac:dyDescent="0.25">
      <c r="A274"/>
      <c r="B274"/>
      <c r="C274"/>
      <c r="D274"/>
      <c r="E274"/>
      <c r="F274"/>
      <c r="G274"/>
      <c r="H274"/>
      <c r="I274" s="5"/>
      <c r="J274" s="5"/>
      <c r="K274"/>
      <c r="L274"/>
      <c r="M274"/>
      <c r="N274"/>
      <c r="O274"/>
      <c r="P274"/>
      <c r="Q274"/>
      <c r="R274"/>
    </row>
    <row r="275" spans="1:18" x14ac:dyDescent="0.25">
      <c r="A275"/>
      <c r="B275"/>
      <c r="C275"/>
      <c r="D275"/>
      <c r="E275"/>
      <c r="F275"/>
      <c r="G275"/>
      <c r="H275"/>
      <c r="I275" s="5"/>
      <c r="J275" s="5"/>
      <c r="K275"/>
      <c r="L275"/>
      <c r="M275"/>
      <c r="N275"/>
      <c r="O275"/>
      <c r="P275"/>
      <c r="Q275"/>
      <c r="R275"/>
    </row>
    <row r="276" spans="1:18" x14ac:dyDescent="0.25">
      <c r="A276"/>
      <c r="B276"/>
      <c r="C276"/>
      <c r="D276"/>
      <c r="E276"/>
      <c r="F276"/>
      <c r="G276"/>
      <c r="H276"/>
      <c r="I276" s="5"/>
      <c r="J276" s="5"/>
      <c r="K276"/>
      <c r="L276"/>
      <c r="M276"/>
      <c r="N276"/>
      <c r="O276"/>
      <c r="P276"/>
      <c r="Q276"/>
      <c r="R276"/>
    </row>
    <row r="277" spans="1:18" x14ac:dyDescent="0.25">
      <c r="A277"/>
      <c r="B277"/>
      <c r="C277"/>
      <c r="D277"/>
      <c r="E277"/>
      <c r="F277"/>
      <c r="G277"/>
      <c r="H277"/>
      <c r="I277" s="5"/>
      <c r="J277" s="5"/>
      <c r="K277"/>
      <c r="L277"/>
      <c r="M277"/>
      <c r="N277"/>
      <c r="O277"/>
      <c r="P277"/>
      <c r="Q277"/>
      <c r="R277"/>
    </row>
    <row r="278" spans="1:18" x14ac:dyDescent="0.25">
      <c r="A278"/>
      <c r="B278"/>
      <c r="C278"/>
      <c r="D278"/>
      <c r="E278"/>
      <c r="F278"/>
      <c r="G278"/>
      <c r="H278"/>
      <c r="I278" s="5"/>
      <c r="J278" s="5"/>
      <c r="K278"/>
      <c r="L278"/>
      <c r="M278"/>
      <c r="N278"/>
      <c r="O278"/>
      <c r="P278"/>
      <c r="Q278"/>
      <c r="R278"/>
    </row>
    <row r="279" spans="1:18" x14ac:dyDescent="0.25">
      <c r="A279"/>
      <c r="B279"/>
      <c r="C279"/>
      <c r="D279"/>
      <c r="E279"/>
      <c r="F279"/>
      <c r="G279"/>
      <c r="H279"/>
      <c r="I279" s="5"/>
      <c r="J279" s="5"/>
      <c r="K279"/>
      <c r="L279"/>
      <c r="M279"/>
      <c r="N279"/>
      <c r="O279"/>
      <c r="P279"/>
      <c r="Q279"/>
      <c r="R279"/>
    </row>
    <row r="280" spans="1:18" x14ac:dyDescent="0.25">
      <c r="A280"/>
      <c r="B280"/>
      <c r="C280"/>
      <c r="D280"/>
      <c r="E280"/>
      <c r="F280"/>
      <c r="G280"/>
      <c r="H280"/>
      <c r="I280" s="5"/>
      <c r="J280" s="5"/>
      <c r="K280"/>
      <c r="L280"/>
      <c r="M280"/>
      <c r="N280"/>
      <c r="O280"/>
      <c r="P280"/>
      <c r="Q280"/>
      <c r="R280"/>
    </row>
    <row r="281" spans="1:18" x14ac:dyDescent="0.25">
      <c r="A281"/>
      <c r="B281"/>
      <c r="C281"/>
      <c r="D281"/>
      <c r="E281"/>
      <c r="F281"/>
      <c r="G281"/>
      <c r="H281"/>
      <c r="I281" s="5"/>
      <c r="J281" s="5"/>
      <c r="K281"/>
      <c r="L281"/>
      <c r="M281"/>
      <c r="N281"/>
      <c r="O281"/>
      <c r="P281"/>
      <c r="Q281"/>
      <c r="R281"/>
    </row>
    <row r="282" spans="1:18" x14ac:dyDescent="0.25">
      <c r="A282"/>
      <c r="B282"/>
      <c r="C282"/>
      <c r="D282"/>
      <c r="E282"/>
      <c r="F282"/>
      <c r="G282"/>
      <c r="H282"/>
      <c r="I282" s="5"/>
      <c r="J282" s="5"/>
      <c r="K282"/>
      <c r="L282"/>
      <c r="M282"/>
      <c r="N282"/>
      <c r="O282"/>
      <c r="P282"/>
      <c r="Q282"/>
      <c r="R282"/>
    </row>
    <row r="283" spans="1:18" x14ac:dyDescent="0.25">
      <c r="A283"/>
      <c r="B283"/>
      <c r="C283"/>
      <c r="D283"/>
      <c r="E283"/>
      <c r="F283"/>
      <c r="G283"/>
      <c r="H283"/>
      <c r="I283" s="5"/>
      <c r="J283" s="5"/>
      <c r="K283"/>
      <c r="L283"/>
      <c r="M283"/>
      <c r="N283"/>
      <c r="O283"/>
      <c r="P283"/>
      <c r="Q283"/>
      <c r="R283"/>
    </row>
    <row r="284" spans="1:18" x14ac:dyDescent="0.25">
      <c r="A284"/>
      <c r="B284"/>
      <c r="C284"/>
      <c r="D284"/>
      <c r="E284"/>
      <c r="F284"/>
      <c r="G284"/>
      <c r="H284"/>
      <c r="I284" s="5"/>
      <c r="J284" s="5"/>
      <c r="K284"/>
      <c r="L284"/>
      <c r="M284"/>
      <c r="N284"/>
      <c r="O284"/>
      <c r="P284"/>
      <c r="Q284"/>
      <c r="R284"/>
    </row>
    <row r="285" spans="1:18" x14ac:dyDescent="0.25">
      <c r="A285"/>
      <c r="B285"/>
      <c r="C285"/>
      <c r="D285"/>
      <c r="E285"/>
      <c r="F285"/>
      <c r="G285"/>
      <c r="H285"/>
      <c r="I285" s="5"/>
      <c r="J285" s="5"/>
      <c r="K285"/>
      <c r="L285"/>
      <c r="M285"/>
      <c r="N285"/>
      <c r="O285"/>
      <c r="P285"/>
      <c r="Q285"/>
      <c r="R285"/>
    </row>
    <row r="286" spans="1:18" x14ac:dyDescent="0.25">
      <c r="A286"/>
      <c r="B286"/>
      <c r="C286"/>
      <c r="D286"/>
      <c r="E286"/>
      <c r="F286"/>
      <c r="G286"/>
      <c r="H286"/>
      <c r="I286" s="5"/>
      <c r="J286" s="5"/>
      <c r="K286"/>
      <c r="L286"/>
      <c r="M286"/>
      <c r="N286"/>
      <c r="O286"/>
      <c r="P286"/>
      <c r="Q286"/>
      <c r="R286"/>
    </row>
    <row r="287" spans="1:18" x14ac:dyDescent="0.25">
      <c r="A287"/>
      <c r="B287"/>
      <c r="C287"/>
      <c r="D287"/>
      <c r="E287"/>
      <c r="F287"/>
      <c r="G287"/>
      <c r="H287"/>
      <c r="I287" s="5"/>
      <c r="J287" s="5"/>
      <c r="K287"/>
      <c r="L287"/>
      <c r="M287"/>
      <c r="N287"/>
      <c r="O287"/>
      <c r="P287"/>
      <c r="Q287"/>
      <c r="R287"/>
    </row>
    <row r="288" spans="1:18" x14ac:dyDescent="0.25">
      <c r="A288"/>
      <c r="B288"/>
      <c r="C288"/>
      <c r="D288"/>
      <c r="E288"/>
      <c r="F288"/>
      <c r="G288"/>
      <c r="H288"/>
      <c r="I288" s="5"/>
      <c r="J288" s="5"/>
      <c r="K288"/>
      <c r="L288"/>
      <c r="M288"/>
      <c r="N288"/>
      <c r="O288"/>
      <c r="P288"/>
      <c r="Q288"/>
      <c r="R288"/>
    </row>
    <row r="289" spans="1:18" x14ac:dyDescent="0.25">
      <c r="A289"/>
      <c r="B289"/>
      <c r="C289"/>
      <c r="D289"/>
      <c r="E289"/>
      <c r="F289"/>
      <c r="G289"/>
      <c r="H289"/>
      <c r="I289" s="5"/>
      <c r="J289" s="5"/>
      <c r="K289"/>
      <c r="L289"/>
      <c r="M289"/>
      <c r="N289"/>
      <c r="O289"/>
      <c r="P289"/>
      <c r="Q289"/>
      <c r="R289"/>
    </row>
    <row r="290" spans="1:18" x14ac:dyDescent="0.25">
      <c r="A290"/>
      <c r="B290"/>
      <c r="C290"/>
      <c r="D290"/>
      <c r="E290"/>
      <c r="F290"/>
      <c r="G290"/>
      <c r="H290"/>
      <c r="I290" s="5"/>
      <c r="J290" s="5"/>
      <c r="K290"/>
      <c r="L290"/>
      <c r="M290"/>
      <c r="N290"/>
      <c r="O290"/>
      <c r="P290"/>
      <c r="Q290"/>
      <c r="R290"/>
    </row>
    <row r="291" spans="1:18" x14ac:dyDescent="0.25">
      <c r="A291"/>
      <c r="B291"/>
      <c r="C291"/>
      <c r="D291"/>
      <c r="E291"/>
      <c r="F291"/>
      <c r="G291"/>
      <c r="H291"/>
      <c r="I291" s="5"/>
      <c r="J291" s="5"/>
      <c r="K291"/>
      <c r="L291"/>
      <c r="M291"/>
      <c r="N291"/>
      <c r="O291"/>
      <c r="P291"/>
      <c r="Q291"/>
      <c r="R291"/>
    </row>
    <row r="292" spans="1:18" x14ac:dyDescent="0.25">
      <c r="A292"/>
      <c r="B292"/>
      <c r="C292"/>
      <c r="D292"/>
      <c r="E292"/>
      <c r="F292"/>
      <c r="G292"/>
      <c r="H292"/>
      <c r="I292" s="5"/>
      <c r="J292" s="5"/>
      <c r="K292"/>
      <c r="L292"/>
      <c r="M292"/>
      <c r="N292"/>
      <c r="O292"/>
      <c r="P292"/>
      <c r="Q292"/>
      <c r="R292"/>
    </row>
    <row r="293" spans="1:18" x14ac:dyDescent="0.25">
      <c r="A293"/>
      <c r="B293"/>
      <c r="C293"/>
      <c r="D293"/>
      <c r="E293"/>
      <c r="F293"/>
      <c r="G293"/>
      <c r="H293"/>
      <c r="I293" s="5"/>
      <c r="J293" s="5"/>
      <c r="K293"/>
      <c r="L293"/>
      <c r="M293"/>
      <c r="N293"/>
      <c r="O293"/>
      <c r="P293"/>
      <c r="Q293"/>
      <c r="R293"/>
    </row>
    <row r="294" spans="1:18" x14ac:dyDescent="0.25">
      <c r="A294"/>
      <c r="B294"/>
      <c r="C294"/>
      <c r="D294"/>
      <c r="E294"/>
      <c r="F294"/>
      <c r="G294"/>
      <c r="H294"/>
      <c r="I294" s="5"/>
      <c r="J294" s="5"/>
      <c r="K294"/>
      <c r="L294"/>
      <c r="M294"/>
      <c r="N294"/>
      <c r="O294"/>
      <c r="P294"/>
      <c r="Q294"/>
      <c r="R294"/>
    </row>
    <row r="295" spans="1:18" x14ac:dyDescent="0.25">
      <c r="A295"/>
      <c r="B295"/>
      <c r="C295"/>
      <c r="D295"/>
      <c r="E295"/>
      <c r="F295"/>
      <c r="G295"/>
      <c r="H295"/>
      <c r="I295" s="5"/>
      <c r="J295" s="5"/>
      <c r="K295"/>
      <c r="L295"/>
      <c r="M295"/>
      <c r="N295"/>
      <c r="O295"/>
      <c r="P295"/>
      <c r="Q295"/>
      <c r="R295"/>
    </row>
    <row r="296" spans="1:18" x14ac:dyDescent="0.25">
      <c r="A296"/>
      <c r="B296"/>
      <c r="C296"/>
      <c r="D296"/>
      <c r="E296"/>
      <c r="F296"/>
      <c r="G296"/>
      <c r="H296"/>
      <c r="I296" s="5"/>
      <c r="J296" s="5"/>
      <c r="K296"/>
      <c r="L296"/>
      <c r="M296"/>
      <c r="N296"/>
      <c r="O296"/>
      <c r="P296"/>
      <c r="Q296"/>
      <c r="R296"/>
    </row>
    <row r="297" spans="1:18" x14ac:dyDescent="0.25">
      <c r="A297"/>
      <c r="B297"/>
      <c r="C297"/>
      <c r="D297"/>
      <c r="E297"/>
      <c r="F297"/>
      <c r="G297"/>
      <c r="H297"/>
      <c r="I297" s="5"/>
      <c r="J297" s="5"/>
      <c r="K297"/>
      <c r="L297"/>
      <c r="M297"/>
      <c r="N297"/>
      <c r="O297"/>
      <c r="P297"/>
      <c r="Q297"/>
      <c r="R297"/>
    </row>
    <row r="298" spans="1:18" x14ac:dyDescent="0.25">
      <c r="A298"/>
      <c r="B298"/>
      <c r="C298"/>
      <c r="D298"/>
      <c r="E298"/>
      <c r="F298"/>
      <c r="G298"/>
      <c r="H298"/>
      <c r="I298" s="5"/>
      <c r="J298" s="5"/>
      <c r="K298"/>
      <c r="L298"/>
      <c r="M298"/>
      <c r="N298"/>
      <c r="O298"/>
      <c r="P298"/>
      <c r="Q298"/>
      <c r="R298"/>
    </row>
    <row r="299" spans="1:18" x14ac:dyDescent="0.25">
      <c r="A299"/>
      <c r="B299"/>
      <c r="C299"/>
      <c r="D299"/>
      <c r="E299"/>
      <c r="F299"/>
      <c r="G299"/>
      <c r="H299"/>
      <c r="I299" s="5"/>
      <c r="J299" s="5"/>
      <c r="K299"/>
      <c r="L299"/>
      <c r="M299"/>
      <c r="N299"/>
      <c r="O299"/>
      <c r="P299"/>
      <c r="Q299"/>
      <c r="R299"/>
    </row>
    <row r="300" spans="1:18" x14ac:dyDescent="0.25">
      <c r="A300"/>
      <c r="B300"/>
      <c r="C300"/>
      <c r="D300"/>
      <c r="E300"/>
      <c r="F300"/>
      <c r="G300"/>
      <c r="H300"/>
      <c r="I300" s="5"/>
      <c r="J300" s="5"/>
      <c r="K300"/>
      <c r="L300"/>
      <c r="M300"/>
      <c r="N300"/>
      <c r="O300"/>
      <c r="P300"/>
      <c r="Q300"/>
      <c r="R300"/>
    </row>
    <row r="301" spans="1:18" x14ac:dyDescent="0.25">
      <c r="A301"/>
      <c r="B301"/>
      <c r="C301"/>
      <c r="D301"/>
      <c r="E301"/>
      <c r="F301"/>
      <c r="G301"/>
      <c r="H301"/>
      <c r="I301" s="5"/>
      <c r="J301" s="5"/>
      <c r="K301"/>
      <c r="L301"/>
      <c r="M301"/>
      <c r="N301"/>
      <c r="O301"/>
      <c r="P301"/>
      <c r="Q301"/>
      <c r="R301"/>
    </row>
    <row r="302" spans="1:18" x14ac:dyDescent="0.25">
      <c r="A302"/>
      <c r="B302"/>
      <c r="C302"/>
      <c r="D302"/>
      <c r="E302"/>
      <c r="F302"/>
      <c r="G302"/>
      <c r="H302"/>
      <c r="I302" s="5"/>
      <c r="J302" s="5"/>
      <c r="K302"/>
      <c r="L302"/>
      <c r="M302"/>
      <c r="N302"/>
      <c r="O302"/>
      <c r="P302"/>
      <c r="Q302"/>
      <c r="R302"/>
    </row>
    <row r="303" spans="1:18" x14ac:dyDescent="0.25">
      <c r="A303"/>
      <c r="B303"/>
      <c r="C303"/>
      <c r="D303"/>
      <c r="E303"/>
      <c r="F303"/>
      <c r="G303"/>
      <c r="H303"/>
      <c r="I303" s="5"/>
      <c r="J303" s="5"/>
      <c r="K303"/>
      <c r="L303"/>
      <c r="M303"/>
      <c r="N303"/>
      <c r="O303"/>
      <c r="P303"/>
      <c r="Q303"/>
      <c r="R303"/>
    </row>
    <row r="304" spans="1:18" x14ac:dyDescent="0.25">
      <c r="A304"/>
      <c r="B304"/>
      <c r="C304"/>
      <c r="D304"/>
      <c r="E304"/>
      <c r="F304"/>
      <c r="G304"/>
      <c r="H304"/>
      <c r="I304" s="5"/>
      <c r="J304" s="5"/>
      <c r="K304"/>
      <c r="L304"/>
      <c r="M304"/>
      <c r="N304"/>
      <c r="O304"/>
      <c r="P304"/>
      <c r="Q304"/>
      <c r="R304"/>
    </row>
    <row r="305" spans="1:18" x14ac:dyDescent="0.25">
      <c r="A305"/>
      <c r="B305"/>
      <c r="C305"/>
      <c r="D305"/>
      <c r="E305"/>
      <c r="F305"/>
      <c r="G305"/>
      <c r="H305"/>
      <c r="I305" s="5"/>
      <c r="J305" s="5"/>
      <c r="K305"/>
      <c r="L305"/>
      <c r="M305"/>
      <c r="N305"/>
      <c r="O305"/>
      <c r="P305"/>
      <c r="Q305"/>
      <c r="R305"/>
    </row>
    <row r="306" spans="1:18" x14ac:dyDescent="0.25">
      <c r="A306"/>
      <c r="B306"/>
      <c r="C306"/>
      <c r="D306"/>
      <c r="E306"/>
      <c r="F306"/>
      <c r="G306"/>
      <c r="H306"/>
      <c r="I306" s="5"/>
      <c r="J306" s="5"/>
      <c r="K306"/>
      <c r="L306"/>
      <c r="M306"/>
      <c r="N306"/>
      <c r="O306"/>
      <c r="P306"/>
      <c r="Q306"/>
      <c r="R306"/>
    </row>
    <row r="307" spans="1:18" x14ac:dyDescent="0.25">
      <c r="A307"/>
      <c r="B307"/>
      <c r="C307"/>
      <c r="D307"/>
      <c r="E307"/>
      <c r="F307"/>
      <c r="G307"/>
      <c r="H307"/>
      <c r="I307" s="5"/>
      <c r="J307" s="5"/>
      <c r="K307"/>
      <c r="L307"/>
      <c r="M307"/>
      <c r="N307"/>
      <c r="O307"/>
      <c r="P307"/>
      <c r="Q307"/>
      <c r="R307"/>
    </row>
    <row r="308" spans="1:18" x14ac:dyDescent="0.25">
      <c r="A308"/>
      <c r="B308"/>
      <c r="C308"/>
      <c r="D308"/>
      <c r="E308"/>
      <c r="F308"/>
      <c r="G308"/>
      <c r="H308"/>
      <c r="I308" s="5"/>
      <c r="J308" s="5"/>
      <c r="K308"/>
      <c r="L308"/>
      <c r="M308"/>
      <c r="N308"/>
      <c r="O308"/>
      <c r="P308"/>
      <c r="Q308"/>
      <c r="R308"/>
    </row>
    <row r="309" spans="1:18" x14ac:dyDescent="0.25">
      <c r="A309"/>
      <c r="B309"/>
      <c r="C309"/>
      <c r="D309"/>
      <c r="E309"/>
      <c r="F309"/>
      <c r="G309"/>
      <c r="H309"/>
      <c r="I309" s="5"/>
      <c r="J309" s="5"/>
      <c r="K309"/>
      <c r="L309"/>
      <c r="M309"/>
      <c r="N309"/>
      <c r="O309"/>
      <c r="P309"/>
      <c r="Q309"/>
      <c r="R309"/>
    </row>
    <row r="310" spans="1:18" x14ac:dyDescent="0.25">
      <c r="A310"/>
      <c r="B310"/>
      <c r="C310"/>
      <c r="D310"/>
      <c r="E310"/>
      <c r="F310"/>
      <c r="G310"/>
      <c r="H310"/>
      <c r="I310" s="5"/>
      <c r="J310" s="5"/>
      <c r="K310"/>
      <c r="L310"/>
      <c r="M310"/>
      <c r="N310"/>
      <c r="O310"/>
      <c r="P310"/>
      <c r="Q310"/>
      <c r="R310"/>
    </row>
    <row r="311" spans="1:18" x14ac:dyDescent="0.25">
      <c r="A311"/>
      <c r="B311"/>
      <c r="C311"/>
      <c r="D311"/>
      <c r="E311"/>
      <c r="F311"/>
      <c r="G311"/>
      <c r="H311"/>
      <c r="I311" s="5"/>
      <c r="J311" s="5"/>
      <c r="K311"/>
      <c r="L311"/>
      <c r="M311"/>
      <c r="N311"/>
      <c r="O311"/>
      <c r="P311"/>
      <c r="Q311"/>
      <c r="R311"/>
    </row>
    <row r="312" spans="1:18" x14ac:dyDescent="0.25">
      <c r="A312"/>
      <c r="B312"/>
      <c r="C312"/>
      <c r="D312"/>
      <c r="E312"/>
      <c r="F312"/>
      <c r="G312"/>
      <c r="H312"/>
      <c r="I312" s="5"/>
      <c r="J312" s="5"/>
      <c r="K312"/>
      <c r="L312"/>
      <c r="M312"/>
      <c r="N312"/>
      <c r="O312"/>
      <c r="P312"/>
      <c r="Q312"/>
      <c r="R312"/>
    </row>
    <row r="313" spans="1:18" x14ac:dyDescent="0.25">
      <c r="A313"/>
      <c r="B313"/>
      <c r="C313"/>
      <c r="D313"/>
      <c r="E313"/>
      <c r="F313"/>
      <c r="G313"/>
      <c r="H313"/>
      <c r="I313" s="5"/>
      <c r="J313" s="5"/>
      <c r="K313"/>
      <c r="L313"/>
      <c r="M313"/>
      <c r="N313"/>
      <c r="O313"/>
      <c r="P313"/>
      <c r="Q313"/>
      <c r="R313"/>
    </row>
    <row r="314" spans="1:18" x14ac:dyDescent="0.25">
      <c r="A314"/>
      <c r="B314"/>
      <c r="C314"/>
      <c r="D314"/>
      <c r="E314"/>
      <c r="F314"/>
      <c r="G314"/>
      <c r="H314"/>
      <c r="I314" s="5"/>
      <c r="J314" s="5"/>
      <c r="K314"/>
      <c r="L314"/>
      <c r="M314"/>
      <c r="N314"/>
      <c r="O314"/>
      <c r="P314"/>
      <c r="Q314"/>
      <c r="R314"/>
    </row>
    <row r="315" spans="1:18" x14ac:dyDescent="0.25">
      <c r="A315"/>
      <c r="B315"/>
      <c r="C315"/>
      <c r="D315"/>
      <c r="E315"/>
      <c r="F315"/>
      <c r="G315"/>
      <c r="H315"/>
      <c r="I315" s="5"/>
      <c r="J315" s="5"/>
      <c r="K315"/>
      <c r="L315"/>
      <c r="M315"/>
      <c r="N315"/>
      <c r="O315"/>
      <c r="P315"/>
      <c r="Q315"/>
      <c r="R315"/>
    </row>
    <row r="316" spans="1:18" x14ac:dyDescent="0.25">
      <c r="A316"/>
      <c r="B316"/>
      <c r="C316"/>
      <c r="D316"/>
      <c r="E316"/>
      <c r="F316"/>
      <c r="G316"/>
      <c r="H316"/>
      <c r="I316" s="5"/>
      <c r="J316" s="5"/>
      <c r="K316"/>
      <c r="L316"/>
      <c r="M316"/>
      <c r="N316"/>
      <c r="O316"/>
      <c r="P316"/>
      <c r="Q316"/>
      <c r="R316"/>
    </row>
    <row r="317" spans="1:18" x14ac:dyDescent="0.25">
      <c r="A317"/>
      <c r="B317"/>
      <c r="C317"/>
      <c r="D317"/>
      <c r="E317"/>
      <c r="F317"/>
      <c r="G317"/>
      <c r="H317"/>
      <c r="I317" s="5"/>
      <c r="J317" s="5"/>
      <c r="K317"/>
      <c r="L317"/>
      <c r="M317"/>
      <c r="N317"/>
      <c r="O317"/>
      <c r="P317"/>
      <c r="Q317"/>
      <c r="R317"/>
    </row>
    <row r="318" spans="1:18" x14ac:dyDescent="0.25">
      <c r="A318"/>
      <c r="B318"/>
      <c r="C318"/>
      <c r="D318"/>
      <c r="E318"/>
      <c r="F318"/>
      <c r="G318"/>
      <c r="H318"/>
      <c r="I318" s="5"/>
      <c r="J318" s="5"/>
      <c r="K318"/>
      <c r="L318"/>
      <c r="M318"/>
      <c r="N318"/>
      <c r="O318"/>
      <c r="P318"/>
      <c r="Q318"/>
      <c r="R318"/>
    </row>
    <row r="319" spans="1:18" x14ac:dyDescent="0.25">
      <c r="A319"/>
      <c r="B319"/>
      <c r="C319"/>
      <c r="D319"/>
      <c r="E319"/>
      <c r="F319"/>
      <c r="G319"/>
      <c r="H319"/>
      <c r="I319" s="5"/>
      <c r="J319" s="5"/>
      <c r="K319"/>
      <c r="L319"/>
      <c r="M319"/>
      <c r="N319"/>
      <c r="O319"/>
      <c r="P319"/>
      <c r="Q319"/>
      <c r="R319"/>
    </row>
    <row r="320" spans="1:18" x14ac:dyDescent="0.25">
      <c r="A320"/>
      <c r="B320"/>
      <c r="C320"/>
      <c r="D320"/>
      <c r="E320"/>
      <c r="F320"/>
      <c r="G320"/>
      <c r="H320"/>
      <c r="I320" s="5"/>
      <c r="J320" s="5"/>
      <c r="K320"/>
      <c r="L320"/>
      <c r="M320"/>
      <c r="N320"/>
      <c r="O320"/>
      <c r="P320"/>
      <c r="Q320"/>
      <c r="R320"/>
    </row>
    <row r="321" spans="1:18" x14ac:dyDescent="0.25">
      <c r="A321"/>
      <c r="B321"/>
      <c r="C321"/>
      <c r="D321"/>
      <c r="E321"/>
      <c r="F321"/>
      <c r="G321"/>
      <c r="H321"/>
      <c r="I321" s="5"/>
      <c r="J321" s="5"/>
      <c r="K321"/>
      <c r="L321"/>
      <c r="M321"/>
      <c r="N321"/>
      <c r="O321"/>
      <c r="P321"/>
      <c r="Q321"/>
      <c r="R321"/>
    </row>
    <row r="322" spans="1:18" x14ac:dyDescent="0.25">
      <c r="A322"/>
      <c r="B322"/>
      <c r="C322"/>
      <c r="D322"/>
      <c r="E322"/>
      <c r="F322"/>
      <c r="G322"/>
      <c r="H322"/>
      <c r="I322" s="5"/>
      <c r="J322" s="5"/>
      <c r="K322"/>
      <c r="L322"/>
      <c r="M322"/>
      <c r="N322"/>
      <c r="O322"/>
      <c r="P322"/>
      <c r="Q322"/>
      <c r="R322"/>
    </row>
    <row r="323" spans="1:18" x14ac:dyDescent="0.25">
      <c r="A323"/>
      <c r="B323"/>
      <c r="C323"/>
      <c r="D323"/>
      <c r="E323"/>
      <c r="F323"/>
      <c r="G323"/>
      <c r="H323"/>
      <c r="I323" s="5"/>
      <c r="J323" s="5"/>
      <c r="K323"/>
      <c r="L323"/>
      <c r="M323"/>
      <c r="N323"/>
      <c r="O323"/>
      <c r="P323"/>
      <c r="Q323"/>
      <c r="R323"/>
    </row>
    <row r="324" spans="1:18" x14ac:dyDescent="0.25">
      <c r="A324"/>
      <c r="B324"/>
      <c r="C324"/>
      <c r="D324"/>
      <c r="E324"/>
      <c r="F324"/>
      <c r="G324"/>
      <c r="H324"/>
      <c r="I324" s="5"/>
      <c r="J324" s="5"/>
      <c r="K324"/>
      <c r="L324"/>
      <c r="M324"/>
      <c r="N324"/>
      <c r="O324"/>
      <c r="P324"/>
      <c r="Q324"/>
      <c r="R324"/>
    </row>
    <row r="325" spans="1:18" x14ac:dyDescent="0.25">
      <c r="A325"/>
      <c r="B325"/>
      <c r="C325"/>
      <c r="D325"/>
      <c r="E325"/>
      <c r="F325"/>
      <c r="G325"/>
      <c r="H325"/>
      <c r="I325" s="5"/>
      <c r="J325" s="5"/>
      <c r="K325"/>
      <c r="L325"/>
      <c r="M325"/>
      <c r="N325"/>
      <c r="O325"/>
      <c r="P325"/>
      <c r="Q325"/>
      <c r="R325"/>
    </row>
    <row r="326" spans="1:18" x14ac:dyDescent="0.25">
      <c r="A326"/>
      <c r="B326"/>
      <c r="C326"/>
      <c r="D326"/>
      <c r="E326"/>
      <c r="F326"/>
      <c r="G326"/>
      <c r="H326"/>
      <c r="I326" s="5"/>
      <c r="J326" s="5"/>
      <c r="K326"/>
      <c r="L326"/>
      <c r="M326"/>
      <c r="N326"/>
      <c r="O326"/>
      <c r="P326"/>
      <c r="Q326"/>
      <c r="R326"/>
    </row>
    <row r="327" spans="1:18" x14ac:dyDescent="0.25">
      <c r="A327"/>
      <c r="B327"/>
      <c r="C327"/>
      <c r="D327"/>
      <c r="E327"/>
      <c r="F327"/>
      <c r="G327"/>
      <c r="H327"/>
      <c r="I327" s="5"/>
      <c r="J327" s="5"/>
      <c r="K327"/>
      <c r="L327"/>
      <c r="M327"/>
      <c r="N327"/>
      <c r="O327"/>
      <c r="P327"/>
      <c r="Q327"/>
      <c r="R327"/>
    </row>
    <row r="328" spans="1:18" x14ac:dyDescent="0.25">
      <c r="A328"/>
      <c r="B328"/>
      <c r="C328"/>
      <c r="D328"/>
      <c r="E328"/>
      <c r="F328"/>
      <c r="G328"/>
      <c r="H328"/>
      <c r="I328" s="5"/>
      <c r="J328" s="5"/>
      <c r="K328"/>
      <c r="L328"/>
      <c r="M328"/>
      <c r="N328"/>
      <c r="O328"/>
      <c r="P328"/>
      <c r="Q328"/>
      <c r="R328"/>
    </row>
    <row r="329" spans="1:18" x14ac:dyDescent="0.25">
      <c r="A329"/>
      <c r="B329"/>
      <c r="C329"/>
      <c r="D329"/>
      <c r="E329"/>
      <c r="F329"/>
      <c r="G329"/>
      <c r="H329"/>
      <c r="I329" s="5"/>
      <c r="J329" s="5"/>
      <c r="K329"/>
      <c r="L329"/>
      <c r="M329"/>
      <c r="N329"/>
      <c r="O329"/>
      <c r="P329"/>
      <c r="Q329"/>
      <c r="R329"/>
    </row>
    <row r="330" spans="1:18" x14ac:dyDescent="0.25">
      <c r="A330"/>
      <c r="B330"/>
      <c r="C330"/>
      <c r="D330"/>
      <c r="E330"/>
      <c r="F330"/>
      <c r="G330"/>
      <c r="H330"/>
      <c r="I330" s="5"/>
      <c r="J330" s="5"/>
      <c r="K330"/>
      <c r="L330"/>
      <c r="M330"/>
      <c r="N330"/>
      <c r="O330"/>
      <c r="P330"/>
      <c r="Q330"/>
      <c r="R330"/>
    </row>
    <row r="331" spans="1:18" x14ac:dyDescent="0.25">
      <c r="A331"/>
      <c r="B331"/>
      <c r="C331"/>
      <c r="D331"/>
      <c r="E331"/>
      <c r="F331"/>
      <c r="G331"/>
      <c r="H331"/>
      <c r="I331" s="5"/>
      <c r="J331" s="5"/>
      <c r="K331"/>
      <c r="L331"/>
      <c r="M331"/>
      <c r="N331"/>
      <c r="O331"/>
      <c r="P331"/>
      <c r="Q331"/>
      <c r="R331"/>
    </row>
    <row r="332" spans="1:18" x14ac:dyDescent="0.25">
      <c r="A332"/>
      <c r="B332"/>
      <c r="C332"/>
      <c r="D332"/>
      <c r="E332"/>
      <c r="F332"/>
      <c r="G332"/>
      <c r="H332"/>
      <c r="I332" s="5"/>
      <c r="J332" s="5"/>
      <c r="K332"/>
      <c r="L332"/>
      <c r="M332"/>
      <c r="N332"/>
      <c r="O332"/>
      <c r="P332"/>
      <c r="Q332"/>
      <c r="R332"/>
    </row>
    <row r="333" spans="1:18" x14ac:dyDescent="0.25">
      <c r="A333"/>
      <c r="B333"/>
      <c r="C333"/>
      <c r="D333"/>
      <c r="E333"/>
      <c r="F333"/>
      <c r="G333"/>
      <c r="H333"/>
      <c r="I333" s="5"/>
      <c r="J333" s="5"/>
      <c r="K333"/>
      <c r="L333"/>
      <c r="M333"/>
      <c r="N333"/>
      <c r="O333"/>
      <c r="P333"/>
      <c r="Q333"/>
      <c r="R333"/>
    </row>
    <row r="334" spans="1:18" x14ac:dyDescent="0.25">
      <c r="A334"/>
      <c r="B334"/>
      <c r="C334"/>
      <c r="D334"/>
      <c r="E334"/>
      <c r="F334"/>
      <c r="G334"/>
      <c r="H334"/>
      <c r="I334" s="5"/>
      <c r="J334" s="5"/>
      <c r="K334"/>
      <c r="L334"/>
      <c r="M334"/>
      <c r="N334"/>
      <c r="O334"/>
      <c r="P334"/>
      <c r="Q334"/>
      <c r="R334"/>
    </row>
    <row r="335" spans="1:18" x14ac:dyDescent="0.25">
      <c r="A335"/>
      <c r="B335"/>
      <c r="C335"/>
      <c r="D335"/>
      <c r="E335"/>
      <c r="F335"/>
      <c r="G335"/>
      <c r="H335"/>
      <c r="I335" s="5"/>
      <c r="J335" s="5"/>
      <c r="K335"/>
      <c r="L335"/>
      <c r="M335"/>
      <c r="N335"/>
      <c r="O335"/>
      <c r="P335"/>
      <c r="Q335"/>
      <c r="R335"/>
    </row>
    <row r="336" spans="1:18" x14ac:dyDescent="0.25">
      <c r="A336"/>
      <c r="B336"/>
      <c r="C336"/>
      <c r="D336"/>
      <c r="E336"/>
      <c r="F336"/>
      <c r="G336"/>
      <c r="H336"/>
      <c r="I336" s="5"/>
      <c r="J336" s="5"/>
      <c r="K336"/>
      <c r="L336"/>
      <c r="M336"/>
      <c r="N336"/>
      <c r="O336"/>
      <c r="P336"/>
      <c r="Q336"/>
      <c r="R336"/>
    </row>
    <row r="337" spans="1:18" x14ac:dyDescent="0.25">
      <c r="A337"/>
      <c r="B337"/>
      <c r="C337"/>
      <c r="D337"/>
      <c r="E337"/>
      <c r="F337"/>
      <c r="G337"/>
      <c r="H337"/>
      <c r="I337" s="5"/>
      <c r="J337" s="5"/>
      <c r="K337"/>
      <c r="L337"/>
      <c r="M337"/>
      <c r="N337"/>
      <c r="O337"/>
      <c r="P337"/>
      <c r="Q337"/>
      <c r="R337"/>
    </row>
    <row r="338" spans="1:18" x14ac:dyDescent="0.25">
      <c r="A338"/>
      <c r="B338"/>
      <c r="C338"/>
      <c r="D338"/>
      <c r="E338"/>
      <c r="F338"/>
      <c r="G338"/>
      <c r="H338"/>
      <c r="I338" s="5"/>
      <c r="J338" s="5"/>
      <c r="K338"/>
      <c r="L338"/>
      <c r="M338"/>
      <c r="N338"/>
      <c r="O338"/>
      <c r="P338"/>
      <c r="Q338"/>
      <c r="R338"/>
    </row>
    <row r="339" spans="1:18" x14ac:dyDescent="0.25">
      <c r="A339"/>
      <c r="B339"/>
      <c r="C339"/>
      <c r="D339"/>
      <c r="E339"/>
      <c r="F339"/>
      <c r="G339"/>
      <c r="H339"/>
      <c r="I339" s="5"/>
      <c r="J339" s="5"/>
      <c r="K339"/>
      <c r="L339"/>
      <c r="M339"/>
      <c r="N339"/>
      <c r="O339"/>
      <c r="P339"/>
      <c r="Q339"/>
      <c r="R339"/>
    </row>
    <row r="340" spans="1:18" x14ac:dyDescent="0.25">
      <c r="A340"/>
      <c r="B340"/>
      <c r="C340"/>
      <c r="D340"/>
      <c r="E340"/>
      <c r="F340"/>
      <c r="G340"/>
      <c r="H340"/>
      <c r="I340" s="5"/>
      <c r="J340" s="5"/>
      <c r="K340"/>
      <c r="L340"/>
      <c r="M340"/>
      <c r="N340"/>
      <c r="O340"/>
      <c r="P340"/>
      <c r="Q340"/>
      <c r="R340"/>
    </row>
    <row r="341" spans="1:18" x14ac:dyDescent="0.25">
      <c r="A341"/>
      <c r="B341"/>
      <c r="C341"/>
      <c r="D341"/>
      <c r="E341"/>
      <c r="F341"/>
      <c r="G341"/>
      <c r="H341"/>
      <c r="I341" s="5"/>
      <c r="J341" s="5"/>
      <c r="K341"/>
      <c r="L341"/>
      <c r="M341"/>
      <c r="N341"/>
      <c r="O341"/>
      <c r="P341"/>
      <c r="Q341"/>
      <c r="R341"/>
    </row>
    <row r="342" spans="1:18" x14ac:dyDescent="0.25">
      <c r="A342"/>
      <c r="B342"/>
      <c r="C342"/>
      <c r="D342"/>
      <c r="E342"/>
      <c r="F342"/>
      <c r="G342"/>
      <c r="H342"/>
      <c r="I342" s="5"/>
      <c r="J342" s="5"/>
      <c r="K342"/>
      <c r="L342"/>
      <c r="M342"/>
      <c r="N342"/>
      <c r="O342"/>
      <c r="P342"/>
      <c r="Q342"/>
      <c r="R342"/>
    </row>
    <row r="343" spans="1:18" x14ac:dyDescent="0.25">
      <c r="A343"/>
      <c r="B343"/>
      <c r="C343"/>
      <c r="D343"/>
      <c r="E343"/>
      <c r="F343"/>
      <c r="G343"/>
      <c r="H343"/>
      <c r="I343" s="5"/>
      <c r="J343" s="5"/>
      <c r="K343"/>
      <c r="L343"/>
      <c r="M343"/>
      <c r="N343"/>
      <c r="O343"/>
      <c r="P343"/>
      <c r="Q343"/>
      <c r="R343"/>
    </row>
    <row r="344" spans="1:18" x14ac:dyDescent="0.25">
      <c r="A344"/>
      <c r="B344"/>
      <c r="C344"/>
      <c r="D344"/>
      <c r="E344"/>
      <c r="F344"/>
      <c r="G344"/>
      <c r="H344"/>
      <c r="I344" s="5"/>
      <c r="J344" s="5"/>
      <c r="K344"/>
      <c r="L344"/>
      <c r="M344"/>
      <c r="N344"/>
      <c r="O344"/>
      <c r="P344"/>
      <c r="Q344"/>
      <c r="R344"/>
    </row>
    <row r="345" spans="1:18" x14ac:dyDescent="0.25">
      <c r="A345"/>
      <c r="B345"/>
      <c r="C345"/>
      <c r="D345"/>
      <c r="E345"/>
      <c r="F345"/>
      <c r="G345"/>
      <c r="H345"/>
      <c r="I345" s="5"/>
      <c r="J345" s="5"/>
      <c r="K345"/>
      <c r="L345"/>
      <c r="M345"/>
      <c r="N345"/>
      <c r="O345"/>
      <c r="P345"/>
      <c r="Q345"/>
      <c r="R345"/>
    </row>
    <row r="346" spans="1:18" x14ac:dyDescent="0.25">
      <c r="A346"/>
      <c r="B346"/>
      <c r="C346"/>
      <c r="D346"/>
      <c r="E346"/>
      <c r="F346"/>
      <c r="G346"/>
      <c r="H346"/>
      <c r="I346" s="5"/>
      <c r="J346" s="5"/>
      <c r="K346"/>
      <c r="L346"/>
      <c r="M346"/>
      <c r="N346"/>
      <c r="O346"/>
      <c r="P346"/>
      <c r="Q346"/>
      <c r="R346"/>
    </row>
    <row r="347" spans="1:18" x14ac:dyDescent="0.25">
      <c r="A347"/>
      <c r="B347"/>
      <c r="C347"/>
      <c r="D347"/>
      <c r="E347"/>
      <c r="F347"/>
      <c r="G347"/>
      <c r="H347"/>
      <c r="I347" s="5"/>
      <c r="J347" s="5"/>
      <c r="K347"/>
      <c r="L347"/>
      <c r="M347"/>
      <c r="N347"/>
      <c r="O347"/>
      <c r="P347"/>
      <c r="Q347"/>
      <c r="R347"/>
    </row>
    <row r="348" spans="1:18" x14ac:dyDescent="0.25">
      <c r="A348"/>
      <c r="B348"/>
      <c r="C348"/>
      <c r="D348"/>
      <c r="E348"/>
      <c r="F348"/>
      <c r="G348"/>
      <c r="H348"/>
      <c r="I348" s="5"/>
      <c r="J348" s="5"/>
      <c r="K348"/>
      <c r="L348"/>
      <c r="M348"/>
      <c r="N348"/>
      <c r="O348"/>
      <c r="P348"/>
      <c r="Q348"/>
      <c r="R348"/>
    </row>
    <row r="349" spans="1:18" x14ac:dyDescent="0.25">
      <c r="A349"/>
      <c r="B349"/>
      <c r="C349"/>
      <c r="D349"/>
      <c r="E349"/>
      <c r="F349"/>
      <c r="G349"/>
      <c r="H349"/>
      <c r="I349" s="5"/>
      <c r="J349" s="5"/>
      <c r="K349"/>
      <c r="L349"/>
      <c r="M349"/>
      <c r="N349"/>
      <c r="O349"/>
      <c r="P349"/>
      <c r="Q349"/>
      <c r="R349"/>
    </row>
    <row r="350" spans="1:18" x14ac:dyDescent="0.25">
      <c r="A350"/>
      <c r="B350"/>
      <c r="C350"/>
      <c r="D350"/>
      <c r="E350"/>
      <c r="F350"/>
      <c r="G350"/>
      <c r="H350"/>
      <c r="I350" s="5"/>
      <c r="J350" s="5"/>
      <c r="K350"/>
      <c r="L350"/>
      <c r="M350"/>
      <c r="N350"/>
      <c r="O350"/>
      <c r="P350"/>
      <c r="Q350"/>
      <c r="R350"/>
    </row>
    <row r="351" spans="1:18" x14ac:dyDescent="0.25">
      <c r="A351"/>
      <c r="B351"/>
      <c r="C351"/>
      <c r="D351"/>
      <c r="E351"/>
      <c r="F351"/>
      <c r="G351"/>
      <c r="H351"/>
      <c r="I351" s="5"/>
      <c r="J351" s="5"/>
      <c r="K351"/>
      <c r="L351"/>
      <c r="M351"/>
      <c r="N351"/>
      <c r="O351"/>
      <c r="P351"/>
      <c r="Q351"/>
      <c r="R351"/>
    </row>
    <row r="352" spans="1:18" x14ac:dyDescent="0.25">
      <c r="A352"/>
      <c r="B352"/>
      <c r="C352"/>
      <c r="D352"/>
      <c r="E352"/>
      <c r="F352"/>
      <c r="G352"/>
      <c r="H352"/>
      <c r="I352" s="5"/>
      <c r="J352" s="5"/>
      <c r="K352"/>
      <c r="L352"/>
      <c r="M352"/>
      <c r="N352"/>
      <c r="O352"/>
      <c r="P352"/>
      <c r="Q352"/>
      <c r="R352"/>
    </row>
    <row r="353" spans="1:18" x14ac:dyDescent="0.25">
      <c r="A353"/>
      <c r="B353"/>
      <c r="C353"/>
      <c r="D353"/>
      <c r="E353"/>
      <c r="F353"/>
      <c r="G353"/>
      <c r="H353"/>
      <c r="I353" s="5"/>
      <c r="J353" s="5"/>
      <c r="K353"/>
      <c r="L353"/>
      <c r="M353"/>
      <c r="N353"/>
      <c r="O353"/>
      <c r="P353"/>
      <c r="Q353"/>
      <c r="R353"/>
    </row>
    <row r="354" spans="1:18" x14ac:dyDescent="0.25">
      <c r="A354"/>
      <c r="B354"/>
      <c r="C354"/>
      <c r="D354"/>
      <c r="E354"/>
      <c r="F354"/>
      <c r="G354"/>
      <c r="H354"/>
      <c r="I354" s="5"/>
      <c r="J354" s="5"/>
      <c r="K354"/>
      <c r="L354"/>
      <c r="M354"/>
      <c r="N354"/>
      <c r="O354"/>
      <c r="P354"/>
      <c r="Q354"/>
      <c r="R354"/>
    </row>
    <row r="355" spans="1:18" x14ac:dyDescent="0.25">
      <c r="A355"/>
      <c r="B355"/>
      <c r="C355"/>
      <c r="D355"/>
      <c r="E355"/>
      <c r="F355"/>
      <c r="G355"/>
      <c r="H355"/>
      <c r="I355" s="5"/>
      <c r="J355" s="5"/>
      <c r="K355"/>
      <c r="L355"/>
      <c r="M355"/>
      <c r="N355"/>
      <c r="O355"/>
      <c r="P355"/>
      <c r="Q355"/>
      <c r="R355"/>
    </row>
    <row r="356" spans="1:18" x14ac:dyDescent="0.25">
      <c r="A356"/>
      <c r="B356"/>
      <c r="C356"/>
      <c r="D356"/>
      <c r="E356"/>
      <c r="F356"/>
      <c r="G356"/>
      <c r="H356"/>
      <c r="I356" s="5"/>
      <c r="J356" s="5"/>
      <c r="K356"/>
      <c r="L356"/>
      <c r="M356"/>
      <c r="N356"/>
      <c r="O356"/>
      <c r="P356"/>
      <c r="Q356"/>
      <c r="R356"/>
    </row>
    <row r="357" spans="1:18" x14ac:dyDescent="0.25">
      <c r="A357"/>
      <c r="B357"/>
      <c r="C357"/>
      <c r="D357"/>
      <c r="E357"/>
      <c r="F357"/>
      <c r="G357"/>
      <c r="H357"/>
      <c r="I357" s="5"/>
      <c r="J357" s="5"/>
      <c r="K357"/>
      <c r="L357"/>
      <c r="M357"/>
      <c r="N357"/>
      <c r="O357"/>
      <c r="P357"/>
      <c r="Q357"/>
      <c r="R357"/>
    </row>
    <row r="358" spans="1:18" x14ac:dyDescent="0.25">
      <c r="A358"/>
      <c r="B358"/>
      <c r="C358"/>
      <c r="D358"/>
      <c r="E358"/>
      <c r="F358"/>
      <c r="G358"/>
      <c r="H358"/>
      <c r="I358" s="5"/>
      <c r="J358" s="5"/>
      <c r="K358"/>
      <c r="L358"/>
      <c r="M358"/>
      <c r="N358"/>
      <c r="O358"/>
      <c r="P358"/>
      <c r="Q358"/>
      <c r="R358"/>
    </row>
    <row r="359" spans="1:18" x14ac:dyDescent="0.25">
      <c r="A359"/>
      <c r="B359"/>
      <c r="C359"/>
      <c r="D359"/>
      <c r="E359"/>
      <c r="F359"/>
      <c r="G359"/>
      <c r="H359"/>
      <c r="I359" s="5"/>
      <c r="J359" s="5"/>
      <c r="K359"/>
      <c r="L359"/>
      <c r="M359"/>
      <c r="N359"/>
      <c r="O359"/>
      <c r="P359"/>
      <c r="Q359"/>
      <c r="R359"/>
    </row>
    <row r="360" spans="1:18" x14ac:dyDescent="0.25">
      <c r="A360"/>
      <c r="B360"/>
      <c r="C360"/>
      <c r="D360"/>
      <c r="E360"/>
      <c r="F360"/>
      <c r="G360"/>
      <c r="H360"/>
      <c r="I360" s="5"/>
      <c r="J360" s="5"/>
      <c r="K360"/>
      <c r="L360"/>
      <c r="M360"/>
      <c r="N360"/>
      <c r="O360"/>
      <c r="P360"/>
      <c r="Q360"/>
      <c r="R360"/>
    </row>
    <row r="361" spans="1:18" x14ac:dyDescent="0.25">
      <c r="A361"/>
      <c r="B361"/>
      <c r="C361"/>
      <c r="D361"/>
      <c r="E361"/>
      <c r="F361"/>
      <c r="G361"/>
      <c r="H361"/>
      <c r="I361" s="5"/>
      <c r="J361" s="5"/>
      <c r="K361"/>
      <c r="L361"/>
      <c r="M361"/>
      <c r="N361"/>
      <c r="O361"/>
      <c r="P361"/>
      <c r="Q361"/>
      <c r="R361"/>
    </row>
    <row r="362" spans="1:18" x14ac:dyDescent="0.25">
      <c r="A362"/>
      <c r="B362"/>
      <c r="C362"/>
      <c r="D362"/>
      <c r="E362"/>
      <c r="F362"/>
      <c r="G362"/>
      <c r="H362"/>
      <c r="I362" s="5"/>
      <c r="J362" s="5"/>
      <c r="K362"/>
      <c r="L362"/>
      <c r="M362"/>
      <c r="N362"/>
      <c r="O362"/>
      <c r="P362"/>
      <c r="Q362"/>
      <c r="R362"/>
    </row>
    <row r="363" spans="1:18" x14ac:dyDescent="0.25">
      <c r="A363"/>
      <c r="B363"/>
      <c r="C363"/>
      <c r="D363"/>
      <c r="E363"/>
      <c r="F363"/>
      <c r="G363"/>
      <c r="H363"/>
      <c r="I363" s="5"/>
      <c r="J363" s="5"/>
      <c r="K363"/>
      <c r="L363"/>
      <c r="M363"/>
      <c r="N363"/>
      <c r="O363"/>
      <c r="P363"/>
      <c r="Q363"/>
      <c r="R363"/>
    </row>
    <row r="364" spans="1:18" x14ac:dyDescent="0.25">
      <c r="A364"/>
      <c r="B364"/>
      <c r="C364"/>
      <c r="D364"/>
      <c r="E364"/>
      <c r="F364"/>
      <c r="G364"/>
      <c r="H364"/>
      <c r="I364" s="5"/>
      <c r="J364" s="5"/>
      <c r="K364"/>
      <c r="L364"/>
      <c r="M364"/>
      <c r="N364"/>
      <c r="O364"/>
      <c r="P364"/>
      <c r="Q364"/>
      <c r="R364"/>
    </row>
    <row r="365" spans="1:18" x14ac:dyDescent="0.25">
      <c r="A365"/>
      <c r="B365"/>
      <c r="C365"/>
      <c r="D365"/>
      <c r="E365"/>
      <c r="F365"/>
      <c r="G365"/>
      <c r="H365"/>
      <c r="I365" s="5"/>
      <c r="J365" s="5"/>
      <c r="K365"/>
      <c r="L365"/>
      <c r="M365"/>
      <c r="N365"/>
      <c r="O365"/>
      <c r="P365"/>
      <c r="Q365"/>
      <c r="R365"/>
    </row>
    <row r="366" spans="1:18" x14ac:dyDescent="0.25">
      <c r="A366"/>
      <c r="B366"/>
      <c r="C366"/>
      <c r="D366"/>
      <c r="E366"/>
      <c r="F366"/>
      <c r="G366"/>
      <c r="H366"/>
      <c r="I366" s="5"/>
      <c r="J366" s="5"/>
      <c r="K366"/>
      <c r="L366"/>
      <c r="M366"/>
      <c r="N366"/>
      <c r="O366"/>
      <c r="P366"/>
      <c r="Q366"/>
      <c r="R366"/>
    </row>
    <row r="367" spans="1:18" x14ac:dyDescent="0.25">
      <c r="A367"/>
      <c r="B367"/>
      <c r="C367"/>
      <c r="D367"/>
      <c r="E367"/>
      <c r="F367"/>
      <c r="G367"/>
      <c r="H367"/>
      <c r="I367" s="5"/>
      <c r="J367" s="5"/>
      <c r="K367"/>
      <c r="L367"/>
      <c r="M367"/>
      <c r="N367"/>
      <c r="O367"/>
      <c r="P367"/>
      <c r="Q367"/>
      <c r="R367"/>
    </row>
    <row r="368" spans="1:18" x14ac:dyDescent="0.25">
      <c r="A368"/>
      <c r="B368"/>
      <c r="C368"/>
      <c r="D368"/>
      <c r="E368"/>
      <c r="F368"/>
      <c r="G368"/>
      <c r="H368"/>
      <c r="I368" s="5"/>
      <c r="J368" s="5"/>
      <c r="K368"/>
      <c r="L368"/>
      <c r="M368"/>
      <c r="N368"/>
      <c r="O368"/>
      <c r="P368"/>
      <c r="Q368"/>
      <c r="R368"/>
    </row>
    <row r="369" spans="1:18" x14ac:dyDescent="0.25">
      <c r="A369"/>
      <c r="B369"/>
      <c r="C369"/>
      <c r="D369"/>
      <c r="E369"/>
      <c r="F369"/>
      <c r="G369"/>
      <c r="H369"/>
      <c r="I369" s="5"/>
      <c r="J369" s="5"/>
      <c r="K369"/>
      <c r="L369"/>
      <c r="M369"/>
      <c r="N369"/>
      <c r="O369"/>
      <c r="P369"/>
      <c r="Q369"/>
      <c r="R369"/>
    </row>
    <row r="370" spans="1:18" x14ac:dyDescent="0.25">
      <c r="A370"/>
      <c r="B370"/>
      <c r="C370"/>
      <c r="D370"/>
      <c r="E370"/>
      <c r="F370"/>
      <c r="G370"/>
      <c r="H370"/>
      <c r="I370" s="5"/>
      <c r="J370" s="5"/>
      <c r="K370"/>
      <c r="L370"/>
      <c r="M370"/>
      <c r="N370"/>
      <c r="O370"/>
      <c r="P370"/>
      <c r="Q370"/>
      <c r="R370"/>
    </row>
    <row r="371" spans="1:18" x14ac:dyDescent="0.25">
      <c r="A371"/>
      <c r="B371"/>
      <c r="C371"/>
      <c r="D371"/>
      <c r="E371"/>
      <c r="F371"/>
      <c r="G371"/>
      <c r="H371"/>
      <c r="I371" s="5"/>
      <c r="J371" s="5"/>
      <c r="K371"/>
      <c r="L371"/>
      <c r="M371"/>
      <c r="N371"/>
      <c r="O371"/>
      <c r="P371"/>
      <c r="Q371"/>
      <c r="R371"/>
    </row>
    <row r="372" spans="1:18" x14ac:dyDescent="0.25">
      <c r="A372"/>
      <c r="B372"/>
      <c r="C372"/>
      <c r="D372"/>
      <c r="E372"/>
      <c r="F372"/>
      <c r="G372"/>
      <c r="H372"/>
      <c r="I372" s="5"/>
      <c r="J372" s="5"/>
      <c r="K372"/>
      <c r="L372"/>
      <c r="M372"/>
      <c r="N372"/>
      <c r="O372"/>
      <c r="P372"/>
      <c r="Q372"/>
      <c r="R372"/>
    </row>
    <row r="373" spans="1:18" x14ac:dyDescent="0.25">
      <c r="A373"/>
      <c r="B373"/>
      <c r="C373"/>
      <c r="D373"/>
      <c r="E373"/>
      <c r="F373"/>
      <c r="G373"/>
      <c r="H373"/>
      <c r="I373" s="5"/>
      <c r="J373" s="5"/>
      <c r="K373"/>
      <c r="L373"/>
      <c r="M373"/>
      <c r="N373"/>
      <c r="O373"/>
      <c r="P373"/>
      <c r="Q373"/>
      <c r="R373"/>
    </row>
    <row r="374" spans="1:18" x14ac:dyDescent="0.25">
      <c r="A374"/>
      <c r="B374"/>
      <c r="C374"/>
      <c r="D374"/>
      <c r="E374"/>
      <c r="F374"/>
      <c r="G374"/>
      <c r="H374"/>
      <c r="I374" s="5"/>
      <c r="J374" s="5"/>
      <c r="K374"/>
      <c r="L374"/>
      <c r="M374"/>
      <c r="N374"/>
      <c r="O374"/>
      <c r="P374"/>
      <c r="Q374"/>
      <c r="R374"/>
    </row>
    <row r="375" spans="1:18" x14ac:dyDescent="0.25">
      <c r="A375"/>
      <c r="B375"/>
      <c r="C375"/>
      <c r="D375"/>
      <c r="E375"/>
      <c r="F375"/>
      <c r="G375"/>
      <c r="H375"/>
      <c r="I375" s="5"/>
      <c r="J375" s="5"/>
      <c r="K375"/>
      <c r="L375"/>
      <c r="M375"/>
      <c r="N375"/>
      <c r="O375"/>
      <c r="P375"/>
      <c r="Q375"/>
      <c r="R375"/>
    </row>
    <row r="376" spans="1:18" x14ac:dyDescent="0.25">
      <c r="A376"/>
      <c r="B376"/>
      <c r="C376"/>
      <c r="D376"/>
      <c r="E376"/>
      <c r="F376"/>
      <c r="G376"/>
      <c r="H376"/>
      <c r="I376" s="5"/>
      <c r="J376" s="5"/>
      <c r="K376"/>
      <c r="L376"/>
      <c r="M376"/>
      <c r="N376"/>
      <c r="O376"/>
      <c r="P376"/>
      <c r="Q376"/>
      <c r="R376"/>
    </row>
    <row r="377" spans="1:18" x14ac:dyDescent="0.25">
      <c r="A377"/>
      <c r="B377"/>
      <c r="C377"/>
      <c r="D377"/>
      <c r="E377"/>
      <c r="F377"/>
      <c r="G377"/>
      <c r="H377"/>
      <c r="I377" s="5"/>
      <c r="J377" s="5"/>
      <c r="K377"/>
      <c r="L377"/>
      <c r="M377"/>
      <c r="N377"/>
      <c r="O377"/>
      <c r="P377"/>
      <c r="Q377"/>
      <c r="R377"/>
    </row>
    <row r="378" spans="1:18" x14ac:dyDescent="0.25">
      <c r="A378"/>
      <c r="B378"/>
      <c r="C378"/>
      <c r="D378"/>
      <c r="E378"/>
      <c r="F378"/>
      <c r="G378"/>
      <c r="H378"/>
      <c r="I378" s="5"/>
      <c r="J378" s="5"/>
      <c r="K378"/>
      <c r="L378"/>
      <c r="M378"/>
      <c r="N378"/>
      <c r="O378"/>
      <c r="P378"/>
      <c r="Q378"/>
      <c r="R378"/>
    </row>
    <row r="379" spans="1:18" x14ac:dyDescent="0.25">
      <c r="A379"/>
      <c r="B379"/>
      <c r="C379"/>
      <c r="D379"/>
      <c r="E379"/>
      <c r="F379"/>
      <c r="G379"/>
      <c r="H379"/>
      <c r="I379" s="5"/>
      <c r="J379" s="5"/>
      <c r="K379"/>
      <c r="L379"/>
      <c r="M379"/>
      <c r="N379"/>
      <c r="O379"/>
      <c r="P379"/>
      <c r="Q379"/>
      <c r="R379"/>
    </row>
    <row r="380" spans="1:18" x14ac:dyDescent="0.25">
      <c r="A380"/>
      <c r="B380"/>
      <c r="C380"/>
      <c r="D380"/>
      <c r="E380"/>
      <c r="F380"/>
      <c r="G380"/>
      <c r="H380"/>
      <c r="I380" s="5"/>
      <c r="J380" s="5"/>
      <c r="K380"/>
      <c r="L380"/>
      <c r="M380"/>
      <c r="N380"/>
      <c r="O380"/>
      <c r="P380"/>
      <c r="Q380"/>
      <c r="R380"/>
    </row>
    <row r="381" spans="1:18" x14ac:dyDescent="0.25">
      <c r="A381"/>
      <c r="B381"/>
      <c r="C381"/>
      <c r="D381"/>
      <c r="E381"/>
      <c r="F381"/>
      <c r="G381"/>
      <c r="H381"/>
      <c r="I381" s="5"/>
      <c r="J381" s="5"/>
      <c r="K381"/>
      <c r="L381"/>
      <c r="M381"/>
      <c r="N381"/>
      <c r="O381"/>
      <c r="P381"/>
      <c r="Q381"/>
      <c r="R381"/>
    </row>
    <row r="382" spans="1:18" x14ac:dyDescent="0.25">
      <c r="A382"/>
      <c r="B382"/>
      <c r="C382"/>
      <c r="D382"/>
      <c r="E382"/>
      <c r="F382"/>
      <c r="G382"/>
      <c r="H382"/>
      <c r="I382" s="5"/>
      <c r="J382" s="5"/>
      <c r="K382"/>
      <c r="L382"/>
      <c r="M382"/>
      <c r="N382"/>
      <c r="O382"/>
      <c r="P382"/>
      <c r="Q382"/>
      <c r="R382"/>
    </row>
    <row r="383" spans="1:18" x14ac:dyDescent="0.25">
      <c r="A383"/>
      <c r="B383"/>
      <c r="C383"/>
      <c r="D383"/>
      <c r="E383"/>
      <c r="F383"/>
      <c r="G383"/>
      <c r="H383"/>
      <c r="I383" s="5"/>
      <c r="J383" s="5"/>
      <c r="K383"/>
      <c r="L383"/>
      <c r="M383"/>
      <c r="N383"/>
      <c r="O383"/>
      <c r="P383"/>
      <c r="Q383"/>
      <c r="R383"/>
    </row>
    <row r="384" spans="1:18" x14ac:dyDescent="0.25">
      <c r="A384"/>
      <c r="B384"/>
      <c r="C384"/>
      <c r="D384"/>
      <c r="E384"/>
      <c r="F384"/>
      <c r="G384"/>
      <c r="H384"/>
      <c r="I384" s="5"/>
      <c r="J384" s="5"/>
      <c r="K384"/>
      <c r="L384"/>
      <c r="M384"/>
      <c r="N384"/>
      <c r="O384"/>
      <c r="P384"/>
      <c r="Q384"/>
      <c r="R384"/>
    </row>
    <row r="385" spans="1:18" x14ac:dyDescent="0.25">
      <c r="A385"/>
      <c r="B385"/>
      <c r="C385"/>
      <c r="D385"/>
      <c r="E385"/>
      <c r="F385"/>
      <c r="G385"/>
      <c r="H385"/>
      <c r="I385" s="5"/>
      <c r="J385" s="5"/>
      <c r="K385"/>
      <c r="L385"/>
      <c r="M385"/>
      <c r="N385"/>
      <c r="O385"/>
      <c r="P385"/>
      <c r="Q385"/>
      <c r="R385"/>
    </row>
    <row r="386" spans="1:18" x14ac:dyDescent="0.25">
      <c r="A386"/>
      <c r="B386"/>
      <c r="C386"/>
      <c r="D386"/>
      <c r="E386"/>
      <c r="F386"/>
      <c r="G386"/>
      <c r="H386"/>
      <c r="I386" s="5"/>
      <c r="J386" s="5"/>
      <c r="K386"/>
      <c r="L386"/>
      <c r="M386"/>
      <c r="N386"/>
      <c r="O386"/>
      <c r="P386"/>
      <c r="Q386"/>
      <c r="R386"/>
    </row>
    <row r="387" spans="1:18" x14ac:dyDescent="0.25">
      <c r="A387"/>
      <c r="B387"/>
      <c r="C387"/>
      <c r="D387"/>
      <c r="E387"/>
      <c r="F387"/>
      <c r="G387"/>
      <c r="H387"/>
      <c r="I387" s="5"/>
      <c r="J387" s="5"/>
      <c r="K387"/>
      <c r="L387"/>
      <c r="M387"/>
      <c r="N387"/>
      <c r="O387"/>
      <c r="P387"/>
      <c r="Q387"/>
      <c r="R387"/>
    </row>
    <row r="388" spans="1:18" x14ac:dyDescent="0.25">
      <c r="A388"/>
      <c r="B388"/>
      <c r="C388"/>
      <c r="D388"/>
      <c r="E388"/>
      <c r="F388"/>
      <c r="G388"/>
      <c r="H388"/>
      <c r="I388" s="5"/>
      <c r="J388" s="5"/>
      <c r="K388"/>
      <c r="L388"/>
      <c r="M388"/>
      <c r="N388"/>
      <c r="O388"/>
      <c r="P388"/>
      <c r="Q388"/>
      <c r="R388"/>
    </row>
    <row r="389" spans="1:18" x14ac:dyDescent="0.25">
      <c r="A389"/>
      <c r="B389"/>
      <c r="C389"/>
      <c r="D389"/>
      <c r="E389"/>
      <c r="F389"/>
      <c r="G389"/>
      <c r="H389"/>
      <c r="I389" s="5"/>
      <c r="J389" s="5"/>
      <c r="K389"/>
      <c r="L389"/>
      <c r="M389"/>
      <c r="N389"/>
      <c r="O389"/>
      <c r="P389"/>
      <c r="Q389"/>
      <c r="R389"/>
    </row>
    <row r="390" spans="1:18" x14ac:dyDescent="0.25">
      <c r="A390"/>
      <c r="B390"/>
      <c r="C390"/>
      <c r="D390"/>
      <c r="E390"/>
      <c r="F390"/>
      <c r="G390"/>
      <c r="H390"/>
      <c r="I390" s="5"/>
      <c r="J390" s="5"/>
      <c r="K390"/>
      <c r="L390"/>
      <c r="M390"/>
      <c r="N390"/>
      <c r="O390"/>
      <c r="P390"/>
      <c r="Q390"/>
      <c r="R390"/>
    </row>
    <row r="391" spans="1:18" x14ac:dyDescent="0.25">
      <c r="A391"/>
      <c r="B391"/>
      <c r="C391"/>
      <c r="D391"/>
      <c r="E391"/>
      <c r="F391"/>
      <c r="G391"/>
      <c r="H391"/>
      <c r="I391" s="5"/>
      <c r="J391" s="5"/>
      <c r="K391"/>
      <c r="L391"/>
      <c r="M391"/>
      <c r="N391"/>
      <c r="O391"/>
      <c r="P391"/>
      <c r="Q391"/>
      <c r="R391"/>
    </row>
    <row r="392" spans="1:18" x14ac:dyDescent="0.25">
      <c r="A392"/>
      <c r="B392"/>
      <c r="C392"/>
      <c r="D392"/>
      <c r="E392"/>
      <c r="F392"/>
      <c r="G392"/>
      <c r="H392"/>
      <c r="I392" s="5"/>
      <c r="J392" s="5"/>
      <c r="K392"/>
      <c r="L392"/>
      <c r="M392"/>
      <c r="N392"/>
      <c r="O392"/>
      <c r="P392"/>
      <c r="Q392"/>
      <c r="R392"/>
    </row>
    <row r="393" spans="1:18" x14ac:dyDescent="0.25">
      <c r="A393"/>
      <c r="B393"/>
      <c r="C393"/>
      <c r="D393"/>
      <c r="E393"/>
      <c r="F393"/>
      <c r="G393"/>
      <c r="H393"/>
      <c r="I393" s="5"/>
      <c r="J393" s="5"/>
      <c r="K393"/>
      <c r="L393"/>
      <c r="M393"/>
      <c r="N393"/>
      <c r="O393"/>
      <c r="P393"/>
      <c r="Q393"/>
      <c r="R393"/>
    </row>
    <row r="394" spans="1:18" x14ac:dyDescent="0.25">
      <c r="A394"/>
      <c r="B394"/>
      <c r="C394"/>
      <c r="D394"/>
      <c r="E394"/>
      <c r="F394"/>
      <c r="G394"/>
      <c r="H394"/>
      <c r="I394" s="5"/>
      <c r="J394" s="5"/>
      <c r="K394"/>
      <c r="L394"/>
      <c r="M394"/>
      <c r="N394"/>
      <c r="O394"/>
      <c r="P394"/>
      <c r="Q394"/>
      <c r="R394"/>
    </row>
    <row r="395" spans="1:18" x14ac:dyDescent="0.25">
      <c r="A395"/>
      <c r="B395"/>
      <c r="C395"/>
      <c r="D395"/>
      <c r="E395"/>
      <c r="F395"/>
      <c r="G395"/>
      <c r="H395"/>
      <c r="I395" s="5"/>
      <c r="J395" s="5"/>
      <c r="K395"/>
      <c r="L395"/>
      <c r="M395"/>
      <c r="N395"/>
      <c r="O395"/>
      <c r="P395"/>
      <c r="Q395"/>
      <c r="R395"/>
    </row>
    <row r="396" spans="1:18" x14ac:dyDescent="0.25">
      <c r="A396"/>
      <c r="B396"/>
      <c r="C396"/>
      <c r="D396"/>
      <c r="E396"/>
      <c r="F396"/>
      <c r="G396"/>
      <c r="H396"/>
      <c r="I396" s="5"/>
      <c r="J396" s="5"/>
      <c r="K396"/>
      <c r="L396"/>
      <c r="M396"/>
      <c r="N396"/>
      <c r="O396"/>
      <c r="P396"/>
      <c r="Q396"/>
      <c r="R396"/>
    </row>
    <row r="397" spans="1:18" x14ac:dyDescent="0.25">
      <c r="A397"/>
      <c r="B397"/>
      <c r="C397"/>
      <c r="D397"/>
      <c r="E397"/>
      <c r="F397"/>
      <c r="G397"/>
      <c r="H397"/>
      <c r="I397" s="5"/>
      <c r="J397" s="5"/>
      <c r="K397"/>
      <c r="L397"/>
      <c r="M397"/>
      <c r="N397"/>
      <c r="O397"/>
      <c r="P397"/>
      <c r="Q397"/>
      <c r="R397"/>
    </row>
    <row r="398" spans="1:18" x14ac:dyDescent="0.25">
      <c r="A398"/>
      <c r="B398"/>
      <c r="C398"/>
      <c r="D398"/>
      <c r="E398"/>
      <c r="F398"/>
      <c r="G398"/>
      <c r="H398"/>
      <c r="I398" s="5"/>
      <c r="J398" s="5"/>
      <c r="K398"/>
      <c r="L398"/>
      <c r="M398"/>
      <c r="N398"/>
      <c r="O398"/>
      <c r="P398"/>
      <c r="Q398"/>
      <c r="R398"/>
    </row>
    <row r="399" spans="1:18" x14ac:dyDescent="0.25">
      <c r="A399"/>
      <c r="B399"/>
      <c r="C399"/>
      <c r="D399"/>
      <c r="E399"/>
      <c r="F399"/>
      <c r="G399"/>
      <c r="H399"/>
      <c r="I399" s="5"/>
      <c r="J399" s="5"/>
      <c r="K399"/>
      <c r="L399"/>
      <c r="M399"/>
      <c r="N399"/>
      <c r="O399"/>
      <c r="P399"/>
      <c r="Q399"/>
      <c r="R399"/>
    </row>
    <row r="400" spans="1:18" x14ac:dyDescent="0.25">
      <c r="A400"/>
      <c r="B400"/>
      <c r="C400"/>
      <c r="D400"/>
      <c r="E400"/>
      <c r="F400"/>
      <c r="G400"/>
      <c r="H400"/>
      <c r="I400" s="5"/>
      <c r="J400" s="5"/>
      <c r="K400"/>
      <c r="L400"/>
      <c r="M400"/>
      <c r="N400"/>
      <c r="O400"/>
      <c r="P400"/>
      <c r="Q400"/>
      <c r="R400"/>
    </row>
    <row r="401" spans="1:18" x14ac:dyDescent="0.25">
      <c r="A401"/>
      <c r="B401"/>
      <c r="C401"/>
      <c r="D401"/>
      <c r="E401"/>
      <c r="F401"/>
      <c r="G401"/>
      <c r="H401"/>
      <c r="I401" s="5"/>
      <c r="J401" s="5"/>
      <c r="K401"/>
      <c r="L401"/>
      <c r="M401"/>
      <c r="N401"/>
      <c r="O401"/>
      <c r="P401"/>
      <c r="Q401"/>
      <c r="R401"/>
    </row>
    <row r="402" spans="1:18" x14ac:dyDescent="0.25">
      <c r="A402"/>
      <c r="B402"/>
      <c r="C402"/>
      <c r="D402"/>
      <c r="E402"/>
      <c r="F402"/>
      <c r="G402"/>
      <c r="H402"/>
      <c r="I402" s="5"/>
      <c r="J402" s="5"/>
      <c r="K402"/>
      <c r="L402"/>
      <c r="M402"/>
      <c r="N402"/>
      <c r="O402"/>
      <c r="P402"/>
      <c r="Q402"/>
      <c r="R402"/>
    </row>
    <row r="403" spans="1:18" x14ac:dyDescent="0.25">
      <c r="A403"/>
      <c r="B403"/>
      <c r="C403"/>
      <c r="D403"/>
      <c r="E403"/>
      <c r="F403"/>
      <c r="G403"/>
      <c r="H403"/>
      <c r="I403" s="5"/>
      <c r="J403" s="5"/>
      <c r="K403"/>
      <c r="L403"/>
      <c r="M403"/>
      <c r="N403"/>
      <c r="O403"/>
      <c r="P403"/>
      <c r="Q403"/>
      <c r="R403"/>
    </row>
    <row r="404" spans="1:18" x14ac:dyDescent="0.25">
      <c r="A404"/>
      <c r="B404"/>
      <c r="C404"/>
      <c r="D404"/>
      <c r="E404"/>
      <c r="F404"/>
      <c r="G404"/>
      <c r="H404"/>
      <c r="I404" s="5"/>
      <c r="J404" s="5"/>
      <c r="K404"/>
      <c r="L404"/>
      <c r="M404"/>
      <c r="N404"/>
      <c r="O404"/>
      <c r="P404"/>
      <c r="Q404"/>
      <c r="R404"/>
    </row>
    <row r="405" spans="1:18" x14ac:dyDescent="0.25">
      <c r="A405"/>
      <c r="B405"/>
      <c r="C405"/>
      <c r="D405"/>
      <c r="E405"/>
      <c r="F405"/>
      <c r="G405"/>
      <c r="H405"/>
      <c r="I405" s="5"/>
      <c r="J405" s="5"/>
      <c r="K405"/>
      <c r="L405"/>
      <c r="M405"/>
      <c r="N405"/>
      <c r="O405"/>
      <c r="P405"/>
      <c r="Q405"/>
      <c r="R405"/>
    </row>
    <row r="406" spans="1:18" x14ac:dyDescent="0.25">
      <c r="A406"/>
      <c r="B406"/>
      <c r="C406"/>
      <c r="D406"/>
      <c r="E406"/>
      <c r="F406"/>
      <c r="G406"/>
      <c r="H406"/>
      <c r="I406" s="5"/>
      <c r="J406" s="5"/>
      <c r="K406"/>
      <c r="L406"/>
      <c r="M406"/>
      <c r="N406"/>
      <c r="O406"/>
      <c r="P406"/>
      <c r="Q406"/>
      <c r="R406"/>
    </row>
    <row r="407" spans="1:18" x14ac:dyDescent="0.25">
      <c r="A407"/>
      <c r="B407"/>
      <c r="C407"/>
      <c r="D407"/>
      <c r="E407"/>
      <c r="F407"/>
      <c r="G407"/>
      <c r="H407"/>
      <c r="I407" s="5"/>
      <c r="J407" s="5"/>
      <c r="K407"/>
      <c r="L407"/>
      <c r="M407"/>
      <c r="N407"/>
      <c r="O407"/>
      <c r="P407"/>
      <c r="Q407"/>
      <c r="R407"/>
    </row>
    <row r="408" spans="1:18" x14ac:dyDescent="0.25">
      <c r="A408"/>
      <c r="B408"/>
      <c r="C408"/>
      <c r="D408"/>
      <c r="E408"/>
      <c r="F408"/>
      <c r="G408"/>
      <c r="H408"/>
      <c r="I408" s="5"/>
      <c r="J408" s="5"/>
      <c r="K408"/>
      <c r="L408"/>
      <c r="M408"/>
      <c r="N408"/>
      <c r="O408"/>
      <c r="P408"/>
      <c r="Q408"/>
      <c r="R408"/>
    </row>
    <row r="409" spans="1:18" x14ac:dyDescent="0.25">
      <c r="A409"/>
      <c r="B409"/>
      <c r="C409"/>
      <c r="D409"/>
      <c r="E409"/>
      <c r="F409"/>
      <c r="G409"/>
      <c r="H409"/>
      <c r="I409" s="5"/>
      <c r="J409" s="5"/>
      <c r="K409"/>
      <c r="L409"/>
      <c r="M409"/>
      <c r="N409"/>
      <c r="O409"/>
      <c r="P409"/>
      <c r="Q409"/>
      <c r="R409"/>
    </row>
    <row r="410" spans="1:18" x14ac:dyDescent="0.25">
      <c r="A410"/>
      <c r="B410"/>
      <c r="C410"/>
      <c r="D410"/>
      <c r="E410"/>
      <c r="F410"/>
      <c r="G410"/>
      <c r="H410"/>
      <c r="I410" s="5"/>
      <c r="J410" s="5"/>
      <c r="K410"/>
      <c r="L410"/>
      <c r="M410"/>
      <c r="N410"/>
      <c r="O410"/>
      <c r="P410"/>
      <c r="Q410"/>
      <c r="R410"/>
    </row>
    <row r="411" spans="1:18" x14ac:dyDescent="0.25">
      <c r="A411"/>
      <c r="B411"/>
      <c r="C411"/>
      <c r="D411"/>
      <c r="E411"/>
      <c r="F411"/>
      <c r="G411"/>
      <c r="H411"/>
      <c r="I411" s="5"/>
      <c r="J411" s="5"/>
      <c r="K411"/>
      <c r="L411"/>
      <c r="M411"/>
      <c r="N411"/>
      <c r="O411"/>
      <c r="P411"/>
      <c r="Q411"/>
      <c r="R411"/>
    </row>
    <row r="412" spans="1:18" x14ac:dyDescent="0.25">
      <c r="A412"/>
      <c r="B412"/>
      <c r="C412"/>
      <c r="D412"/>
      <c r="E412"/>
      <c r="F412"/>
      <c r="G412"/>
      <c r="H412"/>
      <c r="I412" s="5"/>
      <c r="J412" s="5"/>
      <c r="K412"/>
      <c r="L412"/>
      <c r="M412"/>
      <c r="N412"/>
      <c r="O412"/>
      <c r="P412"/>
      <c r="Q412"/>
      <c r="R412"/>
    </row>
    <row r="413" spans="1:18" x14ac:dyDescent="0.25">
      <c r="A413"/>
      <c r="B413"/>
      <c r="C413"/>
      <c r="D413"/>
      <c r="E413"/>
      <c r="F413"/>
      <c r="G413"/>
      <c r="H413"/>
      <c r="I413" s="5"/>
      <c r="J413" s="5"/>
      <c r="K413"/>
      <c r="L413"/>
      <c r="M413"/>
      <c r="N413"/>
      <c r="O413"/>
      <c r="P413"/>
      <c r="Q413"/>
      <c r="R413"/>
    </row>
    <row r="414" spans="1:18" x14ac:dyDescent="0.25">
      <c r="A414"/>
      <c r="B414"/>
      <c r="C414"/>
      <c r="D414"/>
      <c r="E414"/>
      <c r="F414"/>
      <c r="G414"/>
      <c r="H414"/>
      <c r="I414" s="5"/>
      <c r="J414" s="5"/>
      <c r="K414"/>
      <c r="L414"/>
      <c r="M414"/>
      <c r="N414"/>
      <c r="O414"/>
      <c r="P414"/>
      <c r="Q414"/>
      <c r="R414"/>
    </row>
    <row r="415" spans="1:18" x14ac:dyDescent="0.25">
      <c r="A415"/>
      <c r="B415"/>
      <c r="C415"/>
      <c r="D415"/>
      <c r="E415"/>
      <c r="F415"/>
      <c r="G415"/>
      <c r="H415"/>
      <c r="I415" s="5"/>
      <c r="J415" s="5"/>
      <c r="K415"/>
      <c r="L415"/>
      <c r="M415"/>
      <c r="N415"/>
      <c r="O415"/>
      <c r="P415"/>
      <c r="Q415"/>
      <c r="R415"/>
    </row>
    <row r="416" spans="1:18" x14ac:dyDescent="0.25">
      <c r="A416"/>
      <c r="B416"/>
      <c r="C416"/>
      <c r="D416"/>
      <c r="E416"/>
      <c r="F416"/>
      <c r="G416"/>
      <c r="H416"/>
      <c r="I416" s="5"/>
      <c r="J416" s="5"/>
      <c r="K416"/>
      <c r="L416"/>
      <c r="M416"/>
      <c r="N416"/>
      <c r="O416"/>
      <c r="P416"/>
      <c r="Q416"/>
      <c r="R416"/>
    </row>
    <row r="417" spans="1:18" x14ac:dyDescent="0.25">
      <c r="A417"/>
      <c r="B417"/>
      <c r="C417"/>
      <c r="D417"/>
      <c r="E417"/>
      <c r="F417"/>
      <c r="G417"/>
      <c r="H417"/>
      <c r="I417" s="5"/>
      <c r="J417" s="5"/>
      <c r="K417"/>
      <c r="L417"/>
      <c r="M417"/>
      <c r="N417"/>
      <c r="O417"/>
      <c r="P417"/>
      <c r="Q417"/>
      <c r="R417"/>
    </row>
    <row r="418" spans="1:18" x14ac:dyDescent="0.25">
      <c r="A418"/>
      <c r="B418"/>
      <c r="C418"/>
      <c r="D418"/>
      <c r="E418"/>
      <c r="F418"/>
      <c r="G418"/>
      <c r="H418"/>
      <c r="I418" s="5"/>
      <c r="J418" s="5"/>
      <c r="K418"/>
      <c r="L418"/>
      <c r="M418"/>
      <c r="N418"/>
      <c r="O418"/>
      <c r="P418"/>
      <c r="Q418"/>
      <c r="R418"/>
    </row>
    <row r="419" spans="1:18" x14ac:dyDescent="0.25">
      <c r="A419"/>
      <c r="B419"/>
      <c r="C419"/>
      <c r="D419"/>
      <c r="E419"/>
      <c r="F419"/>
      <c r="G419"/>
      <c r="H419"/>
      <c r="I419" s="5"/>
      <c r="J419" s="5"/>
      <c r="K419"/>
      <c r="L419"/>
      <c r="M419"/>
      <c r="N419"/>
      <c r="O419"/>
      <c r="P419"/>
      <c r="Q419"/>
      <c r="R419"/>
    </row>
    <row r="420" spans="1:18" x14ac:dyDescent="0.25">
      <c r="A420"/>
      <c r="B420"/>
      <c r="C420"/>
      <c r="D420"/>
      <c r="E420"/>
      <c r="F420"/>
      <c r="G420"/>
      <c r="H420"/>
      <c r="I420" s="5"/>
      <c r="J420" s="5"/>
      <c r="K420"/>
      <c r="L420"/>
      <c r="M420"/>
      <c r="N420"/>
      <c r="O420"/>
      <c r="P420"/>
      <c r="Q420"/>
      <c r="R420"/>
    </row>
    <row r="421" spans="1:18" x14ac:dyDescent="0.25">
      <c r="A421"/>
      <c r="B421"/>
      <c r="C421"/>
      <c r="D421"/>
      <c r="E421"/>
      <c r="F421"/>
      <c r="G421"/>
      <c r="H421"/>
      <c r="I421" s="5"/>
      <c r="J421" s="5"/>
      <c r="K421"/>
      <c r="L421"/>
      <c r="M421"/>
      <c r="N421"/>
      <c r="O421"/>
      <c r="P421"/>
      <c r="Q421"/>
      <c r="R421"/>
    </row>
    <row r="422" spans="1:18" x14ac:dyDescent="0.25">
      <c r="A422"/>
      <c r="B422"/>
      <c r="C422"/>
      <c r="D422"/>
      <c r="E422"/>
      <c r="F422"/>
      <c r="G422"/>
      <c r="H422"/>
      <c r="I422" s="5"/>
      <c r="J422" s="5"/>
      <c r="K422"/>
      <c r="L422"/>
      <c r="M422"/>
      <c r="N422"/>
      <c r="O422"/>
      <c r="P422"/>
      <c r="Q422"/>
      <c r="R422"/>
    </row>
    <row r="423" spans="1:18" x14ac:dyDescent="0.25">
      <c r="A423"/>
      <c r="B423"/>
      <c r="C423"/>
      <c r="D423"/>
      <c r="E423"/>
      <c r="F423"/>
      <c r="G423"/>
      <c r="H423"/>
      <c r="I423" s="5"/>
      <c r="J423" s="5"/>
      <c r="K423"/>
      <c r="L423"/>
      <c r="M423"/>
      <c r="N423"/>
      <c r="O423"/>
      <c r="P423"/>
      <c r="Q423"/>
      <c r="R423"/>
    </row>
    <row r="424" spans="1:18" x14ac:dyDescent="0.25">
      <c r="A424"/>
      <c r="B424"/>
      <c r="C424"/>
      <c r="D424"/>
      <c r="E424"/>
      <c r="F424"/>
      <c r="G424"/>
      <c r="H424"/>
      <c r="I424" s="5"/>
      <c r="J424" s="5"/>
      <c r="K424"/>
      <c r="L424"/>
      <c r="M424"/>
      <c r="N424"/>
      <c r="O424"/>
      <c r="P424"/>
      <c r="Q424"/>
      <c r="R424"/>
    </row>
    <row r="425" spans="1:18" x14ac:dyDescent="0.25">
      <c r="A425"/>
      <c r="B425"/>
      <c r="C425"/>
      <c r="D425"/>
      <c r="E425"/>
      <c r="F425"/>
      <c r="G425"/>
      <c r="H425"/>
      <c r="I425" s="5"/>
      <c r="J425" s="5"/>
      <c r="K425"/>
      <c r="L425"/>
      <c r="M425"/>
      <c r="N425"/>
      <c r="O425"/>
      <c r="P425"/>
      <c r="Q425"/>
      <c r="R425"/>
    </row>
    <row r="426" spans="1:18" x14ac:dyDescent="0.25">
      <c r="A426"/>
      <c r="B426"/>
      <c r="C426"/>
      <c r="D426"/>
      <c r="E426"/>
      <c r="F426"/>
      <c r="G426"/>
      <c r="H426"/>
      <c r="I426" s="5"/>
      <c r="J426" s="5"/>
      <c r="K426"/>
      <c r="L426"/>
      <c r="M426"/>
      <c r="N426"/>
      <c r="O426"/>
      <c r="P426"/>
      <c r="Q426"/>
      <c r="R426"/>
    </row>
    <row r="427" spans="1:18" x14ac:dyDescent="0.25">
      <c r="A427"/>
      <c r="B427"/>
      <c r="C427"/>
      <c r="D427"/>
      <c r="E427"/>
      <c r="F427"/>
      <c r="G427"/>
      <c r="H427"/>
      <c r="I427" s="5"/>
      <c r="J427" s="5"/>
      <c r="K427"/>
      <c r="L427"/>
      <c r="M427"/>
      <c r="N427"/>
      <c r="O427"/>
      <c r="P427"/>
      <c r="Q427"/>
      <c r="R427"/>
    </row>
    <row r="428" spans="1:18" x14ac:dyDescent="0.25">
      <c r="A428"/>
      <c r="B428"/>
      <c r="C428"/>
      <c r="D428"/>
      <c r="E428"/>
      <c r="F428"/>
      <c r="G428"/>
      <c r="H428"/>
      <c r="I428" s="5"/>
      <c r="J428" s="5"/>
      <c r="K428"/>
      <c r="L428"/>
      <c r="M428"/>
      <c r="N428"/>
      <c r="O428"/>
      <c r="P428"/>
      <c r="Q428"/>
      <c r="R428"/>
    </row>
    <row r="429" spans="1:18" x14ac:dyDescent="0.25">
      <c r="A429"/>
      <c r="B429"/>
      <c r="C429"/>
      <c r="D429"/>
      <c r="E429"/>
      <c r="F429"/>
      <c r="G429"/>
      <c r="H429"/>
      <c r="I429" s="5"/>
      <c r="J429" s="5"/>
      <c r="K429"/>
      <c r="L429"/>
      <c r="M429"/>
      <c r="N429"/>
      <c r="O429"/>
      <c r="P429"/>
      <c r="Q429"/>
      <c r="R429"/>
    </row>
    <row r="430" spans="1:18" x14ac:dyDescent="0.25">
      <c r="A430"/>
      <c r="B430"/>
      <c r="C430"/>
      <c r="D430"/>
      <c r="E430"/>
      <c r="F430"/>
      <c r="G430"/>
      <c r="H430"/>
      <c r="I430" s="5"/>
      <c r="J430" s="5"/>
      <c r="K430"/>
      <c r="L430"/>
      <c r="M430"/>
      <c r="N430"/>
      <c r="O430"/>
      <c r="P430"/>
      <c r="Q430"/>
      <c r="R430"/>
    </row>
    <row r="431" spans="1:18" x14ac:dyDescent="0.25">
      <c r="A431"/>
      <c r="B431"/>
      <c r="C431"/>
      <c r="D431"/>
      <c r="E431"/>
      <c r="F431"/>
      <c r="G431"/>
      <c r="H431"/>
      <c r="I431" s="5"/>
      <c r="J431" s="5"/>
      <c r="K431"/>
      <c r="L431"/>
      <c r="M431"/>
      <c r="N431"/>
      <c r="O431"/>
      <c r="P431"/>
      <c r="Q431"/>
      <c r="R431"/>
    </row>
    <row r="432" spans="1:18" x14ac:dyDescent="0.25">
      <c r="A432"/>
      <c r="B432"/>
      <c r="C432"/>
      <c r="D432"/>
      <c r="E432"/>
      <c r="F432"/>
      <c r="G432"/>
      <c r="H432"/>
      <c r="I432" s="5"/>
      <c r="J432" s="5"/>
      <c r="K432"/>
      <c r="L432"/>
      <c r="M432"/>
      <c r="N432"/>
      <c r="O432"/>
      <c r="P432"/>
      <c r="Q432"/>
      <c r="R432"/>
    </row>
    <row r="433" spans="1:18" x14ac:dyDescent="0.25">
      <c r="A433"/>
      <c r="B433"/>
      <c r="C433"/>
      <c r="D433"/>
      <c r="E433"/>
      <c r="F433"/>
      <c r="G433"/>
      <c r="H433"/>
      <c r="I433" s="5"/>
      <c r="J433" s="5"/>
      <c r="K433"/>
      <c r="L433"/>
      <c r="M433"/>
      <c r="N433"/>
      <c r="O433"/>
      <c r="P433"/>
      <c r="Q433"/>
      <c r="R433"/>
    </row>
    <row r="434" spans="1:18" x14ac:dyDescent="0.25">
      <c r="A434"/>
      <c r="B434"/>
      <c r="C434"/>
      <c r="D434"/>
      <c r="E434"/>
      <c r="F434"/>
      <c r="G434"/>
      <c r="H434"/>
      <c r="I434" s="5"/>
      <c r="J434" s="5"/>
      <c r="K434"/>
      <c r="L434"/>
      <c r="M434"/>
      <c r="N434"/>
      <c r="O434"/>
      <c r="P434"/>
      <c r="Q434"/>
      <c r="R434"/>
    </row>
    <row r="435" spans="1:18" x14ac:dyDescent="0.25">
      <c r="A435"/>
      <c r="B435"/>
      <c r="C435"/>
      <c r="D435"/>
      <c r="E435"/>
      <c r="F435"/>
      <c r="G435"/>
      <c r="H435"/>
      <c r="I435" s="5"/>
      <c r="J435" s="5"/>
      <c r="K435"/>
      <c r="L435"/>
      <c r="M435"/>
      <c r="N435"/>
      <c r="O435"/>
      <c r="P435"/>
      <c r="Q435"/>
      <c r="R435"/>
    </row>
    <row r="436" spans="1:18" x14ac:dyDescent="0.25">
      <c r="A436"/>
      <c r="B436"/>
      <c r="C436"/>
      <c r="D436"/>
      <c r="E436"/>
      <c r="F436"/>
      <c r="G436"/>
      <c r="H436"/>
      <c r="I436" s="5"/>
      <c r="J436" s="5"/>
      <c r="K436"/>
      <c r="L436"/>
      <c r="M436"/>
      <c r="N436"/>
      <c r="O436"/>
      <c r="P436"/>
      <c r="Q436"/>
      <c r="R436"/>
    </row>
    <row r="437" spans="1:18" x14ac:dyDescent="0.25">
      <c r="A437"/>
      <c r="B437"/>
      <c r="C437"/>
      <c r="D437"/>
      <c r="E437"/>
      <c r="F437"/>
      <c r="G437"/>
      <c r="H437"/>
      <c r="I437" s="5"/>
      <c r="J437" s="5"/>
      <c r="K437"/>
      <c r="L437"/>
      <c r="M437"/>
      <c r="N437"/>
      <c r="O437"/>
      <c r="P437"/>
      <c r="Q437"/>
      <c r="R437"/>
    </row>
    <row r="438" spans="1:18" x14ac:dyDescent="0.25">
      <c r="A438"/>
      <c r="B438"/>
      <c r="C438"/>
      <c r="D438"/>
      <c r="E438"/>
      <c r="F438"/>
      <c r="G438"/>
      <c r="H438"/>
      <c r="I438" s="5"/>
      <c r="J438" s="5"/>
      <c r="K438"/>
      <c r="L438"/>
      <c r="M438"/>
      <c r="N438"/>
      <c r="O438"/>
      <c r="P438"/>
      <c r="Q438"/>
      <c r="R438"/>
    </row>
    <row r="439" spans="1:18" x14ac:dyDescent="0.25">
      <c r="A439"/>
      <c r="B439"/>
      <c r="C439"/>
      <c r="D439"/>
      <c r="E439"/>
      <c r="F439"/>
      <c r="G439"/>
      <c r="H439"/>
      <c r="I439" s="5"/>
      <c r="J439" s="5"/>
      <c r="K439"/>
      <c r="L439"/>
      <c r="M439"/>
      <c r="N439"/>
      <c r="O439"/>
      <c r="P439"/>
      <c r="Q439"/>
      <c r="R439"/>
    </row>
    <row r="440" spans="1:18" x14ac:dyDescent="0.25">
      <c r="A440"/>
      <c r="B440"/>
      <c r="C440"/>
      <c r="D440"/>
      <c r="E440"/>
      <c r="F440"/>
      <c r="G440"/>
      <c r="H440"/>
      <c r="I440" s="5"/>
      <c r="J440" s="5"/>
      <c r="K440"/>
      <c r="L440"/>
      <c r="M440"/>
      <c r="N440"/>
      <c r="O440"/>
      <c r="P440"/>
      <c r="Q440"/>
      <c r="R440"/>
    </row>
    <row r="441" spans="1:18" x14ac:dyDescent="0.25">
      <c r="A441"/>
      <c r="B441"/>
      <c r="C441"/>
      <c r="D441"/>
      <c r="E441"/>
      <c r="F441"/>
      <c r="G441"/>
      <c r="H441"/>
      <c r="I441" s="5"/>
      <c r="J441" s="5"/>
      <c r="K441"/>
      <c r="L441"/>
      <c r="M441"/>
      <c r="N441"/>
      <c r="O441"/>
      <c r="P441"/>
      <c r="Q441"/>
      <c r="R441"/>
    </row>
    <row r="442" spans="1:18" x14ac:dyDescent="0.25">
      <c r="A442"/>
      <c r="B442"/>
      <c r="C442"/>
      <c r="D442"/>
      <c r="E442"/>
      <c r="F442"/>
      <c r="G442"/>
      <c r="H442"/>
      <c r="I442" s="5"/>
      <c r="J442" s="5"/>
      <c r="K442"/>
      <c r="L442"/>
      <c r="M442"/>
      <c r="N442"/>
      <c r="O442"/>
      <c r="P442"/>
      <c r="Q442"/>
      <c r="R442"/>
    </row>
    <row r="443" spans="1:18" x14ac:dyDescent="0.25">
      <c r="A443"/>
      <c r="B443"/>
      <c r="C443"/>
      <c r="D443"/>
      <c r="E443"/>
      <c r="F443"/>
      <c r="G443"/>
      <c r="H443"/>
      <c r="I443" s="5"/>
      <c r="J443" s="5"/>
      <c r="K443"/>
      <c r="L443"/>
      <c r="M443"/>
      <c r="N443"/>
      <c r="O443"/>
      <c r="P443"/>
      <c r="Q443"/>
      <c r="R443"/>
    </row>
    <row r="444" spans="1:18" x14ac:dyDescent="0.25">
      <c r="A444"/>
      <c r="B444"/>
      <c r="C444"/>
      <c r="D444"/>
      <c r="E444"/>
      <c r="F444"/>
      <c r="G444"/>
      <c r="H444"/>
      <c r="I444" s="5"/>
      <c r="J444" s="5"/>
      <c r="K444"/>
      <c r="L444"/>
      <c r="M444"/>
      <c r="N444"/>
      <c r="O444"/>
      <c r="P444"/>
      <c r="Q444"/>
      <c r="R444"/>
    </row>
    <row r="445" spans="1:18" x14ac:dyDescent="0.25">
      <c r="A445"/>
      <c r="B445"/>
      <c r="C445"/>
      <c r="D445"/>
      <c r="E445"/>
      <c r="F445"/>
      <c r="G445"/>
      <c r="H445"/>
      <c r="I445" s="5"/>
      <c r="J445" s="5"/>
      <c r="K445"/>
      <c r="L445"/>
      <c r="M445"/>
      <c r="N445"/>
      <c r="O445"/>
      <c r="P445"/>
      <c r="Q445"/>
      <c r="R445"/>
    </row>
    <row r="446" spans="1:18" x14ac:dyDescent="0.25">
      <c r="A446"/>
      <c r="B446"/>
      <c r="C446"/>
      <c r="D446"/>
      <c r="E446"/>
      <c r="F446"/>
      <c r="G446"/>
      <c r="H446"/>
      <c r="I446" s="5"/>
      <c r="J446" s="5"/>
      <c r="K446"/>
      <c r="L446"/>
      <c r="M446"/>
      <c r="N446"/>
      <c r="O446"/>
      <c r="P446"/>
      <c r="Q446"/>
      <c r="R446"/>
    </row>
    <row r="447" spans="1:18" x14ac:dyDescent="0.25">
      <c r="A447"/>
      <c r="B447"/>
      <c r="C447"/>
      <c r="D447"/>
      <c r="E447"/>
      <c r="F447"/>
      <c r="G447"/>
      <c r="H447"/>
      <c r="I447" s="5"/>
      <c r="J447" s="5"/>
      <c r="K447"/>
      <c r="L447"/>
      <c r="M447"/>
      <c r="N447"/>
      <c r="O447"/>
      <c r="P447"/>
      <c r="Q447"/>
      <c r="R447"/>
    </row>
    <row r="448" spans="1:18" x14ac:dyDescent="0.25">
      <c r="A448"/>
      <c r="B448"/>
      <c r="C448"/>
      <c r="D448"/>
      <c r="E448"/>
      <c r="F448"/>
      <c r="G448"/>
      <c r="H448"/>
      <c r="I448" s="5"/>
      <c r="J448" s="5"/>
      <c r="K448"/>
      <c r="L448"/>
      <c r="M448"/>
      <c r="N448"/>
      <c r="O448"/>
      <c r="P448"/>
      <c r="Q448"/>
      <c r="R448"/>
    </row>
    <row r="449" spans="1:18" x14ac:dyDescent="0.25">
      <c r="A449"/>
      <c r="B449"/>
      <c r="C449"/>
      <c r="D449"/>
      <c r="E449"/>
      <c r="F449"/>
      <c r="G449"/>
      <c r="H449"/>
      <c r="I449" s="5"/>
      <c r="J449" s="5"/>
      <c r="K449"/>
      <c r="L449"/>
      <c r="M449"/>
      <c r="N449"/>
      <c r="O449"/>
      <c r="P449"/>
      <c r="Q449"/>
      <c r="R449"/>
    </row>
    <row r="450" spans="1:18" x14ac:dyDescent="0.25">
      <c r="A450"/>
      <c r="B450"/>
      <c r="C450"/>
      <c r="D450"/>
      <c r="E450"/>
      <c r="F450"/>
      <c r="G450"/>
      <c r="H450"/>
      <c r="I450" s="5"/>
      <c r="J450" s="5"/>
      <c r="K450"/>
      <c r="L450"/>
      <c r="M450"/>
      <c r="N450"/>
      <c r="O450"/>
      <c r="P450"/>
      <c r="Q450"/>
      <c r="R450"/>
    </row>
    <row r="451" spans="1:18" x14ac:dyDescent="0.25">
      <c r="A451"/>
      <c r="B451"/>
      <c r="C451"/>
      <c r="D451"/>
      <c r="E451"/>
      <c r="F451"/>
      <c r="G451"/>
      <c r="H451"/>
      <c r="I451" s="5"/>
      <c r="J451" s="5"/>
      <c r="K451"/>
      <c r="L451"/>
      <c r="M451"/>
      <c r="N451"/>
      <c r="O451"/>
      <c r="P451"/>
      <c r="Q451"/>
      <c r="R451"/>
    </row>
    <row r="452" spans="1:18" x14ac:dyDescent="0.25">
      <c r="A452"/>
      <c r="B452"/>
      <c r="C452"/>
      <c r="D452"/>
      <c r="E452"/>
      <c r="F452"/>
      <c r="G452"/>
      <c r="H452"/>
      <c r="I452" s="5"/>
      <c r="J452" s="5"/>
      <c r="K452"/>
      <c r="L452"/>
      <c r="M452"/>
      <c r="N452"/>
      <c r="O452"/>
      <c r="P452"/>
      <c r="Q452"/>
      <c r="R452"/>
    </row>
    <row r="453" spans="1:18" x14ac:dyDescent="0.25">
      <c r="A453"/>
      <c r="B453"/>
      <c r="C453"/>
      <c r="D453"/>
      <c r="E453"/>
      <c r="F453"/>
      <c r="G453"/>
      <c r="H453"/>
      <c r="I453" s="5"/>
      <c r="J453" s="5"/>
      <c r="K453"/>
      <c r="L453"/>
      <c r="M453"/>
      <c r="N453"/>
      <c r="O453"/>
      <c r="P453"/>
      <c r="Q453"/>
      <c r="R453"/>
    </row>
    <row r="454" spans="1:18" x14ac:dyDescent="0.25">
      <c r="A454"/>
      <c r="B454"/>
      <c r="C454"/>
      <c r="D454"/>
      <c r="E454"/>
      <c r="F454"/>
      <c r="G454"/>
      <c r="H454"/>
      <c r="I454" s="5"/>
      <c r="J454" s="5"/>
      <c r="K454"/>
      <c r="L454"/>
      <c r="M454"/>
      <c r="N454"/>
      <c r="O454"/>
      <c r="P454"/>
      <c r="Q454"/>
      <c r="R454"/>
    </row>
    <row r="455" spans="1:18" x14ac:dyDescent="0.25">
      <c r="A455"/>
      <c r="B455"/>
      <c r="C455"/>
      <c r="D455"/>
      <c r="E455"/>
      <c r="F455"/>
      <c r="G455"/>
      <c r="H455"/>
      <c r="I455" s="5"/>
      <c r="J455" s="5"/>
      <c r="K455"/>
      <c r="L455"/>
      <c r="M455"/>
      <c r="N455"/>
      <c r="O455"/>
      <c r="P455"/>
      <c r="Q455"/>
      <c r="R455"/>
    </row>
    <row r="456" spans="1:18" x14ac:dyDescent="0.25">
      <c r="A456"/>
      <c r="B456"/>
      <c r="C456"/>
      <c r="D456"/>
      <c r="E456"/>
      <c r="F456"/>
      <c r="G456"/>
      <c r="H456"/>
      <c r="I456" s="5"/>
      <c r="J456" s="5"/>
      <c r="K456"/>
      <c r="L456"/>
      <c r="M456"/>
      <c r="N456"/>
      <c r="O456"/>
      <c r="P456"/>
      <c r="Q456"/>
      <c r="R456"/>
    </row>
    <row r="457" spans="1:18" x14ac:dyDescent="0.25">
      <c r="A457"/>
      <c r="B457"/>
      <c r="C457"/>
      <c r="D457"/>
      <c r="E457"/>
      <c r="F457"/>
      <c r="G457"/>
      <c r="H457"/>
      <c r="I457" s="5"/>
      <c r="J457" s="5"/>
      <c r="K457"/>
      <c r="L457"/>
      <c r="M457"/>
      <c r="N457"/>
      <c r="O457"/>
      <c r="P457"/>
      <c r="Q457"/>
      <c r="R457"/>
    </row>
    <row r="458" spans="1:18" x14ac:dyDescent="0.25">
      <c r="A458"/>
      <c r="B458"/>
      <c r="C458"/>
      <c r="D458"/>
      <c r="E458"/>
      <c r="F458"/>
      <c r="G458"/>
      <c r="H458"/>
      <c r="I458" s="5"/>
      <c r="J458" s="5"/>
      <c r="K458"/>
      <c r="L458"/>
      <c r="M458"/>
      <c r="N458"/>
      <c r="O458"/>
      <c r="P458"/>
      <c r="Q458"/>
      <c r="R458"/>
    </row>
    <row r="459" spans="1:18" x14ac:dyDescent="0.25">
      <c r="A459"/>
      <c r="B459"/>
      <c r="C459"/>
      <c r="D459"/>
      <c r="E459"/>
      <c r="F459"/>
      <c r="G459"/>
      <c r="H459"/>
      <c r="I459" s="5"/>
      <c r="J459" s="5"/>
      <c r="K459"/>
      <c r="L459"/>
      <c r="M459"/>
      <c r="N459"/>
      <c r="O459"/>
      <c r="P459"/>
      <c r="Q459"/>
      <c r="R459"/>
    </row>
    <row r="460" spans="1:18" x14ac:dyDescent="0.25">
      <c r="A460"/>
      <c r="B460"/>
      <c r="C460"/>
      <c r="D460"/>
      <c r="E460"/>
      <c r="F460"/>
      <c r="G460"/>
      <c r="H460"/>
      <c r="I460" s="5"/>
      <c r="J460" s="5"/>
      <c r="K460"/>
      <c r="L460"/>
      <c r="M460"/>
      <c r="N460"/>
      <c r="O460"/>
      <c r="P460"/>
      <c r="Q460"/>
      <c r="R460"/>
    </row>
    <row r="461" spans="1:18" x14ac:dyDescent="0.25">
      <c r="A461"/>
      <c r="B461"/>
      <c r="C461"/>
      <c r="D461"/>
      <c r="E461"/>
      <c r="F461"/>
      <c r="G461"/>
      <c r="H461"/>
      <c r="I461" s="5"/>
      <c r="J461" s="5"/>
      <c r="K461"/>
      <c r="L461"/>
      <c r="M461"/>
      <c r="N461"/>
      <c r="O461"/>
      <c r="P461"/>
      <c r="Q461"/>
      <c r="R461"/>
    </row>
    <row r="462" spans="1:18" x14ac:dyDescent="0.25">
      <c r="A462"/>
      <c r="B462"/>
      <c r="C462"/>
      <c r="D462"/>
      <c r="E462"/>
      <c r="F462"/>
      <c r="G462"/>
      <c r="H462"/>
      <c r="I462" s="5"/>
      <c r="J462" s="5"/>
      <c r="K462"/>
      <c r="L462"/>
      <c r="M462"/>
      <c r="N462"/>
      <c r="O462"/>
      <c r="P462"/>
      <c r="Q462"/>
      <c r="R462"/>
    </row>
    <row r="463" spans="1:18" x14ac:dyDescent="0.25">
      <c r="A463"/>
      <c r="B463"/>
      <c r="C463"/>
      <c r="D463"/>
      <c r="E463"/>
      <c r="F463"/>
      <c r="G463"/>
      <c r="H463"/>
      <c r="I463" s="5"/>
      <c r="J463" s="5"/>
      <c r="K463"/>
      <c r="L463"/>
      <c r="M463"/>
      <c r="N463"/>
      <c r="O463"/>
      <c r="P463"/>
      <c r="Q463"/>
      <c r="R463"/>
    </row>
    <row r="464" spans="1:18" x14ac:dyDescent="0.25">
      <c r="A464"/>
      <c r="B464"/>
      <c r="C464"/>
      <c r="D464"/>
      <c r="E464"/>
      <c r="F464"/>
      <c r="G464"/>
      <c r="H464"/>
      <c r="I464" s="5"/>
      <c r="J464" s="5"/>
      <c r="K464"/>
      <c r="L464"/>
      <c r="M464"/>
      <c r="N464"/>
      <c r="O464"/>
      <c r="P464"/>
      <c r="Q464"/>
      <c r="R464"/>
    </row>
    <row r="465" spans="1:18" x14ac:dyDescent="0.25">
      <c r="A465"/>
      <c r="B465"/>
      <c r="C465"/>
      <c r="D465"/>
      <c r="E465"/>
      <c r="F465"/>
      <c r="G465"/>
      <c r="H465"/>
      <c r="I465" s="5"/>
      <c r="J465" s="5"/>
      <c r="K465"/>
      <c r="L465"/>
      <c r="M465"/>
      <c r="N465"/>
      <c r="O465"/>
      <c r="P465"/>
      <c r="Q465"/>
      <c r="R465"/>
    </row>
    <row r="466" spans="1:18" x14ac:dyDescent="0.25">
      <c r="A466"/>
      <c r="B466"/>
      <c r="C466"/>
      <c r="D466"/>
      <c r="E466"/>
      <c r="F466"/>
      <c r="G466"/>
      <c r="H466"/>
      <c r="I466" s="5"/>
      <c r="J466" s="5"/>
      <c r="K466"/>
      <c r="L466"/>
      <c r="M466"/>
      <c r="N466"/>
      <c r="O466"/>
      <c r="P466"/>
      <c r="Q466"/>
      <c r="R466"/>
    </row>
    <row r="467" spans="1:18" x14ac:dyDescent="0.25">
      <c r="A467"/>
      <c r="B467"/>
      <c r="C467"/>
      <c r="D467"/>
      <c r="E467"/>
      <c r="F467"/>
      <c r="G467"/>
      <c r="H467"/>
      <c r="I467" s="5"/>
      <c r="J467" s="5"/>
      <c r="K467"/>
      <c r="L467"/>
      <c r="M467"/>
      <c r="N467"/>
      <c r="O467"/>
      <c r="P467"/>
      <c r="Q467"/>
      <c r="R467"/>
    </row>
    <row r="468" spans="1:18" x14ac:dyDescent="0.25">
      <c r="A468"/>
      <c r="B468"/>
      <c r="C468"/>
      <c r="D468"/>
      <c r="E468"/>
      <c r="F468"/>
      <c r="G468"/>
      <c r="H468"/>
      <c r="I468" s="5"/>
      <c r="J468" s="5"/>
      <c r="K468"/>
      <c r="L468"/>
      <c r="M468"/>
      <c r="N468"/>
      <c r="O468"/>
      <c r="P468"/>
      <c r="Q468"/>
      <c r="R468"/>
    </row>
    <row r="469" spans="1:18" x14ac:dyDescent="0.25">
      <c r="A469"/>
      <c r="B469"/>
      <c r="C469"/>
      <c r="D469"/>
      <c r="E469"/>
      <c r="F469"/>
      <c r="G469"/>
      <c r="H469"/>
      <c r="I469" s="5"/>
      <c r="J469" s="5"/>
      <c r="K469"/>
      <c r="L469"/>
      <c r="M469"/>
      <c r="N469"/>
      <c r="O469"/>
      <c r="P469"/>
      <c r="Q469"/>
      <c r="R469"/>
    </row>
    <row r="470" spans="1:18" x14ac:dyDescent="0.25">
      <c r="A470"/>
      <c r="B470"/>
      <c r="C470"/>
      <c r="D470"/>
      <c r="E470"/>
      <c r="F470"/>
      <c r="G470"/>
      <c r="H470"/>
      <c r="I470" s="5"/>
      <c r="J470" s="5"/>
      <c r="K470"/>
      <c r="L470"/>
      <c r="M470"/>
      <c r="N470"/>
      <c r="O470"/>
      <c r="P470"/>
      <c r="Q470"/>
      <c r="R470"/>
    </row>
    <row r="471" spans="1:18" x14ac:dyDescent="0.25">
      <c r="A471"/>
      <c r="B471"/>
      <c r="C471"/>
      <c r="D471"/>
      <c r="E471"/>
      <c r="F471"/>
      <c r="G471"/>
      <c r="H471"/>
      <c r="I471" s="5"/>
      <c r="J471" s="5"/>
      <c r="K471"/>
      <c r="L471"/>
      <c r="M471"/>
      <c r="N471"/>
      <c r="O471"/>
      <c r="P471"/>
      <c r="Q471"/>
      <c r="R471"/>
    </row>
    <row r="472" spans="1:18" x14ac:dyDescent="0.25">
      <c r="A472"/>
      <c r="B472"/>
      <c r="C472"/>
      <c r="D472"/>
      <c r="E472"/>
      <c r="F472"/>
      <c r="G472"/>
      <c r="H472"/>
      <c r="I472" s="5"/>
      <c r="J472" s="5"/>
      <c r="K472"/>
      <c r="L472"/>
      <c r="M472"/>
      <c r="N472"/>
      <c r="O472"/>
      <c r="P472"/>
      <c r="Q472"/>
      <c r="R472"/>
    </row>
    <row r="473" spans="1:18" x14ac:dyDescent="0.25">
      <c r="A473"/>
      <c r="B473"/>
      <c r="C473"/>
      <c r="D473"/>
      <c r="E473"/>
      <c r="F473"/>
      <c r="G473"/>
      <c r="H473"/>
      <c r="I473" s="5"/>
      <c r="J473" s="5"/>
      <c r="K473"/>
      <c r="L473"/>
      <c r="M473"/>
      <c r="N473"/>
      <c r="O473"/>
      <c r="P473"/>
      <c r="Q473"/>
      <c r="R473"/>
    </row>
    <row r="474" spans="1:18" x14ac:dyDescent="0.25">
      <c r="A474"/>
      <c r="B474"/>
      <c r="C474"/>
      <c r="D474"/>
      <c r="E474"/>
      <c r="F474"/>
      <c r="G474"/>
      <c r="H474"/>
      <c r="I474" s="5"/>
      <c r="J474" s="5"/>
      <c r="K474"/>
      <c r="L474"/>
      <c r="M474"/>
      <c r="N474"/>
      <c r="O474"/>
      <c r="P474"/>
      <c r="Q474"/>
      <c r="R474"/>
    </row>
    <row r="475" spans="1:18" x14ac:dyDescent="0.25">
      <c r="A475"/>
      <c r="B475"/>
      <c r="C475"/>
      <c r="D475"/>
      <c r="E475"/>
      <c r="F475"/>
      <c r="G475"/>
      <c r="H475"/>
      <c r="I475" s="5"/>
      <c r="J475" s="5"/>
      <c r="K475"/>
      <c r="L475"/>
      <c r="M475"/>
      <c r="N475"/>
      <c r="O475"/>
      <c r="P475"/>
      <c r="Q475"/>
      <c r="R475"/>
    </row>
    <row r="476" spans="1:18" x14ac:dyDescent="0.25">
      <c r="A476"/>
      <c r="B476"/>
      <c r="C476"/>
      <c r="D476"/>
      <c r="E476"/>
      <c r="F476"/>
      <c r="G476"/>
      <c r="H476"/>
      <c r="I476" s="5"/>
      <c r="J476" s="5"/>
      <c r="K476"/>
      <c r="L476"/>
      <c r="M476"/>
      <c r="N476"/>
      <c r="O476"/>
      <c r="P476"/>
      <c r="Q476"/>
      <c r="R476"/>
    </row>
    <row r="477" spans="1:18" x14ac:dyDescent="0.25">
      <c r="A477"/>
      <c r="B477"/>
      <c r="C477"/>
      <c r="D477"/>
      <c r="E477"/>
      <c r="F477"/>
      <c r="G477"/>
      <c r="H477"/>
      <c r="I477" s="5"/>
      <c r="J477" s="5"/>
      <c r="K477"/>
      <c r="L477"/>
      <c r="M477"/>
      <c r="N477"/>
      <c r="O477"/>
      <c r="P477"/>
      <c r="Q477"/>
      <c r="R477"/>
    </row>
    <row r="478" spans="1:18" x14ac:dyDescent="0.25">
      <c r="A478"/>
      <c r="B478"/>
      <c r="C478"/>
      <c r="D478"/>
      <c r="E478"/>
      <c r="F478"/>
      <c r="G478"/>
      <c r="H478"/>
      <c r="I478" s="5"/>
      <c r="J478" s="5"/>
      <c r="K478"/>
      <c r="L478"/>
      <c r="M478"/>
      <c r="N478"/>
      <c r="O478"/>
      <c r="P478"/>
      <c r="Q478"/>
      <c r="R478"/>
    </row>
    <row r="479" spans="1:18" x14ac:dyDescent="0.25">
      <c r="A479"/>
      <c r="B479"/>
      <c r="C479"/>
      <c r="D479"/>
      <c r="E479"/>
      <c r="F479"/>
      <c r="G479"/>
      <c r="H479"/>
      <c r="I479" s="5"/>
      <c r="J479" s="5"/>
      <c r="K479"/>
      <c r="L479"/>
      <c r="M479"/>
      <c r="N479"/>
      <c r="O479"/>
      <c r="P479"/>
      <c r="Q479"/>
      <c r="R479"/>
    </row>
    <row r="480" spans="1:18" x14ac:dyDescent="0.25">
      <c r="A480"/>
      <c r="B480"/>
      <c r="C480"/>
      <c r="D480"/>
      <c r="E480"/>
      <c r="F480"/>
      <c r="G480"/>
      <c r="H480"/>
      <c r="I480" s="5"/>
      <c r="J480" s="5"/>
      <c r="K480"/>
      <c r="L480"/>
      <c r="M480"/>
      <c r="N480"/>
      <c r="O480"/>
      <c r="P480"/>
      <c r="Q480"/>
      <c r="R480"/>
    </row>
    <row r="481" spans="1:18" x14ac:dyDescent="0.25">
      <c r="A481"/>
      <c r="B481"/>
      <c r="C481"/>
      <c r="D481"/>
      <c r="E481"/>
      <c r="F481"/>
      <c r="G481"/>
      <c r="H481"/>
      <c r="I481" s="5"/>
      <c r="J481" s="5"/>
      <c r="K481"/>
      <c r="L481"/>
      <c r="M481"/>
      <c r="N481"/>
      <c r="O481"/>
      <c r="P481"/>
      <c r="Q481"/>
      <c r="R481"/>
    </row>
    <row r="482" spans="1:18" x14ac:dyDescent="0.25">
      <c r="A482"/>
      <c r="B482"/>
      <c r="C482"/>
      <c r="D482"/>
      <c r="E482"/>
      <c r="F482"/>
      <c r="G482"/>
      <c r="H482"/>
      <c r="I482" s="5"/>
      <c r="J482" s="5"/>
      <c r="K482"/>
      <c r="L482"/>
      <c r="M482"/>
      <c r="N482"/>
      <c r="O482"/>
      <c r="P482"/>
      <c r="Q482"/>
      <c r="R482"/>
    </row>
    <row r="483" spans="1:18" x14ac:dyDescent="0.25">
      <c r="A483"/>
      <c r="B483"/>
      <c r="C483"/>
      <c r="D483"/>
      <c r="E483"/>
      <c r="F483"/>
      <c r="G483"/>
      <c r="H483"/>
      <c r="I483" s="5"/>
      <c r="J483" s="5"/>
      <c r="K483"/>
      <c r="L483"/>
      <c r="M483"/>
      <c r="N483"/>
      <c r="O483"/>
      <c r="P483"/>
      <c r="Q483"/>
      <c r="R483"/>
    </row>
    <row r="484" spans="1:18" x14ac:dyDescent="0.25">
      <c r="A484"/>
      <c r="B484"/>
      <c r="C484"/>
      <c r="D484"/>
      <c r="E484"/>
      <c r="F484"/>
      <c r="G484"/>
      <c r="H484"/>
      <c r="I484" s="5"/>
      <c r="J484" s="5"/>
      <c r="K484"/>
      <c r="L484"/>
      <c r="M484"/>
      <c r="N484"/>
      <c r="O484"/>
      <c r="P484"/>
      <c r="Q484"/>
      <c r="R484"/>
    </row>
    <row r="485" spans="1:18" x14ac:dyDescent="0.25">
      <c r="A485"/>
      <c r="B485"/>
      <c r="C485"/>
      <c r="D485"/>
      <c r="E485"/>
      <c r="F485"/>
      <c r="G485"/>
      <c r="H485"/>
      <c r="I485" s="5"/>
      <c r="J485" s="5"/>
      <c r="K485"/>
      <c r="L485"/>
      <c r="M485"/>
      <c r="N485"/>
      <c r="O485"/>
      <c r="P485"/>
      <c r="Q485"/>
      <c r="R485"/>
    </row>
    <row r="486" spans="1:18" x14ac:dyDescent="0.25">
      <c r="A486"/>
      <c r="B486"/>
      <c r="C486"/>
      <c r="D486"/>
      <c r="E486"/>
      <c r="F486"/>
      <c r="G486"/>
      <c r="H486"/>
      <c r="I486" s="5"/>
      <c r="J486" s="5"/>
      <c r="K486"/>
      <c r="L486"/>
      <c r="M486"/>
      <c r="N486"/>
      <c r="O486"/>
      <c r="P486"/>
      <c r="Q486"/>
      <c r="R486"/>
    </row>
    <row r="487" spans="1:18" x14ac:dyDescent="0.25">
      <c r="A487"/>
      <c r="B487"/>
      <c r="C487"/>
      <c r="D487"/>
      <c r="E487"/>
      <c r="F487"/>
      <c r="G487"/>
      <c r="H487"/>
      <c r="I487" s="5"/>
      <c r="J487" s="5"/>
      <c r="K487"/>
      <c r="L487"/>
      <c r="M487"/>
      <c r="N487"/>
      <c r="O487"/>
      <c r="P487"/>
      <c r="Q487"/>
      <c r="R487"/>
    </row>
    <row r="488" spans="1:18" x14ac:dyDescent="0.25">
      <c r="A488"/>
      <c r="B488"/>
      <c r="C488"/>
      <c r="D488"/>
      <c r="E488"/>
      <c r="F488"/>
      <c r="G488"/>
      <c r="H488"/>
      <c r="I488" s="5"/>
      <c r="J488" s="5"/>
      <c r="K488"/>
      <c r="L488"/>
      <c r="M488"/>
      <c r="N488"/>
      <c r="O488"/>
      <c r="P488"/>
      <c r="Q488"/>
      <c r="R488"/>
    </row>
    <row r="489" spans="1:18" x14ac:dyDescent="0.25">
      <c r="A489"/>
      <c r="B489"/>
      <c r="C489"/>
      <c r="D489"/>
      <c r="E489"/>
      <c r="F489"/>
      <c r="G489"/>
      <c r="H489"/>
      <c r="I489" s="5"/>
      <c r="J489" s="5"/>
      <c r="K489"/>
      <c r="L489"/>
      <c r="M489"/>
      <c r="N489"/>
      <c r="O489"/>
      <c r="P489"/>
      <c r="Q489"/>
      <c r="R489"/>
    </row>
    <row r="490" spans="1:18" x14ac:dyDescent="0.25">
      <c r="A490"/>
      <c r="B490"/>
      <c r="C490"/>
      <c r="D490"/>
      <c r="E490"/>
      <c r="F490"/>
      <c r="G490"/>
      <c r="H490"/>
      <c r="I490" s="5"/>
      <c r="J490" s="5"/>
      <c r="K490"/>
      <c r="L490"/>
      <c r="M490"/>
      <c r="N490"/>
      <c r="O490"/>
      <c r="P490"/>
      <c r="Q490"/>
      <c r="R490"/>
    </row>
    <row r="491" spans="1:18" x14ac:dyDescent="0.25">
      <c r="A491"/>
      <c r="B491"/>
      <c r="C491"/>
      <c r="D491"/>
      <c r="E491"/>
      <c r="F491"/>
      <c r="G491"/>
      <c r="H491"/>
      <c r="I491" s="5"/>
      <c r="J491" s="5"/>
      <c r="K491"/>
      <c r="L491"/>
      <c r="M491"/>
      <c r="N491"/>
      <c r="O491"/>
      <c r="P491"/>
      <c r="Q491"/>
      <c r="R491"/>
    </row>
    <row r="492" spans="1:18" x14ac:dyDescent="0.25">
      <c r="A492"/>
      <c r="B492"/>
      <c r="C492"/>
      <c r="D492"/>
      <c r="E492"/>
      <c r="F492"/>
      <c r="G492"/>
      <c r="H492"/>
      <c r="I492" s="5"/>
      <c r="J492" s="5"/>
      <c r="K492"/>
      <c r="L492"/>
      <c r="M492"/>
      <c r="N492"/>
      <c r="O492"/>
      <c r="P492"/>
      <c r="Q492"/>
      <c r="R492"/>
    </row>
    <row r="493" spans="1:18" x14ac:dyDescent="0.25">
      <c r="A493"/>
      <c r="B493"/>
      <c r="C493"/>
      <c r="D493"/>
      <c r="E493"/>
      <c r="F493"/>
      <c r="G493"/>
      <c r="H493"/>
      <c r="I493" s="5"/>
      <c r="J493" s="5"/>
      <c r="K493"/>
      <c r="L493"/>
      <c r="M493"/>
      <c r="N493"/>
      <c r="O493"/>
      <c r="P493"/>
      <c r="Q493"/>
      <c r="R493"/>
    </row>
    <row r="494" spans="1:18" x14ac:dyDescent="0.25">
      <c r="A494"/>
      <c r="B494"/>
      <c r="C494"/>
      <c r="D494"/>
      <c r="E494"/>
      <c r="F494"/>
      <c r="G494"/>
      <c r="H494"/>
      <c r="I494" s="5"/>
      <c r="J494" s="5"/>
      <c r="K494"/>
      <c r="L494"/>
      <c r="M494"/>
      <c r="N494"/>
      <c r="O494"/>
      <c r="P494"/>
      <c r="Q494"/>
      <c r="R494"/>
    </row>
    <row r="495" spans="1:18" x14ac:dyDescent="0.25">
      <c r="A495"/>
      <c r="B495"/>
      <c r="C495"/>
      <c r="D495"/>
      <c r="E495"/>
      <c r="F495"/>
      <c r="G495"/>
      <c r="H495"/>
      <c r="I495" s="5"/>
      <c r="J495" s="5"/>
      <c r="K495"/>
      <c r="L495"/>
      <c r="M495"/>
      <c r="N495"/>
      <c r="O495"/>
      <c r="P495"/>
      <c r="Q495"/>
      <c r="R495"/>
    </row>
    <row r="496" spans="1:18" x14ac:dyDescent="0.25">
      <c r="A496"/>
      <c r="B496"/>
      <c r="C496"/>
      <c r="D496"/>
      <c r="E496"/>
      <c r="F496"/>
      <c r="G496"/>
      <c r="H496"/>
      <c r="I496" s="5"/>
      <c r="J496" s="5"/>
      <c r="K496"/>
      <c r="L496"/>
      <c r="M496"/>
      <c r="N496"/>
      <c r="O496"/>
      <c r="P496"/>
      <c r="Q496"/>
      <c r="R496"/>
    </row>
    <row r="497" spans="1:18" x14ac:dyDescent="0.25">
      <c r="A497"/>
      <c r="B497"/>
      <c r="C497"/>
      <c r="D497"/>
      <c r="E497"/>
      <c r="F497"/>
      <c r="G497"/>
      <c r="H497"/>
      <c r="I497" s="5"/>
      <c r="J497" s="5"/>
      <c r="K497"/>
      <c r="L497"/>
      <c r="M497"/>
      <c r="N497"/>
      <c r="O497"/>
      <c r="P497"/>
      <c r="Q497"/>
      <c r="R497"/>
    </row>
    <row r="498" spans="1:18" x14ac:dyDescent="0.25">
      <c r="A498"/>
      <c r="B498"/>
      <c r="C498"/>
      <c r="D498"/>
      <c r="E498"/>
      <c r="F498"/>
      <c r="G498"/>
      <c r="H498"/>
      <c r="I498" s="5"/>
      <c r="J498" s="5"/>
      <c r="K498"/>
      <c r="L498"/>
      <c r="M498"/>
      <c r="N498"/>
      <c r="O498"/>
      <c r="P498"/>
      <c r="Q498"/>
      <c r="R498"/>
    </row>
    <row r="499" spans="1:18" x14ac:dyDescent="0.25">
      <c r="A499"/>
      <c r="B499"/>
      <c r="C499"/>
      <c r="D499"/>
      <c r="E499"/>
      <c r="F499"/>
      <c r="G499"/>
      <c r="H499"/>
      <c r="I499" s="5"/>
      <c r="J499" s="5"/>
      <c r="K499"/>
      <c r="L499"/>
      <c r="M499"/>
      <c r="N499"/>
      <c r="O499"/>
      <c r="P499"/>
      <c r="Q499"/>
      <c r="R499"/>
    </row>
    <row r="500" spans="1:18" x14ac:dyDescent="0.25">
      <c r="A500"/>
      <c r="B500"/>
      <c r="C500"/>
      <c r="D500"/>
      <c r="E500"/>
      <c r="F500"/>
      <c r="G500"/>
      <c r="H500"/>
      <c r="I500" s="5"/>
      <c r="J500" s="5"/>
      <c r="K500"/>
      <c r="L500"/>
      <c r="M500"/>
      <c r="N500"/>
      <c r="O500"/>
      <c r="P500"/>
      <c r="Q500"/>
      <c r="R500"/>
    </row>
    <row r="501" spans="1:18" x14ac:dyDescent="0.25">
      <c r="A501"/>
      <c r="B501"/>
      <c r="C501"/>
      <c r="D501"/>
      <c r="E501"/>
      <c r="F501"/>
      <c r="G501"/>
      <c r="H501"/>
      <c r="I501" s="5"/>
      <c r="J501" s="5"/>
      <c r="K501"/>
      <c r="L501"/>
      <c r="M501"/>
      <c r="N501"/>
      <c r="O501"/>
      <c r="P501"/>
      <c r="Q501"/>
      <c r="R501"/>
    </row>
    <row r="502" spans="1:18" x14ac:dyDescent="0.25">
      <c r="A502"/>
      <c r="B502"/>
      <c r="C502"/>
      <c r="D502"/>
      <c r="E502"/>
      <c r="F502"/>
      <c r="G502"/>
      <c r="H502"/>
      <c r="I502" s="5"/>
      <c r="J502" s="5"/>
      <c r="K502"/>
      <c r="L502"/>
      <c r="M502"/>
      <c r="N502"/>
      <c r="O502"/>
      <c r="P502"/>
      <c r="Q502"/>
      <c r="R502"/>
    </row>
    <row r="503" spans="1:18" x14ac:dyDescent="0.25">
      <c r="A503"/>
      <c r="B503"/>
      <c r="C503"/>
      <c r="D503"/>
      <c r="E503"/>
      <c r="F503"/>
      <c r="G503"/>
      <c r="H503"/>
      <c r="I503" s="5"/>
      <c r="J503" s="5"/>
      <c r="K503"/>
      <c r="L503"/>
      <c r="M503"/>
      <c r="N503"/>
      <c r="O503"/>
      <c r="P503"/>
      <c r="Q503"/>
      <c r="R503"/>
    </row>
    <row r="504" spans="1:18" x14ac:dyDescent="0.25">
      <c r="A504"/>
      <c r="B504"/>
      <c r="C504"/>
      <c r="D504"/>
      <c r="E504"/>
      <c r="F504"/>
      <c r="G504"/>
      <c r="H504"/>
      <c r="I504" s="5"/>
      <c r="J504" s="5"/>
      <c r="K504"/>
      <c r="L504"/>
      <c r="M504"/>
      <c r="N504"/>
      <c r="O504"/>
      <c r="P504"/>
      <c r="Q504"/>
      <c r="R504"/>
    </row>
    <row r="505" spans="1:18" x14ac:dyDescent="0.25">
      <c r="A505"/>
      <c r="B505"/>
      <c r="C505"/>
      <c r="D505"/>
      <c r="E505"/>
      <c r="F505"/>
      <c r="G505"/>
      <c r="H505"/>
      <c r="I505" s="5"/>
      <c r="J505" s="5"/>
      <c r="K505"/>
      <c r="L505"/>
      <c r="M505"/>
      <c r="N505"/>
      <c r="O505"/>
      <c r="P505"/>
      <c r="Q505"/>
      <c r="R505"/>
    </row>
    <row r="506" spans="1:18" x14ac:dyDescent="0.25">
      <c r="A506"/>
      <c r="B506"/>
      <c r="C506"/>
      <c r="D506"/>
      <c r="E506"/>
      <c r="F506"/>
      <c r="G506"/>
      <c r="H506"/>
      <c r="I506" s="5"/>
      <c r="J506" s="5"/>
      <c r="K506"/>
      <c r="L506"/>
      <c r="M506"/>
      <c r="N506"/>
      <c r="O506"/>
      <c r="P506"/>
      <c r="Q506"/>
      <c r="R506"/>
    </row>
    <row r="507" spans="1:18" x14ac:dyDescent="0.25">
      <c r="A507"/>
      <c r="B507"/>
      <c r="C507"/>
      <c r="D507"/>
      <c r="E507"/>
      <c r="F507"/>
      <c r="G507"/>
      <c r="H507"/>
      <c r="I507" s="5"/>
      <c r="J507" s="5"/>
      <c r="K507"/>
      <c r="L507"/>
      <c r="M507"/>
      <c r="N507"/>
      <c r="O507"/>
      <c r="P507"/>
      <c r="Q507"/>
      <c r="R507"/>
    </row>
    <row r="508" spans="1:18" x14ac:dyDescent="0.25">
      <c r="A508"/>
      <c r="B508"/>
      <c r="C508"/>
      <c r="D508"/>
      <c r="E508"/>
      <c r="F508"/>
      <c r="G508"/>
      <c r="H508"/>
      <c r="I508" s="5"/>
      <c r="J508" s="5"/>
      <c r="K508"/>
      <c r="L508"/>
      <c r="M508"/>
      <c r="N508"/>
      <c r="O508"/>
      <c r="P508"/>
      <c r="Q508"/>
      <c r="R508"/>
    </row>
    <row r="509" spans="1:18" x14ac:dyDescent="0.25">
      <c r="A509"/>
      <c r="B509"/>
      <c r="C509"/>
      <c r="D509"/>
      <c r="E509"/>
      <c r="F509"/>
      <c r="G509"/>
      <c r="H509"/>
      <c r="I509" s="5"/>
      <c r="J509" s="5"/>
      <c r="K509"/>
      <c r="L509"/>
      <c r="M509"/>
      <c r="N509"/>
      <c r="O509"/>
      <c r="P509"/>
      <c r="Q509"/>
      <c r="R509"/>
    </row>
    <row r="510" spans="1:18" x14ac:dyDescent="0.25">
      <c r="A510"/>
      <c r="B510"/>
      <c r="C510"/>
      <c r="D510"/>
      <c r="E510"/>
      <c r="F510"/>
      <c r="G510"/>
      <c r="H510"/>
      <c r="I510" s="5"/>
      <c r="J510" s="5"/>
      <c r="K510"/>
      <c r="L510"/>
      <c r="M510"/>
      <c r="N510"/>
      <c r="O510"/>
      <c r="P510"/>
      <c r="Q510"/>
      <c r="R510"/>
    </row>
    <row r="511" spans="1:18" x14ac:dyDescent="0.25">
      <c r="A511"/>
      <c r="B511"/>
      <c r="C511"/>
      <c r="D511"/>
      <c r="E511"/>
      <c r="F511"/>
      <c r="G511"/>
      <c r="H511"/>
      <c r="I511" s="5"/>
      <c r="J511" s="5"/>
      <c r="K511"/>
      <c r="L511"/>
      <c r="M511"/>
      <c r="N511"/>
      <c r="O511"/>
      <c r="P511"/>
      <c r="Q511"/>
      <c r="R511"/>
    </row>
    <row r="512" spans="1:18" x14ac:dyDescent="0.25">
      <c r="A512"/>
      <c r="B512"/>
      <c r="C512"/>
      <c r="D512"/>
      <c r="E512"/>
      <c r="F512"/>
      <c r="G512"/>
      <c r="H512"/>
      <c r="I512" s="5"/>
      <c r="J512" s="5"/>
      <c r="K512"/>
      <c r="L512"/>
      <c r="M512"/>
      <c r="N512"/>
      <c r="O512"/>
      <c r="P512"/>
      <c r="Q512"/>
      <c r="R512"/>
    </row>
    <row r="513" spans="1:18" x14ac:dyDescent="0.25">
      <c r="A513"/>
      <c r="B513"/>
      <c r="C513"/>
      <c r="D513"/>
      <c r="E513"/>
      <c r="F513"/>
      <c r="G513"/>
      <c r="H513"/>
      <c r="I513" s="5"/>
      <c r="J513" s="5"/>
      <c r="K513"/>
      <c r="L513"/>
      <c r="M513"/>
      <c r="N513"/>
      <c r="O513"/>
      <c r="P513"/>
      <c r="Q513"/>
      <c r="R513"/>
    </row>
    <row r="514" spans="1:18" x14ac:dyDescent="0.25">
      <c r="A514"/>
      <c r="B514"/>
      <c r="C514"/>
      <c r="D514"/>
      <c r="E514"/>
      <c r="F514"/>
      <c r="G514"/>
      <c r="H514"/>
      <c r="I514" s="5"/>
      <c r="J514" s="5"/>
      <c r="K514"/>
      <c r="L514"/>
      <c r="M514"/>
      <c r="N514"/>
      <c r="O514"/>
      <c r="P514"/>
      <c r="Q514"/>
      <c r="R514"/>
    </row>
    <row r="515" spans="1:18" x14ac:dyDescent="0.25">
      <c r="A515"/>
      <c r="B515"/>
      <c r="C515"/>
      <c r="D515"/>
      <c r="E515"/>
      <c r="F515"/>
      <c r="G515"/>
      <c r="H515"/>
      <c r="I515" s="5"/>
      <c r="J515" s="5"/>
      <c r="K515"/>
      <c r="L515"/>
      <c r="M515"/>
      <c r="N515"/>
      <c r="O515"/>
      <c r="P515"/>
      <c r="Q515"/>
      <c r="R515"/>
    </row>
    <row r="516" spans="1:18" x14ac:dyDescent="0.25">
      <c r="A516"/>
      <c r="B516"/>
      <c r="C516"/>
      <c r="D516"/>
      <c r="E516"/>
      <c r="F516"/>
      <c r="G516"/>
      <c r="H516"/>
      <c r="I516" s="5"/>
      <c r="J516" s="5"/>
      <c r="K516"/>
      <c r="L516"/>
      <c r="M516"/>
      <c r="N516"/>
      <c r="O516"/>
      <c r="P516"/>
      <c r="Q516"/>
      <c r="R516"/>
    </row>
    <row r="517" spans="1:18" x14ac:dyDescent="0.25">
      <c r="A517"/>
      <c r="B517"/>
      <c r="C517"/>
      <c r="D517"/>
      <c r="E517"/>
      <c r="F517"/>
      <c r="G517"/>
      <c r="H517"/>
      <c r="I517" s="5"/>
      <c r="J517" s="5"/>
      <c r="K517"/>
      <c r="L517"/>
      <c r="M517"/>
      <c r="N517"/>
      <c r="O517"/>
      <c r="P517"/>
      <c r="Q517"/>
      <c r="R517"/>
    </row>
    <row r="518" spans="1:18" x14ac:dyDescent="0.25">
      <c r="A518"/>
      <c r="B518"/>
      <c r="C518"/>
      <c r="D518"/>
      <c r="E518"/>
      <c r="F518"/>
      <c r="G518"/>
      <c r="H518"/>
      <c r="I518" s="5"/>
      <c r="J518" s="5"/>
      <c r="K518"/>
      <c r="L518"/>
      <c r="M518"/>
      <c r="N518"/>
      <c r="O518"/>
      <c r="P518"/>
      <c r="Q518"/>
      <c r="R518"/>
    </row>
    <row r="519" spans="1:18" x14ac:dyDescent="0.25">
      <c r="A519"/>
      <c r="B519"/>
      <c r="C519"/>
      <c r="D519"/>
      <c r="E519"/>
      <c r="F519"/>
      <c r="G519"/>
      <c r="H519"/>
      <c r="I519" s="5"/>
      <c r="J519" s="5"/>
      <c r="K519"/>
      <c r="L519"/>
      <c r="M519"/>
      <c r="N519"/>
      <c r="O519"/>
      <c r="P519"/>
      <c r="Q519"/>
      <c r="R519"/>
    </row>
    <row r="520" spans="1:18" x14ac:dyDescent="0.25">
      <c r="A520"/>
      <c r="B520"/>
      <c r="C520"/>
      <c r="D520"/>
      <c r="E520"/>
      <c r="F520"/>
      <c r="G520"/>
      <c r="H520"/>
      <c r="I520" s="5"/>
      <c r="J520" s="5"/>
      <c r="K520"/>
      <c r="L520"/>
      <c r="M520"/>
      <c r="N520"/>
      <c r="O520"/>
      <c r="P520"/>
      <c r="Q520"/>
      <c r="R520"/>
    </row>
    <row r="521" spans="1:18" x14ac:dyDescent="0.25">
      <c r="A521"/>
      <c r="B521"/>
      <c r="C521"/>
      <c r="D521"/>
      <c r="E521"/>
      <c r="F521"/>
      <c r="G521"/>
      <c r="H521"/>
      <c r="I521" s="5"/>
      <c r="J521" s="5"/>
      <c r="K521"/>
      <c r="L521"/>
      <c r="M521"/>
      <c r="N521"/>
      <c r="O521"/>
      <c r="P521"/>
      <c r="Q521"/>
      <c r="R521"/>
    </row>
    <row r="522" spans="1:18" x14ac:dyDescent="0.25">
      <c r="A522"/>
      <c r="B522"/>
      <c r="C522"/>
      <c r="D522"/>
      <c r="E522"/>
      <c r="F522"/>
      <c r="G522"/>
      <c r="H522"/>
      <c r="I522" s="5"/>
      <c r="J522" s="5"/>
      <c r="K522"/>
      <c r="L522"/>
      <c r="M522"/>
      <c r="N522"/>
      <c r="O522"/>
      <c r="P522"/>
      <c r="Q522"/>
      <c r="R522"/>
    </row>
    <row r="523" spans="1:18" x14ac:dyDescent="0.25">
      <c r="A523"/>
      <c r="B523"/>
      <c r="C523"/>
      <c r="D523"/>
      <c r="E523"/>
      <c r="F523"/>
      <c r="G523"/>
      <c r="H523"/>
      <c r="I523" s="5"/>
      <c r="J523" s="5"/>
      <c r="K523"/>
      <c r="L523"/>
      <c r="M523"/>
      <c r="N523"/>
      <c r="O523"/>
      <c r="P523"/>
      <c r="Q523"/>
      <c r="R523"/>
    </row>
    <row r="524" spans="1:18" x14ac:dyDescent="0.25">
      <c r="A524"/>
      <c r="B524"/>
      <c r="C524"/>
      <c r="D524"/>
      <c r="E524"/>
      <c r="F524"/>
      <c r="G524"/>
      <c r="H524"/>
      <c r="I524" s="5"/>
      <c r="J524" s="5"/>
      <c r="K524"/>
      <c r="L524"/>
      <c r="M524"/>
      <c r="N524"/>
      <c r="O524"/>
      <c r="P524"/>
      <c r="Q524"/>
      <c r="R524"/>
    </row>
    <row r="525" spans="1:18" x14ac:dyDescent="0.25">
      <c r="A525"/>
      <c r="B525"/>
      <c r="C525"/>
      <c r="D525"/>
      <c r="E525"/>
      <c r="F525"/>
      <c r="G525"/>
      <c r="H525"/>
      <c r="I525" s="5"/>
      <c r="J525" s="5"/>
      <c r="K525"/>
      <c r="L525"/>
      <c r="M525"/>
      <c r="N525"/>
      <c r="O525"/>
      <c r="P525"/>
      <c r="Q525"/>
      <c r="R525"/>
    </row>
    <row r="526" spans="1:18" x14ac:dyDescent="0.25">
      <c r="A526"/>
      <c r="B526"/>
      <c r="C526"/>
      <c r="D526"/>
      <c r="E526"/>
      <c r="F526"/>
      <c r="G526"/>
      <c r="H526"/>
      <c r="I526" s="5"/>
      <c r="J526" s="5"/>
      <c r="K526"/>
      <c r="L526"/>
      <c r="M526"/>
      <c r="N526"/>
      <c r="O526"/>
      <c r="P526"/>
      <c r="Q526"/>
      <c r="R526"/>
    </row>
    <row r="527" spans="1:18" x14ac:dyDescent="0.25">
      <c r="A527"/>
      <c r="B527"/>
      <c r="C527"/>
      <c r="D527"/>
      <c r="E527"/>
      <c r="F527"/>
      <c r="G527"/>
      <c r="H527"/>
      <c r="I527" s="5"/>
      <c r="J527" s="5"/>
      <c r="K527"/>
      <c r="L527"/>
      <c r="M527"/>
      <c r="N527"/>
      <c r="O527"/>
      <c r="P527"/>
      <c r="Q527"/>
      <c r="R527"/>
    </row>
    <row r="528" spans="1:18" x14ac:dyDescent="0.25">
      <c r="A528"/>
      <c r="B528"/>
      <c r="C528"/>
      <c r="D528"/>
      <c r="E528"/>
      <c r="F528"/>
      <c r="G528"/>
      <c r="H528"/>
      <c r="I528" s="5"/>
      <c r="J528" s="5"/>
      <c r="K528"/>
      <c r="L528"/>
      <c r="M528"/>
      <c r="N528"/>
      <c r="O528"/>
      <c r="P528"/>
      <c r="Q528"/>
      <c r="R528"/>
    </row>
    <row r="529" spans="1:18" x14ac:dyDescent="0.25">
      <c r="A529"/>
      <c r="B529"/>
      <c r="C529"/>
      <c r="D529"/>
      <c r="E529"/>
      <c r="F529"/>
      <c r="G529"/>
      <c r="H529"/>
      <c r="I529" s="5"/>
      <c r="J529" s="5"/>
      <c r="K529"/>
      <c r="L529"/>
      <c r="M529"/>
      <c r="N529"/>
      <c r="O529"/>
      <c r="P529"/>
      <c r="Q529"/>
      <c r="R529"/>
    </row>
    <row r="530" spans="1:18" x14ac:dyDescent="0.25">
      <c r="A530"/>
      <c r="B530"/>
      <c r="C530"/>
      <c r="D530"/>
      <c r="E530"/>
      <c r="F530"/>
      <c r="G530"/>
      <c r="H530"/>
      <c r="I530" s="5"/>
      <c r="J530" s="5"/>
      <c r="K530"/>
      <c r="L530"/>
      <c r="M530"/>
      <c r="N530"/>
      <c r="O530"/>
      <c r="P530"/>
      <c r="Q530"/>
      <c r="R530"/>
    </row>
    <row r="531" spans="1:18" x14ac:dyDescent="0.25">
      <c r="A531"/>
      <c r="B531"/>
      <c r="C531"/>
      <c r="D531"/>
      <c r="E531"/>
      <c r="F531"/>
      <c r="G531"/>
      <c r="H531"/>
      <c r="I531" s="5"/>
      <c r="J531" s="5"/>
      <c r="K531"/>
      <c r="L531"/>
      <c r="M531"/>
      <c r="N531"/>
      <c r="O531"/>
      <c r="P531"/>
      <c r="Q531"/>
      <c r="R531"/>
    </row>
    <row r="532" spans="1:18" x14ac:dyDescent="0.25">
      <c r="A532"/>
      <c r="B532"/>
      <c r="C532"/>
      <c r="D532"/>
      <c r="E532"/>
      <c r="F532"/>
      <c r="G532"/>
      <c r="H532"/>
      <c r="I532" s="5"/>
      <c r="J532" s="5"/>
      <c r="K532"/>
      <c r="L532"/>
      <c r="M532"/>
      <c r="N532"/>
      <c r="O532"/>
      <c r="P532"/>
      <c r="Q532"/>
      <c r="R532"/>
    </row>
    <row r="533" spans="1:18" x14ac:dyDescent="0.25">
      <c r="A533"/>
      <c r="B533"/>
      <c r="C533"/>
      <c r="D533"/>
      <c r="E533"/>
      <c r="F533"/>
      <c r="G533"/>
      <c r="H533"/>
      <c r="I533" s="5"/>
      <c r="J533" s="5"/>
      <c r="K533"/>
      <c r="L533"/>
      <c r="M533"/>
      <c r="N533"/>
      <c r="O533"/>
      <c r="P533"/>
      <c r="Q533"/>
      <c r="R533"/>
    </row>
    <row r="534" spans="1:18" x14ac:dyDescent="0.25">
      <c r="A534"/>
      <c r="B534"/>
      <c r="C534"/>
      <c r="D534"/>
      <c r="E534"/>
      <c r="F534"/>
      <c r="G534"/>
      <c r="H534"/>
      <c r="I534" s="5"/>
      <c r="J534" s="5"/>
      <c r="K534"/>
      <c r="L534"/>
      <c r="M534"/>
      <c r="N534"/>
      <c r="O534"/>
      <c r="P534"/>
      <c r="Q534"/>
      <c r="R534"/>
    </row>
    <row r="535" spans="1:18" x14ac:dyDescent="0.25">
      <c r="A535"/>
      <c r="B535"/>
      <c r="C535"/>
      <c r="D535"/>
      <c r="E535"/>
      <c r="F535"/>
      <c r="G535"/>
      <c r="H535"/>
      <c r="I535" s="5"/>
      <c r="J535" s="5"/>
      <c r="K535"/>
      <c r="L535"/>
      <c r="M535"/>
      <c r="N535"/>
      <c r="O535"/>
      <c r="P535"/>
      <c r="Q535"/>
      <c r="R535"/>
    </row>
    <row r="536" spans="1:18" x14ac:dyDescent="0.25">
      <c r="A536"/>
      <c r="B536"/>
      <c r="C536"/>
      <c r="D536"/>
      <c r="E536"/>
      <c r="F536"/>
      <c r="G536"/>
      <c r="H536"/>
      <c r="I536" s="5"/>
      <c r="J536" s="5"/>
      <c r="K536"/>
      <c r="L536"/>
      <c r="M536"/>
      <c r="N536"/>
      <c r="O536"/>
      <c r="P536"/>
      <c r="Q536"/>
      <c r="R536"/>
    </row>
    <row r="537" spans="1:18" x14ac:dyDescent="0.25">
      <c r="A537"/>
      <c r="B537"/>
      <c r="C537"/>
      <c r="D537"/>
      <c r="E537"/>
      <c r="F537"/>
      <c r="G537"/>
      <c r="H537"/>
      <c r="I537" s="5"/>
      <c r="J537" s="5"/>
      <c r="K537"/>
      <c r="L537"/>
      <c r="M537"/>
      <c r="N537"/>
      <c r="O537"/>
      <c r="P537"/>
      <c r="Q537"/>
      <c r="R537"/>
    </row>
    <row r="538" spans="1:18" x14ac:dyDescent="0.25">
      <c r="A538"/>
      <c r="B538"/>
      <c r="C538"/>
      <c r="D538"/>
      <c r="E538"/>
      <c r="F538"/>
      <c r="G538"/>
      <c r="H538"/>
      <c r="I538" s="5"/>
      <c r="J538" s="5"/>
      <c r="K538"/>
      <c r="L538"/>
      <c r="M538"/>
      <c r="N538"/>
      <c r="O538"/>
      <c r="P538"/>
      <c r="Q538"/>
      <c r="R538"/>
    </row>
    <row r="539" spans="1:18" x14ac:dyDescent="0.25">
      <c r="A539"/>
      <c r="B539"/>
      <c r="C539"/>
      <c r="D539"/>
      <c r="E539"/>
      <c r="F539"/>
      <c r="G539"/>
      <c r="H539"/>
      <c r="I539" s="5"/>
      <c r="J539" s="5"/>
      <c r="K539"/>
      <c r="L539"/>
      <c r="M539"/>
      <c r="N539"/>
      <c r="O539"/>
      <c r="P539"/>
      <c r="Q539"/>
      <c r="R539"/>
    </row>
    <row r="540" spans="1:18" x14ac:dyDescent="0.25">
      <c r="A540"/>
      <c r="B540"/>
      <c r="C540"/>
      <c r="D540"/>
      <c r="E540"/>
      <c r="F540"/>
      <c r="G540"/>
      <c r="H540"/>
      <c r="I540" s="5"/>
      <c r="J540" s="5"/>
      <c r="K540"/>
      <c r="L540"/>
      <c r="M540"/>
      <c r="N540"/>
      <c r="O540"/>
      <c r="P540"/>
      <c r="Q540"/>
      <c r="R540"/>
    </row>
    <row r="541" spans="1:18" x14ac:dyDescent="0.25">
      <c r="A541"/>
      <c r="B541"/>
      <c r="C541"/>
      <c r="D541"/>
      <c r="E541"/>
      <c r="F541"/>
      <c r="G541"/>
      <c r="H541"/>
      <c r="I541" s="5"/>
      <c r="J541" s="5"/>
      <c r="K541"/>
      <c r="L541"/>
      <c r="M541"/>
      <c r="N541"/>
      <c r="O541"/>
      <c r="P541"/>
      <c r="Q541"/>
      <c r="R541"/>
    </row>
    <row r="542" spans="1:18" x14ac:dyDescent="0.25">
      <c r="A542"/>
      <c r="B542"/>
      <c r="C542"/>
      <c r="D542"/>
      <c r="E542"/>
      <c r="F542"/>
      <c r="G542"/>
      <c r="H542"/>
      <c r="I542" s="5"/>
      <c r="J542" s="5"/>
      <c r="K542"/>
      <c r="L542"/>
      <c r="M542"/>
      <c r="N542"/>
      <c r="O542"/>
      <c r="P542"/>
      <c r="Q542"/>
      <c r="R542"/>
    </row>
    <row r="543" spans="1:18" x14ac:dyDescent="0.25">
      <c r="A543"/>
      <c r="B543"/>
      <c r="C543"/>
      <c r="D543"/>
      <c r="E543"/>
      <c r="F543"/>
      <c r="G543"/>
      <c r="H543"/>
      <c r="I543" s="5"/>
      <c r="J543" s="5"/>
      <c r="K543"/>
      <c r="L543"/>
      <c r="M543"/>
      <c r="N543"/>
      <c r="O543"/>
      <c r="P543"/>
      <c r="Q543"/>
      <c r="R543"/>
    </row>
    <row r="544" spans="1:18" x14ac:dyDescent="0.25">
      <c r="A544"/>
      <c r="B544"/>
      <c r="C544"/>
      <c r="D544"/>
      <c r="E544"/>
      <c r="F544"/>
      <c r="G544"/>
      <c r="H544"/>
      <c r="I544" s="5"/>
      <c r="J544" s="5"/>
      <c r="K544"/>
      <c r="L544"/>
      <c r="M544"/>
      <c r="N544"/>
      <c r="O544"/>
      <c r="P544"/>
      <c r="Q544"/>
      <c r="R544"/>
    </row>
    <row r="545" spans="1:18" x14ac:dyDescent="0.25">
      <c r="A545"/>
      <c r="B545"/>
      <c r="C545"/>
      <c r="D545"/>
      <c r="E545"/>
      <c r="F545"/>
      <c r="G545"/>
      <c r="H545"/>
      <c r="I545" s="5"/>
      <c r="J545" s="5"/>
      <c r="K545"/>
      <c r="L545"/>
      <c r="M545"/>
      <c r="N545"/>
      <c r="O545"/>
      <c r="P545"/>
      <c r="Q545"/>
      <c r="R545"/>
    </row>
    <row r="546" spans="1:18" x14ac:dyDescent="0.25">
      <c r="A546"/>
      <c r="B546"/>
      <c r="C546"/>
      <c r="D546"/>
      <c r="E546"/>
      <c r="F546"/>
      <c r="G546"/>
      <c r="H546"/>
      <c r="I546" s="5"/>
      <c r="J546" s="5"/>
      <c r="K546"/>
      <c r="L546"/>
      <c r="M546"/>
      <c r="N546"/>
      <c r="O546"/>
      <c r="P546"/>
      <c r="Q546"/>
      <c r="R546"/>
    </row>
    <row r="547" spans="1:18" x14ac:dyDescent="0.25">
      <c r="A547"/>
      <c r="B547"/>
      <c r="C547"/>
      <c r="D547"/>
      <c r="E547"/>
      <c r="F547"/>
      <c r="G547"/>
      <c r="H547"/>
      <c r="I547" s="5"/>
      <c r="J547" s="5"/>
      <c r="K547"/>
      <c r="L547"/>
      <c r="M547"/>
      <c r="N547"/>
      <c r="O547"/>
      <c r="P547"/>
      <c r="Q547"/>
      <c r="R547"/>
    </row>
    <row r="548" spans="1:18" x14ac:dyDescent="0.25">
      <c r="A548"/>
      <c r="B548"/>
      <c r="C548"/>
      <c r="D548"/>
      <c r="E548"/>
      <c r="F548"/>
      <c r="G548"/>
      <c r="H548"/>
      <c r="I548" s="5"/>
      <c r="J548" s="5"/>
      <c r="K548"/>
      <c r="L548"/>
      <c r="M548"/>
      <c r="N548"/>
      <c r="O548"/>
      <c r="P548"/>
      <c r="Q548"/>
      <c r="R548"/>
    </row>
    <row r="549" spans="1:18" x14ac:dyDescent="0.25">
      <c r="A549"/>
      <c r="B549"/>
      <c r="C549"/>
      <c r="D549"/>
      <c r="E549"/>
      <c r="F549"/>
      <c r="G549"/>
      <c r="H549"/>
      <c r="I549" s="5"/>
      <c r="J549" s="5"/>
      <c r="K549"/>
      <c r="L549"/>
      <c r="M549"/>
      <c r="N549"/>
      <c r="O549"/>
      <c r="P549"/>
      <c r="Q549"/>
      <c r="R549"/>
    </row>
    <row r="550" spans="1:18" x14ac:dyDescent="0.25">
      <c r="A550"/>
      <c r="B550"/>
      <c r="C550"/>
      <c r="D550"/>
      <c r="E550"/>
      <c r="F550"/>
      <c r="G550"/>
      <c r="H550"/>
      <c r="I550" s="5"/>
      <c r="J550" s="5"/>
      <c r="K550"/>
      <c r="L550"/>
      <c r="M550"/>
      <c r="N550"/>
      <c r="O550"/>
      <c r="P550"/>
      <c r="Q550"/>
      <c r="R550"/>
    </row>
    <row r="551" spans="1:18" x14ac:dyDescent="0.25">
      <c r="A551"/>
      <c r="B551"/>
      <c r="C551"/>
      <c r="D551"/>
      <c r="E551"/>
      <c r="F551"/>
      <c r="G551"/>
      <c r="H551"/>
      <c r="I551" s="5"/>
      <c r="J551" s="5"/>
      <c r="K551"/>
      <c r="L551"/>
      <c r="M551"/>
      <c r="N551"/>
      <c r="O551"/>
      <c r="P551"/>
      <c r="Q551"/>
      <c r="R551"/>
    </row>
    <row r="552" spans="1:18" x14ac:dyDescent="0.25">
      <c r="A552"/>
      <c r="B552"/>
      <c r="C552"/>
      <c r="D552"/>
      <c r="E552"/>
      <c r="F552"/>
      <c r="G552"/>
      <c r="H552"/>
      <c r="I552" s="5"/>
      <c r="J552" s="5"/>
      <c r="K552"/>
      <c r="L552"/>
      <c r="M552"/>
      <c r="N552"/>
      <c r="O552"/>
      <c r="P552"/>
      <c r="Q552"/>
      <c r="R552"/>
    </row>
    <row r="553" spans="1:18" x14ac:dyDescent="0.25">
      <c r="A553"/>
      <c r="B553"/>
      <c r="C553"/>
      <c r="D553"/>
      <c r="E553"/>
      <c r="F553"/>
      <c r="G553"/>
      <c r="H553"/>
      <c r="I553" s="5"/>
      <c r="J553" s="5"/>
      <c r="K553"/>
      <c r="L553"/>
      <c r="M553"/>
      <c r="N553"/>
      <c r="O553"/>
      <c r="P553"/>
      <c r="Q553"/>
      <c r="R553"/>
    </row>
    <row r="554" spans="1:18" x14ac:dyDescent="0.25">
      <c r="A554"/>
      <c r="B554"/>
      <c r="C554"/>
      <c r="D554"/>
      <c r="E554"/>
      <c r="F554"/>
      <c r="G554"/>
      <c r="H554"/>
      <c r="I554" s="5"/>
      <c r="J554" s="5"/>
      <c r="K554"/>
      <c r="L554"/>
      <c r="M554"/>
      <c r="N554"/>
      <c r="O554"/>
      <c r="P554"/>
      <c r="Q554"/>
      <c r="R554"/>
    </row>
    <row r="555" spans="1:18" x14ac:dyDescent="0.25">
      <c r="A555"/>
      <c r="B555"/>
      <c r="C555"/>
      <c r="D555"/>
      <c r="E555"/>
      <c r="F555"/>
      <c r="G555"/>
      <c r="H555"/>
      <c r="I555" s="5"/>
      <c r="J555" s="5"/>
      <c r="K555"/>
      <c r="L555"/>
      <c r="M555"/>
      <c r="N555"/>
      <c r="O555"/>
      <c r="P555"/>
      <c r="Q555"/>
      <c r="R555"/>
    </row>
    <row r="556" spans="1:18" x14ac:dyDescent="0.25">
      <c r="A556"/>
      <c r="B556"/>
      <c r="C556"/>
      <c r="D556"/>
      <c r="E556"/>
      <c r="F556"/>
      <c r="G556"/>
      <c r="H556"/>
      <c r="I556" s="5"/>
      <c r="J556" s="5"/>
      <c r="K556"/>
      <c r="L556"/>
      <c r="M556"/>
      <c r="N556"/>
      <c r="O556"/>
      <c r="P556"/>
      <c r="Q556"/>
      <c r="R556"/>
    </row>
    <row r="557" spans="1:18" x14ac:dyDescent="0.25">
      <c r="A557"/>
      <c r="B557"/>
      <c r="C557"/>
      <c r="D557"/>
      <c r="E557"/>
      <c r="F557"/>
      <c r="G557"/>
      <c r="H557"/>
      <c r="I557" s="5"/>
      <c r="J557" s="5"/>
      <c r="K557"/>
      <c r="L557"/>
      <c r="M557"/>
      <c r="N557"/>
      <c r="O557"/>
      <c r="P557"/>
      <c r="Q557"/>
      <c r="R557"/>
    </row>
    <row r="558" spans="1:18" x14ac:dyDescent="0.25">
      <c r="A558"/>
      <c r="B558"/>
      <c r="C558"/>
      <c r="D558"/>
      <c r="E558"/>
      <c r="F558"/>
      <c r="G558"/>
      <c r="H558"/>
      <c r="I558" s="5"/>
      <c r="J558" s="5"/>
      <c r="K558"/>
      <c r="L558"/>
      <c r="M558"/>
      <c r="N558"/>
      <c r="O558"/>
      <c r="P558"/>
      <c r="Q558"/>
      <c r="R558"/>
    </row>
    <row r="559" spans="1:18" x14ac:dyDescent="0.25">
      <c r="A559"/>
      <c r="B559"/>
      <c r="C559"/>
      <c r="D559"/>
      <c r="E559"/>
      <c r="F559"/>
      <c r="G559"/>
      <c r="H559"/>
      <c r="I559" s="5"/>
      <c r="J559" s="5"/>
      <c r="K559"/>
      <c r="L559"/>
      <c r="M559"/>
      <c r="N559"/>
      <c r="O559"/>
      <c r="P559"/>
      <c r="Q559"/>
      <c r="R559"/>
    </row>
    <row r="560" spans="1:18" x14ac:dyDescent="0.25">
      <c r="A560"/>
      <c r="B560"/>
      <c r="C560"/>
      <c r="D560"/>
      <c r="E560"/>
      <c r="F560"/>
      <c r="G560"/>
      <c r="H560"/>
      <c r="I560" s="5"/>
      <c r="J560" s="5"/>
      <c r="K560"/>
      <c r="L560"/>
      <c r="M560"/>
      <c r="N560"/>
      <c r="O560"/>
      <c r="P560"/>
      <c r="Q560"/>
      <c r="R560"/>
    </row>
    <row r="561" spans="1:18" x14ac:dyDescent="0.25">
      <c r="A561"/>
      <c r="B561"/>
      <c r="C561"/>
      <c r="D561"/>
      <c r="E561"/>
      <c r="F561"/>
      <c r="G561"/>
      <c r="H561"/>
      <c r="I561" s="5"/>
      <c r="J561" s="5"/>
      <c r="K561"/>
      <c r="L561"/>
      <c r="M561"/>
      <c r="N561"/>
      <c r="O561"/>
      <c r="P561"/>
      <c r="Q561"/>
      <c r="R561"/>
    </row>
    <row r="562" spans="1:18" x14ac:dyDescent="0.25">
      <c r="A562"/>
      <c r="B562"/>
      <c r="C562"/>
      <c r="D562"/>
      <c r="E562"/>
      <c r="F562"/>
      <c r="G562"/>
      <c r="H562"/>
      <c r="I562" s="5"/>
      <c r="J562" s="5"/>
      <c r="K562"/>
      <c r="L562"/>
      <c r="M562"/>
      <c r="N562"/>
      <c r="O562"/>
      <c r="P562"/>
      <c r="Q562"/>
      <c r="R562"/>
    </row>
    <row r="563" spans="1:18" x14ac:dyDescent="0.25">
      <c r="A563"/>
      <c r="B563"/>
      <c r="C563"/>
      <c r="D563"/>
      <c r="E563"/>
      <c r="F563"/>
      <c r="G563"/>
      <c r="H563"/>
      <c r="I563" s="5"/>
      <c r="J563" s="5"/>
      <c r="K563"/>
      <c r="L563"/>
      <c r="M563"/>
      <c r="N563"/>
      <c r="O563"/>
      <c r="P563"/>
      <c r="Q563"/>
      <c r="R563"/>
    </row>
    <row r="564" spans="1:18" x14ac:dyDescent="0.25">
      <c r="A564"/>
      <c r="B564"/>
      <c r="C564"/>
      <c r="D564"/>
      <c r="E564"/>
      <c r="F564"/>
      <c r="G564"/>
      <c r="H564"/>
      <c r="I564" s="5"/>
      <c r="J564" s="5"/>
      <c r="K564"/>
      <c r="L564"/>
      <c r="M564"/>
      <c r="N564"/>
      <c r="O564"/>
      <c r="P564"/>
      <c r="Q564"/>
      <c r="R564"/>
    </row>
    <row r="565" spans="1:18" x14ac:dyDescent="0.25">
      <c r="A565"/>
      <c r="B565"/>
      <c r="C565"/>
      <c r="D565"/>
      <c r="E565"/>
      <c r="F565"/>
      <c r="G565"/>
      <c r="H565"/>
      <c r="I565" s="5"/>
      <c r="J565" s="5"/>
      <c r="K565"/>
      <c r="L565"/>
      <c r="M565"/>
      <c r="N565"/>
      <c r="O565"/>
      <c r="P565"/>
      <c r="Q565"/>
      <c r="R565"/>
    </row>
    <row r="566" spans="1:18" x14ac:dyDescent="0.25">
      <c r="A566"/>
      <c r="B566"/>
      <c r="C566"/>
      <c r="D566"/>
      <c r="E566"/>
      <c r="F566"/>
      <c r="G566"/>
      <c r="H566"/>
      <c r="I566" s="5"/>
      <c r="J566" s="5"/>
      <c r="K566"/>
      <c r="L566"/>
      <c r="M566"/>
      <c r="N566"/>
      <c r="O566"/>
      <c r="P566"/>
      <c r="Q566"/>
      <c r="R566"/>
    </row>
    <row r="567" spans="1:18" x14ac:dyDescent="0.25">
      <c r="A567"/>
      <c r="B567"/>
      <c r="C567"/>
      <c r="D567"/>
      <c r="E567"/>
      <c r="F567"/>
      <c r="G567"/>
      <c r="H567"/>
      <c r="I567" s="5"/>
      <c r="J567" s="5"/>
      <c r="K567"/>
      <c r="L567"/>
      <c r="M567"/>
      <c r="N567"/>
      <c r="O567"/>
      <c r="P567"/>
      <c r="Q567"/>
      <c r="R567"/>
    </row>
    <row r="568" spans="1:18" x14ac:dyDescent="0.25">
      <c r="A568"/>
      <c r="B568"/>
      <c r="C568"/>
      <c r="D568"/>
      <c r="E568"/>
      <c r="F568"/>
      <c r="G568"/>
      <c r="H568"/>
      <c r="I568" s="5"/>
      <c r="J568" s="5"/>
      <c r="K568"/>
      <c r="L568"/>
      <c r="M568"/>
      <c r="N568"/>
      <c r="O568"/>
      <c r="P568"/>
      <c r="Q568"/>
      <c r="R568"/>
    </row>
    <row r="569" spans="1:18" x14ac:dyDescent="0.25">
      <c r="A569"/>
      <c r="B569"/>
      <c r="C569"/>
      <c r="D569"/>
      <c r="E569"/>
      <c r="F569"/>
      <c r="G569"/>
      <c r="H569"/>
      <c r="I569" s="5"/>
      <c r="J569" s="5"/>
      <c r="K569"/>
      <c r="L569"/>
      <c r="M569"/>
      <c r="N569"/>
      <c r="O569"/>
      <c r="P569"/>
      <c r="Q569"/>
      <c r="R569"/>
    </row>
    <row r="570" spans="1:18" x14ac:dyDescent="0.25">
      <c r="A570"/>
      <c r="B570"/>
      <c r="C570"/>
      <c r="D570"/>
      <c r="E570"/>
      <c r="F570"/>
      <c r="G570"/>
      <c r="H570"/>
      <c r="I570" s="5"/>
      <c r="J570" s="5"/>
      <c r="K570"/>
      <c r="L570"/>
      <c r="M570"/>
      <c r="N570"/>
      <c r="O570"/>
      <c r="P570"/>
      <c r="Q570"/>
      <c r="R570"/>
    </row>
    <row r="571" spans="1:18" x14ac:dyDescent="0.25">
      <c r="A571"/>
      <c r="B571"/>
      <c r="C571"/>
      <c r="D571"/>
      <c r="E571"/>
      <c r="F571"/>
      <c r="G571"/>
      <c r="H571"/>
      <c r="I571" s="5"/>
      <c r="J571" s="5"/>
      <c r="K571"/>
      <c r="L571"/>
      <c r="M571"/>
      <c r="N571"/>
      <c r="O571"/>
      <c r="P571"/>
      <c r="Q571"/>
      <c r="R571"/>
    </row>
    <row r="572" spans="1:18" x14ac:dyDescent="0.25">
      <c r="A572"/>
      <c r="B572"/>
      <c r="C572"/>
      <c r="D572"/>
      <c r="E572"/>
      <c r="F572"/>
      <c r="G572"/>
      <c r="H572"/>
      <c r="I572" s="5"/>
      <c r="J572" s="5"/>
      <c r="K572"/>
      <c r="L572"/>
      <c r="M572"/>
      <c r="N572"/>
      <c r="O572"/>
      <c r="P572"/>
      <c r="Q572"/>
      <c r="R572"/>
    </row>
    <row r="573" spans="1:18" x14ac:dyDescent="0.25">
      <c r="A573"/>
      <c r="B573"/>
      <c r="C573"/>
      <c r="D573"/>
      <c r="E573"/>
      <c r="F573"/>
      <c r="G573"/>
      <c r="H573"/>
      <c r="I573" s="5"/>
      <c r="J573" s="5"/>
      <c r="K573"/>
      <c r="L573"/>
      <c r="M573"/>
      <c r="N573"/>
      <c r="O573"/>
      <c r="P573"/>
      <c r="Q573"/>
      <c r="R573"/>
    </row>
    <row r="574" spans="1:18" x14ac:dyDescent="0.25">
      <c r="A574"/>
      <c r="B574"/>
      <c r="C574"/>
      <c r="D574"/>
      <c r="E574"/>
      <c r="F574"/>
      <c r="G574"/>
      <c r="H574"/>
      <c r="I574" s="5"/>
      <c r="J574" s="5"/>
      <c r="K574"/>
      <c r="L574"/>
      <c r="M574"/>
      <c r="N574"/>
      <c r="O574"/>
      <c r="P574"/>
      <c r="Q574"/>
      <c r="R574"/>
    </row>
    <row r="575" spans="1:18" x14ac:dyDescent="0.25">
      <c r="A575"/>
      <c r="B575"/>
      <c r="C575"/>
      <c r="D575"/>
      <c r="E575"/>
      <c r="F575"/>
      <c r="G575"/>
      <c r="H575"/>
      <c r="I575" s="5"/>
      <c r="J575" s="5"/>
      <c r="K575"/>
      <c r="L575"/>
      <c r="M575"/>
      <c r="N575"/>
      <c r="O575"/>
      <c r="P575"/>
      <c r="Q575"/>
      <c r="R575"/>
    </row>
    <row r="576" spans="1:18" x14ac:dyDescent="0.25">
      <c r="A576"/>
      <c r="B576"/>
      <c r="C576"/>
      <c r="D576"/>
      <c r="E576"/>
      <c r="F576"/>
      <c r="G576"/>
      <c r="H576"/>
      <c r="I576" s="5"/>
      <c r="J576" s="5"/>
      <c r="K576"/>
      <c r="L576"/>
      <c r="M576"/>
      <c r="N576"/>
      <c r="O576"/>
      <c r="P576"/>
      <c r="Q576"/>
      <c r="R576"/>
    </row>
    <row r="577" spans="1:18" x14ac:dyDescent="0.25">
      <c r="A577"/>
      <c r="B577"/>
      <c r="C577"/>
      <c r="D577"/>
      <c r="E577"/>
      <c r="F577"/>
      <c r="G577"/>
      <c r="H577"/>
      <c r="I577" s="5"/>
      <c r="J577" s="5"/>
      <c r="K577"/>
      <c r="L577"/>
      <c r="M577"/>
      <c r="N577"/>
      <c r="O577"/>
      <c r="P577"/>
      <c r="Q577"/>
      <c r="R577"/>
    </row>
    <row r="578" spans="1:18" x14ac:dyDescent="0.25">
      <c r="A578"/>
      <c r="B578"/>
      <c r="C578"/>
      <c r="D578"/>
      <c r="E578"/>
      <c r="F578"/>
      <c r="G578"/>
      <c r="H578"/>
      <c r="I578" s="5"/>
      <c r="J578" s="5"/>
      <c r="K578"/>
      <c r="L578"/>
      <c r="M578"/>
      <c r="N578"/>
      <c r="O578"/>
      <c r="P578"/>
      <c r="Q578"/>
      <c r="R578"/>
    </row>
    <row r="579" spans="1:18" x14ac:dyDescent="0.25">
      <c r="A579"/>
      <c r="B579"/>
      <c r="C579"/>
      <c r="D579"/>
      <c r="E579"/>
      <c r="F579"/>
      <c r="G579"/>
      <c r="H579"/>
      <c r="I579" s="5"/>
      <c r="J579" s="5"/>
      <c r="K579"/>
      <c r="L579"/>
      <c r="M579"/>
      <c r="N579"/>
      <c r="O579"/>
      <c r="P579"/>
      <c r="Q579"/>
      <c r="R579"/>
    </row>
    <row r="580" spans="1:18" x14ac:dyDescent="0.25">
      <c r="A580"/>
      <c r="B580"/>
      <c r="C580"/>
      <c r="D580"/>
      <c r="E580"/>
      <c r="F580"/>
      <c r="G580"/>
      <c r="H580"/>
      <c r="I580" s="5"/>
      <c r="J580" s="5"/>
      <c r="K580"/>
      <c r="L580"/>
      <c r="M580"/>
      <c r="N580"/>
      <c r="O580"/>
      <c r="P580"/>
      <c r="Q580"/>
      <c r="R580"/>
    </row>
    <row r="581" spans="1:18" x14ac:dyDescent="0.25">
      <c r="A581"/>
      <c r="B581"/>
      <c r="C581"/>
      <c r="D581"/>
      <c r="E581"/>
      <c r="F581"/>
      <c r="G581"/>
      <c r="H581"/>
      <c r="I581" s="5"/>
      <c r="J581" s="5"/>
      <c r="K581"/>
      <c r="L581"/>
      <c r="M581"/>
      <c r="N581"/>
      <c r="O581"/>
      <c r="P581"/>
      <c r="Q581"/>
      <c r="R581"/>
    </row>
    <row r="582" spans="1:18" x14ac:dyDescent="0.25">
      <c r="A582"/>
      <c r="B582"/>
      <c r="C582"/>
      <c r="D582"/>
      <c r="E582"/>
      <c r="F582"/>
      <c r="G582"/>
      <c r="H582"/>
      <c r="I582" s="5"/>
      <c r="J582" s="5"/>
      <c r="K582"/>
      <c r="L582"/>
      <c r="M582"/>
      <c r="N582"/>
      <c r="O582"/>
      <c r="P582"/>
      <c r="Q582"/>
      <c r="R582"/>
    </row>
    <row r="583" spans="1:18" x14ac:dyDescent="0.25">
      <c r="A583"/>
      <c r="B583"/>
      <c r="C583"/>
      <c r="D583"/>
      <c r="E583"/>
      <c r="F583"/>
      <c r="G583"/>
      <c r="H583"/>
      <c r="I583" s="5"/>
      <c r="J583" s="5"/>
      <c r="K583"/>
      <c r="L583"/>
      <c r="M583"/>
      <c r="N583"/>
      <c r="O583"/>
      <c r="P583"/>
      <c r="Q583"/>
      <c r="R583"/>
    </row>
    <row r="584" spans="1:18" x14ac:dyDescent="0.25">
      <c r="A584"/>
      <c r="B584"/>
      <c r="C584"/>
      <c r="D584"/>
      <c r="E584"/>
      <c r="F584"/>
      <c r="G584"/>
      <c r="H584"/>
      <c r="I584" s="5"/>
      <c r="J584" s="5"/>
      <c r="K584"/>
      <c r="L584"/>
      <c r="M584"/>
      <c r="N584"/>
      <c r="O584"/>
      <c r="P584"/>
      <c r="Q584"/>
      <c r="R584"/>
    </row>
    <row r="585" spans="1:18" x14ac:dyDescent="0.25">
      <c r="A585"/>
      <c r="B585"/>
      <c r="C585"/>
      <c r="D585"/>
      <c r="E585"/>
      <c r="F585"/>
      <c r="G585"/>
      <c r="H585"/>
      <c r="I585" s="5"/>
      <c r="J585" s="5"/>
      <c r="K585"/>
      <c r="L585"/>
      <c r="M585"/>
      <c r="N585"/>
      <c r="O585"/>
      <c r="P585"/>
      <c r="Q585"/>
      <c r="R585"/>
    </row>
    <row r="586" spans="1:18" x14ac:dyDescent="0.25">
      <c r="A586"/>
      <c r="B586"/>
      <c r="C586"/>
      <c r="D586"/>
      <c r="E586"/>
      <c r="F586"/>
      <c r="G586"/>
      <c r="H586"/>
      <c r="I586" s="5"/>
      <c r="J586" s="5"/>
      <c r="K586"/>
      <c r="L586"/>
      <c r="M586"/>
      <c r="N586"/>
      <c r="O586"/>
      <c r="P586"/>
      <c r="Q586"/>
      <c r="R586"/>
    </row>
    <row r="587" spans="1:18" x14ac:dyDescent="0.25">
      <c r="A587"/>
      <c r="B587"/>
      <c r="C587"/>
      <c r="D587"/>
      <c r="E587"/>
      <c r="F587"/>
      <c r="G587"/>
      <c r="H587"/>
      <c r="I587" s="5"/>
      <c r="J587" s="5"/>
      <c r="K587"/>
      <c r="L587"/>
      <c r="M587"/>
      <c r="N587"/>
      <c r="O587"/>
      <c r="P587"/>
      <c r="Q587"/>
      <c r="R587"/>
    </row>
    <row r="588" spans="1:18" x14ac:dyDescent="0.25">
      <c r="A588"/>
      <c r="B588"/>
      <c r="C588"/>
      <c r="D588"/>
      <c r="E588"/>
      <c r="F588"/>
      <c r="G588"/>
      <c r="H588"/>
      <c r="I588" s="5"/>
      <c r="J588" s="5"/>
      <c r="K588"/>
      <c r="L588"/>
      <c r="M588"/>
      <c r="N588"/>
      <c r="O588"/>
      <c r="P588"/>
      <c r="Q588"/>
      <c r="R588"/>
    </row>
    <row r="589" spans="1:18" x14ac:dyDescent="0.25">
      <c r="A589"/>
      <c r="B589"/>
      <c r="C589"/>
      <c r="D589"/>
      <c r="E589"/>
      <c r="F589"/>
      <c r="G589"/>
      <c r="H589"/>
      <c r="I589" s="5"/>
      <c r="J589" s="5"/>
      <c r="K589"/>
      <c r="L589"/>
      <c r="M589"/>
      <c r="N589"/>
      <c r="O589"/>
      <c r="P589"/>
      <c r="Q589"/>
      <c r="R589"/>
    </row>
    <row r="590" spans="1:18" x14ac:dyDescent="0.25">
      <c r="A590"/>
      <c r="B590"/>
      <c r="C590"/>
      <c r="D590"/>
      <c r="E590"/>
      <c r="F590"/>
      <c r="G590"/>
      <c r="H590"/>
      <c r="I590" s="5"/>
      <c r="J590" s="5"/>
      <c r="K590"/>
      <c r="L590"/>
      <c r="M590"/>
      <c r="N590"/>
      <c r="O590"/>
      <c r="P590"/>
      <c r="Q590"/>
      <c r="R590"/>
    </row>
    <row r="591" spans="1:18" x14ac:dyDescent="0.25">
      <c r="A591"/>
      <c r="B591"/>
      <c r="C591"/>
      <c r="D591"/>
      <c r="E591"/>
      <c r="F591"/>
      <c r="G591"/>
      <c r="H591"/>
      <c r="I591" s="5"/>
      <c r="J591" s="5"/>
      <c r="K591"/>
      <c r="L591"/>
      <c r="M591"/>
      <c r="N591"/>
      <c r="O591"/>
      <c r="P591"/>
      <c r="Q591"/>
      <c r="R591"/>
    </row>
    <row r="592" spans="1:18" x14ac:dyDescent="0.25">
      <c r="A592"/>
      <c r="B592"/>
      <c r="C592"/>
      <c r="D592"/>
      <c r="E592"/>
      <c r="F592"/>
      <c r="G592"/>
      <c r="H592"/>
      <c r="I592" s="5"/>
      <c r="J592" s="5"/>
      <c r="K592"/>
      <c r="L592"/>
      <c r="M592"/>
      <c r="N592"/>
      <c r="O592"/>
      <c r="P592"/>
      <c r="Q592"/>
      <c r="R592"/>
    </row>
    <row r="593" spans="1:18" x14ac:dyDescent="0.25">
      <c r="A593"/>
      <c r="B593"/>
      <c r="C593"/>
      <c r="D593"/>
      <c r="E593"/>
      <c r="F593"/>
      <c r="G593"/>
      <c r="H593"/>
      <c r="I593" s="5"/>
      <c r="J593" s="5"/>
      <c r="K593"/>
      <c r="L593"/>
      <c r="M593"/>
      <c r="N593"/>
      <c r="O593"/>
      <c r="P593"/>
      <c r="Q593"/>
      <c r="R593"/>
    </row>
    <row r="594" spans="1:18" x14ac:dyDescent="0.25">
      <c r="A594"/>
      <c r="B594"/>
      <c r="C594"/>
      <c r="D594"/>
      <c r="E594"/>
      <c r="F594"/>
      <c r="G594"/>
      <c r="H594"/>
      <c r="I594" s="5"/>
      <c r="J594" s="5"/>
      <c r="K594"/>
      <c r="L594"/>
      <c r="M594"/>
      <c r="N594"/>
      <c r="O594"/>
      <c r="P594"/>
      <c r="Q594"/>
      <c r="R594"/>
    </row>
    <row r="595" spans="1:18" x14ac:dyDescent="0.25">
      <c r="A595"/>
      <c r="B595"/>
      <c r="C595"/>
      <c r="D595"/>
      <c r="E595"/>
      <c r="F595"/>
      <c r="G595"/>
      <c r="H595"/>
      <c r="I595" s="5"/>
      <c r="J595" s="5"/>
      <c r="K595"/>
      <c r="L595"/>
      <c r="M595"/>
      <c r="N595"/>
      <c r="O595"/>
      <c r="P595"/>
      <c r="Q595"/>
      <c r="R595"/>
    </row>
    <row r="596" spans="1:18" x14ac:dyDescent="0.25">
      <c r="A596"/>
      <c r="B596"/>
      <c r="C596"/>
      <c r="D596"/>
      <c r="E596"/>
      <c r="F596"/>
      <c r="G596"/>
      <c r="H596"/>
      <c r="I596" s="5"/>
      <c r="J596" s="5"/>
      <c r="K596"/>
      <c r="L596"/>
      <c r="M596"/>
      <c r="N596"/>
      <c r="O596"/>
      <c r="P596"/>
      <c r="Q596"/>
      <c r="R596"/>
    </row>
    <row r="597" spans="1:18" x14ac:dyDescent="0.25">
      <c r="A597"/>
      <c r="B597"/>
      <c r="C597"/>
      <c r="D597"/>
      <c r="E597"/>
      <c r="F597"/>
      <c r="G597"/>
      <c r="H597"/>
      <c r="I597" s="5"/>
      <c r="J597" s="5"/>
      <c r="K597"/>
      <c r="L597"/>
      <c r="M597"/>
      <c r="N597"/>
      <c r="O597"/>
      <c r="P597"/>
      <c r="Q597"/>
      <c r="R597"/>
    </row>
    <row r="598" spans="1:18" x14ac:dyDescent="0.25">
      <c r="A598"/>
      <c r="B598"/>
      <c r="C598"/>
      <c r="D598"/>
      <c r="E598"/>
      <c r="F598"/>
      <c r="G598"/>
      <c r="H598"/>
      <c r="I598" s="5"/>
      <c r="J598" s="5"/>
      <c r="K598"/>
      <c r="L598"/>
      <c r="M598"/>
      <c r="N598"/>
      <c r="O598"/>
      <c r="P598"/>
      <c r="Q598"/>
      <c r="R598"/>
    </row>
    <row r="599" spans="1:18" x14ac:dyDescent="0.25">
      <c r="A599"/>
      <c r="B599"/>
      <c r="C599"/>
      <c r="D599"/>
      <c r="E599"/>
      <c r="F599"/>
      <c r="G599"/>
      <c r="H599"/>
      <c r="I599" s="5"/>
      <c r="J599" s="5"/>
      <c r="K599"/>
      <c r="L599"/>
      <c r="M599"/>
      <c r="N599"/>
      <c r="O599"/>
      <c r="P599"/>
      <c r="Q599"/>
      <c r="R599"/>
    </row>
    <row r="600" spans="1:18" x14ac:dyDescent="0.25">
      <c r="A600"/>
      <c r="B600"/>
      <c r="C600"/>
      <c r="D600"/>
      <c r="E600"/>
      <c r="F600"/>
      <c r="G600"/>
      <c r="H600"/>
      <c r="I600" s="5"/>
      <c r="J600" s="5"/>
      <c r="K600"/>
      <c r="L600"/>
      <c r="M600"/>
      <c r="N600"/>
      <c r="O600"/>
      <c r="P600"/>
      <c r="Q600"/>
      <c r="R600"/>
    </row>
    <row r="601" spans="1:18" x14ac:dyDescent="0.25">
      <c r="A601"/>
      <c r="B601"/>
      <c r="C601"/>
      <c r="D601"/>
      <c r="E601"/>
      <c r="F601"/>
      <c r="G601"/>
      <c r="H601"/>
      <c r="I601" s="5"/>
      <c r="J601" s="5"/>
      <c r="K601"/>
      <c r="L601"/>
      <c r="M601"/>
      <c r="N601"/>
      <c r="O601"/>
      <c r="P601"/>
      <c r="Q601"/>
      <c r="R601"/>
    </row>
    <row r="602" spans="1:18" x14ac:dyDescent="0.25">
      <c r="A602"/>
      <c r="B602"/>
      <c r="C602"/>
      <c r="D602"/>
      <c r="E602"/>
      <c r="F602"/>
      <c r="G602"/>
      <c r="H602"/>
      <c r="I602" s="5"/>
      <c r="J602" s="5"/>
      <c r="K602"/>
      <c r="L602"/>
      <c r="M602"/>
      <c r="N602"/>
      <c r="O602"/>
      <c r="P602"/>
      <c r="Q602"/>
      <c r="R602"/>
    </row>
    <row r="603" spans="1:18" x14ac:dyDescent="0.25">
      <c r="A603"/>
      <c r="B603"/>
      <c r="C603"/>
      <c r="D603"/>
      <c r="E603"/>
      <c r="F603"/>
      <c r="G603"/>
      <c r="H603"/>
      <c r="I603" s="5"/>
      <c r="J603" s="5"/>
      <c r="K603"/>
      <c r="L603"/>
      <c r="M603"/>
      <c r="N603"/>
      <c r="O603"/>
      <c r="P603"/>
      <c r="Q603"/>
      <c r="R603"/>
    </row>
    <row r="604" spans="1:18" x14ac:dyDescent="0.25">
      <c r="A604"/>
      <c r="B604"/>
      <c r="C604"/>
      <c r="D604"/>
      <c r="E604"/>
      <c r="F604"/>
      <c r="G604"/>
      <c r="H604"/>
      <c r="I604" s="5"/>
      <c r="J604" s="5"/>
      <c r="K604"/>
      <c r="L604"/>
      <c r="M604"/>
      <c r="N604"/>
      <c r="O604"/>
      <c r="P604"/>
      <c r="Q604"/>
      <c r="R604"/>
    </row>
    <row r="605" spans="1:18" x14ac:dyDescent="0.25">
      <c r="A605"/>
      <c r="B605"/>
      <c r="C605"/>
      <c r="D605"/>
      <c r="E605"/>
      <c r="F605"/>
      <c r="G605"/>
      <c r="H605"/>
      <c r="I605" s="5"/>
      <c r="J605" s="5"/>
      <c r="K605"/>
      <c r="L605"/>
      <c r="M605"/>
      <c r="N605"/>
      <c r="O605"/>
      <c r="P605"/>
      <c r="Q605"/>
      <c r="R605"/>
    </row>
    <row r="606" spans="1:18" x14ac:dyDescent="0.25">
      <c r="A606"/>
      <c r="B606"/>
      <c r="C606"/>
      <c r="D606"/>
      <c r="E606"/>
      <c r="F606"/>
      <c r="G606"/>
      <c r="H606"/>
      <c r="I606" s="5"/>
      <c r="J606" s="5"/>
      <c r="K606"/>
      <c r="L606"/>
      <c r="M606"/>
      <c r="N606"/>
      <c r="O606"/>
      <c r="P606"/>
      <c r="Q606"/>
      <c r="R606"/>
    </row>
    <row r="607" spans="1:18" x14ac:dyDescent="0.25">
      <c r="A607"/>
      <c r="B607"/>
      <c r="C607"/>
      <c r="D607"/>
      <c r="E607"/>
      <c r="F607"/>
      <c r="G607"/>
      <c r="H607"/>
      <c r="I607" s="5"/>
      <c r="J607" s="5"/>
      <c r="K607"/>
      <c r="L607"/>
      <c r="M607"/>
      <c r="N607"/>
      <c r="O607"/>
      <c r="P607"/>
      <c r="Q607"/>
      <c r="R607"/>
    </row>
    <row r="608" spans="1:18" x14ac:dyDescent="0.25">
      <c r="A608"/>
      <c r="B608"/>
      <c r="C608"/>
      <c r="D608"/>
      <c r="E608"/>
      <c r="F608"/>
      <c r="G608"/>
      <c r="H608"/>
      <c r="I608" s="5"/>
      <c r="J608" s="5"/>
      <c r="K608"/>
      <c r="L608"/>
      <c r="M608"/>
      <c r="N608"/>
      <c r="O608"/>
      <c r="P608"/>
      <c r="Q608"/>
      <c r="R608"/>
    </row>
    <row r="609" spans="1:18" x14ac:dyDescent="0.25">
      <c r="A609"/>
      <c r="B609"/>
      <c r="C609"/>
      <c r="D609"/>
      <c r="E609"/>
      <c r="F609"/>
      <c r="G609"/>
      <c r="H609"/>
      <c r="I609" s="5"/>
      <c r="J609" s="5"/>
      <c r="K609"/>
      <c r="L609"/>
      <c r="M609"/>
      <c r="N609"/>
      <c r="O609"/>
      <c r="P609"/>
      <c r="Q609"/>
      <c r="R609"/>
    </row>
    <row r="610" spans="1:18" x14ac:dyDescent="0.25">
      <c r="A610"/>
      <c r="B610"/>
      <c r="C610"/>
      <c r="D610"/>
      <c r="E610"/>
      <c r="F610"/>
      <c r="G610"/>
      <c r="H610"/>
      <c r="I610" s="5"/>
      <c r="J610" s="5"/>
      <c r="K610"/>
      <c r="L610"/>
      <c r="M610"/>
      <c r="N610"/>
      <c r="O610"/>
      <c r="P610"/>
      <c r="Q610"/>
      <c r="R610"/>
    </row>
    <row r="611" spans="1:18" x14ac:dyDescent="0.25">
      <c r="A611"/>
      <c r="B611"/>
      <c r="C611"/>
      <c r="D611"/>
      <c r="E611"/>
      <c r="F611"/>
      <c r="G611"/>
      <c r="H611"/>
      <c r="I611" s="5"/>
      <c r="J611" s="5"/>
      <c r="K611"/>
      <c r="L611"/>
      <c r="M611"/>
      <c r="N611"/>
      <c r="O611"/>
      <c r="P611"/>
      <c r="Q611"/>
      <c r="R611"/>
    </row>
    <row r="612" spans="1:18" x14ac:dyDescent="0.25">
      <c r="A612"/>
      <c r="B612"/>
      <c r="C612"/>
      <c r="D612"/>
      <c r="E612"/>
      <c r="F612"/>
      <c r="G612"/>
      <c r="H612"/>
      <c r="I612" s="5"/>
      <c r="J612" s="5"/>
      <c r="K612"/>
      <c r="L612"/>
      <c r="M612"/>
      <c r="N612"/>
      <c r="O612"/>
      <c r="P612"/>
      <c r="Q612"/>
      <c r="R612"/>
    </row>
    <row r="613" spans="1:18" x14ac:dyDescent="0.25">
      <c r="A613"/>
      <c r="B613"/>
      <c r="C613"/>
      <c r="D613"/>
      <c r="E613"/>
      <c r="F613"/>
      <c r="G613"/>
      <c r="H613"/>
      <c r="I613" s="5"/>
      <c r="J613" s="5"/>
      <c r="K613"/>
      <c r="L613"/>
      <c r="M613"/>
      <c r="N613"/>
      <c r="O613"/>
      <c r="P613"/>
      <c r="Q613"/>
      <c r="R613"/>
    </row>
    <row r="614" spans="1:18" x14ac:dyDescent="0.25">
      <c r="A614"/>
      <c r="B614"/>
      <c r="C614"/>
      <c r="D614"/>
      <c r="E614"/>
      <c r="F614"/>
      <c r="G614"/>
      <c r="H614"/>
      <c r="I614" s="5"/>
      <c r="J614" s="5"/>
      <c r="K614"/>
      <c r="L614"/>
      <c r="M614"/>
      <c r="N614"/>
      <c r="O614"/>
      <c r="P614"/>
      <c r="Q614"/>
      <c r="R614"/>
    </row>
    <row r="615" spans="1:18" x14ac:dyDescent="0.25">
      <c r="A615"/>
      <c r="B615"/>
      <c r="C615"/>
      <c r="D615"/>
      <c r="E615"/>
      <c r="F615"/>
      <c r="G615"/>
      <c r="H615"/>
      <c r="I615" s="5"/>
      <c r="J615" s="5"/>
      <c r="K615"/>
      <c r="L615"/>
      <c r="M615"/>
      <c r="N615"/>
      <c r="O615"/>
      <c r="P615"/>
      <c r="Q615"/>
      <c r="R615"/>
    </row>
    <row r="616" spans="1:18" x14ac:dyDescent="0.25">
      <c r="A616"/>
      <c r="B616"/>
      <c r="C616"/>
      <c r="D616"/>
      <c r="E616"/>
      <c r="F616"/>
      <c r="G616"/>
      <c r="H616"/>
      <c r="I616" s="5"/>
      <c r="J616" s="5"/>
      <c r="K616"/>
      <c r="L616"/>
      <c r="M616"/>
      <c r="N616"/>
      <c r="O616"/>
      <c r="P616"/>
      <c r="Q616"/>
      <c r="R616"/>
    </row>
    <row r="617" spans="1:18" x14ac:dyDescent="0.25">
      <c r="A617"/>
      <c r="B617"/>
      <c r="C617"/>
      <c r="D617"/>
      <c r="E617"/>
      <c r="F617"/>
      <c r="G617"/>
      <c r="H617"/>
      <c r="I617" s="5"/>
      <c r="J617" s="5"/>
      <c r="K617"/>
      <c r="L617"/>
      <c r="M617"/>
      <c r="N617"/>
      <c r="O617"/>
      <c r="P617"/>
      <c r="Q617"/>
      <c r="R617"/>
    </row>
    <row r="618" spans="1:18" x14ac:dyDescent="0.25">
      <c r="A618"/>
      <c r="B618"/>
      <c r="C618"/>
      <c r="D618"/>
      <c r="E618"/>
      <c r="F618"/>
      <c r="G618"/>
      <c r="H618"/>
      <c r="I618" s="5"/>
      <c r="J618" s="5"/>
      <c r="K618"/>
      <c r="L618"/>
      <c r="M618"/>
      <c r="N618"/>
      <c r="O618"/>
      <c r="P618"/>
      <c r="Q618"/>
      <c r="R618"/>
    </row>
    <row r="619" spans="1:18" x14ac:dyDescent="0.25">
      <c r="A619"/>
      <c r="B619"/>
      <c r="C619"/>
      <c r="D619"/>
      <c r="E619"/>
      <c r="F619"/>
      <c r="G619"/>
      <c r="H619"/>
      <c r="I619" s="5"/>
      <c r="J619" s="5"/>
      <c r="K619"/>
      <c r="L619"/>
      <c r="M619"/>
      <c r="N619"/>
      <c r="O619"/>
      <c r="P619"/>
      <c r="Q619"/>
      <c r="R619"/>
    </row>
    <row r="620" spans="1:18" x14ac:dyDescent="0.25">
      <c r="A620"/>
      <c r="B620"/>
      <c r="C620"/>
      <c r="D620"/>
      <c r="E620"/>
      <c r="F620"/>
      <c r="G620"/>
      <c r="H620"/>
      <c r="I620" s="5"/>
      <c r="J620" s="5"/>
      <c r="K620"/>
      <c r="L620"/>
      <c r="M620"/>
      <c r="N620"/>
      <c r="O620"/>
      <c r="P620"/>
      <c r="Q620"/>
      <c r="R620"/>
    </row>
    <row r="621" spans="1:18" x14ac:dyDescent="0.25">
      <c r="A621"/>
      <c r="B621"/>
      <c r="C621"/>
      <c r="D621"/>
      <c r="E621"/>
      <c r="F621"/>
      <c r="G621"/>
      <c r="H621"/>
      <c r="I621" s="5"/>
      <c r="J621" s="5"/>
      <c r="K621"/>
      <c r="L621"/>
      <c r="M621"/>
      <c r="N621"/>
      <c r="O621"/>
      <c r="P621"/>
      <c r="Q621"/>
      <c r="R621"/>
    </row>
    <row r="622" spans="1:18" x14ac:dyDescent="0.25">
      <c r="A622"/>
      <c r="B622"/>
      <c r="C622"/>
      <c r="D622"/>
      <c r="E622"/>
      <c r="F622"/>
      <c r="G622"/>
      <c r="H622"/>
      <c r="I622" s="5"/>
      <c r="J622" s="5"/>
      <c r="K622"/>
      <c r="L622"/>
      <c r="M622"/>
      <c r="N622"/>
      <c r="O622"/>
      <c r="P622"/>
      <c r="Q622"/>
      <c r="R622"/>
    </row>
    <row r="623" spans="1:18" x14ac:dyDescent="0.25">
      <c r="A623"/>
      <c r="B623"/>
      <c r="C623"/>
      <c r="D623"/>
      <c r="E623"/>
      <c r="F623"/>
      <c r="G623"/>
      <c r="H623"/>
      <c r="I623" s="5"/>
      <c r="J623" s="5"/>
      <c r="K623"/>
      <c r="L623"/>
      <c r="M623"/>
      <c r="N623"/>
      <c r="O623"/>
      <c r="P623"/>
      <c r="Q623"/>
      <c r="R623"/>
    </row>
    <row r="624" spans="1:18" x14ac:dyDescent="0.25">
      <c r="A624"/>
      <c r="B624"/>
      <c r="C624"/>
      <c r="D624"/>
      <c r="E624"/>
      <c r="F624"/>
      <c r="G624"/>
      <c r="H624"/>
      <c r="I624" s="5"/>
      <c r="J624" s="5"/>
      <c r="K624"/>
      <c r="L624"/>
      <c r="M624"/>
      <c r="N624"/>
      <c r="O624"/>
      <c r="P624"/>
      <c r="Q624"/>
      <c r="R624"/>
    </row>
    <row r="625" spans="1:18" x14ac:dyDescent="0.25">
      <c r="A625"/>
      <c r="B625"/>
      <c r="C625"/>
      <c r="D625"/>
      <c r="E625"/>
      <c r="F625"/>
      <c r="G625"/>
      <c r="H625"/>
      <c r="I625" s="5"/>
      <c r="J625" s="5"/>
      <c r="K625"/>
      <c r="L625"/>
      <c r="M625"/>
      <c r="N625"/>
      <c r="O625"/>
      <c r="P625"/>
      <c r="Q625"/>
      <c r="R625"/>
    </row>
    <row r="626" spans="1:18" x14ac:dyDescent="0.25">
      <c r="A626"/>
      <c r="B626"/>
      <c r="C626"/>
      <c r="D626"/>
      <c r="E626"/>
      <c r="F626"/>
      <c r="G626"/>
      <c r="H626"/>
      <c r="I626" s="5"/>
      <c r="J626" s="5"/>
      <c r="K626"/>
      <c r="L626"/>
      <c r="M626"/>
      <c r="N626"/>
      <c r="O626"/>
      <c r="P626"/>
      <c r="Q626"/>
      <c r="R626"/>
    </row>
    <row r="627" spans="1:18" x14ac:dyDescent="0.25">
      <c r="A627"/>
      <c r="B627"/>
      <c r="C627"/>
      <c r="D627"/>
      <c r="E627"/>
      <c r="F627"/>
      <c r="G627"/>
      <c r="H627"/>
      <c r="I627" s="5"/>
      <c r="J627" s="5"/>
      <c r="K627"/>
      <c r="L627"/>
      <c r="M627"/>
      <c r="N627"/>
      <c r="O627"/>
      <c r="P627"/>
      <c r="Q627"/>
      <c r="R627"/>
    </row>
    <row r="628" spans="1:18" x14ac:dyDescent="0.25">
      <c r="A628"/>
      <c r="B628"/>
      <c r="C628"/>
      <c r="D628"/>
      <c r="E628"/>
      <c r="F628"/>
      <c r="G628"/>
      <c r="H628"/>
      <c r="I628" s="5"/>
      <c r="J628" s="5"/>
      <c r="K628"/>
      <c r="L628"/>
      <c r="M628"/>
      <c r="N628"/>
      <c r="O628"/>
      <c r="P628"/>
      <c r="Q628"/>
      <c r="R628"/>
    </row>
    <row r="629" spans="1:18" x14ac:dyDescent="0.25">
      <c r="A629"/>
      <c r="B629"/>
      <c r="C629"/>
      <c r="D629"/>
      <c r="E629"/>
      <c r="F629"/>
      <c r="G629"/>
      <c r="H629"/>
      <c r="I629" s="5"/>
      <c r="J629" s="5"/>
      <c r="K629"/>
      <c r="L629"/>
      <c r="M629"/>
      <c r="N629"/>
      <c r="O629"/>
      <c r="P629"/>
      <c r="Q629"/>
      <c r="R629"/>
    </row>
    <row r="630" spans="1:18" x14ac:dyDescent="0.25">
      <c r="A630"/>
      <c r="B630"/>
      <c r="C630"/>
      <c r="D630"/>
      <c r="E630"/>
      <c r="F630"/>
      <c r="G630"/>
      <c r="H630"/>
      <c r="I630" s="5"/>
      <c r="J630" s="5"/>
      <c r="K630"/>
      <c r="L630"/>
      <c r="M630"/>
      <c r="N630"/>
      <c r="O630"/>
      <c r="P630"/>
      <c r="Q630"/>
      <c r="R630"/>
    </row>
    <row r="631" spans="1:18" x14ac:dyDescent="0.25">
      <c r="A631"/>
      <c r="B631"/>
      <c r="C631"/>
      <c r="D631"/>
      <c r="E631"/>
      <c r="F631"/>
      <c r="G631"/>
      <c r="H631"/>
      <c r="I631" s="5"/>
      <c r="J631" s="5"/>
      <c r="K631"/>
      <c r="L631"/>
      <c r="M631"/>
      <c r="N631"/>
      <c r="O631"/>
      <c r="P631"/>
      <c r="Q631"/>
      <c r="R631"/>
    </row>
    <row r="632" spans="1:18" x14ac:dyDescent="0.25">
      <c r="A632"/>
      <c r="B632"/>
      <c r="C632"/>
      <c r="D632"/>
      <c r="E632"/>
      <c r="F632"/>
      <c r="G632"/>
      <c r="H632"/>
      <c r="I632" s="5"/>
      <c r="J632" s="5"/>
      <c r="K632"/>
      <c r="L632"/>
      <c r="M632"/>
      <c r="N632"/>
      <c r="O632"/>
      <c r="P632"/>
      <c r="Q632"/>
      <c r="R632"/>
    </row>
    <row r="633" spans="1:18" x14ac:dyDescent="0.25">
      <c r="A633"/>
      <c r="B633"/>
      <c r="C633"/>
      <c r="D633"/>
      <c r="E633"/>
      <c r="F633"/>
      <c r="G633"/>
      <c r="H633"/>
      <c r="I633" s="5"/>
      <c r="J633" s="5"/>
      <c r="K633"/>
      <c r="L633"/>
      <c r="M633"/>
      <c r="N633"/>
      <c r="O633"/>
      <c r="P633"/>
      <c r="Q633"/>
      <c r="R633"/>
    </row>
    <row r="634" spans="1:18" x14ac:dyDescent="0.25">
      <c r="A634"/>
      <c r="B634"/>
      <c r="C634"/>
      <c r="D634"/>
      <c r="E634"/>
      <c r="F634"/>
      <c r="G634"/>
      <c r="H634"/>
      <c r="I634" s="5"/>
      <c r="J634" s="5"/>
      <c r="K634"/>
      <c r="L634"/>
      <c r="M634"/>
      <c r="N634"/>
      <c r="O634"/>
      <c r="P634"/>
      <c r="Q634"/>
      <c r="R634"/>
    </row>
    <row r="635" spans="1:18" x14ac:dyDescent="0.25">
      <c r="A635"/>
      <c r="B635"/>
      <c r="C635"/>
      <c r="D635"/>
      <c r="E635"/>
      <c r="F635"/>
      <c r="G635"/>
      <c r="H635"/>
      <c r="I635" s="5"/>
      <c r="J635" s="5"/>
      <c r="K635"/>
      <c r="L635"/>
      <c r="M635"/>
      <c r="N635"/>
      <c r="O635"/>
      <c r="P635"/>
      <c r="Q635"/>
      <c r="R635"/>
    </row>
    <row r="636" spans="1:18" x14ac:dyDescent="0.25">
      <c r="A636"/>
      <c r="B636"/>
      <c r="C636"/>
      <c r="D636"/>
      <c r="E636"/>
      <c r="F636"/>
      <c r="G636"/>
      <c r="H636"/>
      <c r="I636" s="5"/>
      <c r="J636" s="5"/>
      <c r="K636"/>
      <c r="L636"/>
      <c r="M636"/>
      <c r="N636"/>
      <c r="O636"/>
      <c r="P636"/>
      <c r="Q636"/>
      <c r="R636"/>
    </row>
    <row r="637" spans="1:18" x14ac:dyDescent="0.25">
      <c r="A637"/>
      <c r="B637"/>
      <c r="C637"/>
      <c r="D637"/>
      <c r="E637"/>
      <c r="F637"/>
      <c r="G637"/>
      <c r="H637"/>
      <c r="I637" s="5"/>
      <c r="J637" s="5"/>
      <c r="K637"/>
      <c r="L637"/>
      <c r="M637"/>
      <c r="N637"/>
      <c r="O637"/>
      <c r="P637"/>
      <c r="Q637"/>
      <c r="R637"/>
    </row>
    <row r="638" spans="1:18" x14ac:dyDescent="0.25">
      <c r="A638"/>
      <c r="B638"/>
      <c r="C638"/>
      <c r="D638"/>
      <c r="E638"/>
      <c r="F638"/>
      <c r="G638"/>
      <c r="H638"/>
      <c r="I638" s="5"/>
      <c r="J638" s="5"/>
      <c r="K638"/>
      <c r="L638"/>
      <c r="M638"/>
      <c r="N638"/>
      <c r="O638"/>
      <c r="P638"/>
      <c r="Q638"/>
      <c r="R638"/>
    </row>
    <row r="639" spans="1:18" x14ac:dyDescent="0.25">
      <c r="A639"/>
      <c r="B639"/>
      <c r="C639"/>
      <c r="D639"/>
      <c r="E639"/>
      <c r="F639"/>
      <c r="G639"/>
      <c r="H639"/>
      <c r="I639" s="5"/>
      <c r="J639" s="5"/>
      <c r="K639"/>
      <c r="L639"/>
      <c r="M639"/>
      <c r="N639"/>
      <c r="O639"/>
      <c r="P639"/>
      <c r="Q639"/>
      <c r="R639"/>
    </row>
    <row r="640" spans="1:18" x14ac:dyDescent="0.25">
      <c r="A640"/>
      <c r="B640"/>
      <c r="C640"/>
      <c r="D640"/>
      <c r="E640"/>
      <c r="F640"/>
      <c r="G640"/>
      <c r="H640"/>
      <c r="I640" s="5"/>
      <c r="J640" s="5"/>
      <c r="K640"/>
      <c r="L640"/>
      <c r="M640"/>
      <c r="N640"/>
      <c r="O640"/>
      <c r="P640"/>
      <c r="Q640"/>
      <c r="R640"/>
    </row>
    <row r="641" spans="1:18" x14ac:dyDescent="0.25">
      <c r="A641"/>
      <c r="B641"/>
      <c r="C641"/>
      <c r="D641"/>
      <c r="E641"/>
      <c r="F641"/>
      <c r="G641"/>
      <c r="H641"/>
      <c r="I641" s="5"/>
      <c r="J641" s="5"/>
      <c r="K641"/>
      <c r="L641"/>
      <c r="M641"/>
      <c r="N641"/>
      <c r="O641"/>
      <c r="P641"/>
      <c r="Q641"/>
      <c r="R641"/>
    </row>
    <row r="642" spans="1:18" x14ac:dyDescent="0.25">
      <c r="A642"/>
      <c r="B642"/>
      <c r="C642"/>
      <c r="D642"/>
      <c r="E642"/>
      <c r="F642"/>
      <c r="G642"/>
      <c r="H642"/>
      <c r="I642" s="5"/>
      <c r="J642" s="5"/>
      <c r="K642"/>
      <c r="L642"/>
      <c r="M642"/>
      <c r="N642"/>
      <c r="O642"/>
      <c r="P642"/>
      <c r="Q642"/>
      <c r="R642"/>
    </row>
    <row r="643" spans="1:18" x14ac:dyDescent="0.25">
      <c r="A643"/>
      <c r="B643"/>
      <c r="C643"/>
      <c r="D643"/>
      <c r="E643"/>
      <c r="F643"/>
      <c r="G643"/>
      <c r="H643"/>
      <c r="I643" s="5"/>
      <c r="J643" s="5"/>
      <c r="K643"/>
      <c r="L643"/>
      <c r="M643"/>
      <c r="N643"/>
      <c r="O643"/>
      <c r="P643"/>
      <c r="Q643"/>
      <c r="R643"/>
    </row>
    <row r="644" spans="1:18" x14ac:dyDescent="0.25">
      <c r="A644"/>
      <c r="B644"/>
      <c r="C644"/>
      <c r="D644"/>
      <c r="E644"/>
      <c r="F644"/>
      <c r="G644"/>
      <c r="H644"/>
      <c r="I644" s="5"/>
      <c r="J644" s="5"/>
      <c r="K644"/>
      <c r="L644"/>
      <c r="M644"/>
      <c r="N644"/>
      <c r="O644"/>
      <c r="P644"/>
      <c r="Q644"/>
      <c r="R644"/>
    </row>
    <row r="645" spans="1:18" x14ac:dyDescent="0.25">
      <c r="A645"/>
      <c r="B645"/>
      <c r="C645"/>
      <c r="D645"/>
      <c r="E645"/>
      <c r="F645"/>
      <c r="G645"/>
      <c r="H645"/>
      <c r="I645" s="5"/>
      <c r="J645" s="5"/>
      <c r="K645"/>
      <c r="L645"/>
      <c r="M645"/>
      <c r="N645"/>
      <c r="O645"/>
      <c r="P645"/>
      <c r="Q645"/>
      <c r="R645"/>
    </row>
    <row r="646" spans="1:18" x14ac:dyDescent="0.25">
      <c r="A646"/>
      <c r="B646"/>
      <c r="C646"/>
      <c r="D646"/>
      <c r="E646"/>
      <c r="F646"/>
      <c r="G646"/>
      <c r="H646"/>
      <c r="I646" s="5"/>
      <c r="J646" s="5"/>
      <c r="K646"/>
      <c r="L646"/>
      <c r="M646"/>
      <c r="N646"/>
      <c r="O646"/>
      <c r="P646"/>
      <c r="Q646"/>
      <c r="R646"/>
    </row>
    <row r="647" spans="1:18" x14ac:dyDescent="0.25">
      <c r="A647"/>
      <c r="B647"/>
      <c r="C647"/>
      <c r="D647"/>
      <c r="E647"/>
      <c r="F647"/>
      <c r="G647"/>
      <c r="H647"/>
      <c r="I647" s="5"/>
      <c r="J647" s="5"/>
      <c r="K647"/>
      <c r="L647"/>
      <c r="M647"/>
      <c r="N647"/>
      <c r="O647"/>
      <c r="P647"/>
      <c r="Q647"/>
      <c r="R647"/>
    </row>
    <row r="648" spans="1:18" x14ac:dyDescent="0.25">
      <c r="A648"/>
      <c r="B648"/>
      <c r="C648"/>
      <c r="D648"/>
      <c r="E648"/>
      <c r="F648"/>
      <c r="G648"/>
      <c r="H648"/>
      <c r="I648" s="5"/>
      <c r="J648" s="5"/>
      <c r="K648"/>
      <c r="L648"/>
      <c r="M648"/>
      <c r="N648"/>
      <c r="O648"/>
      <c r="P648"/>
      <c r="Q648"/>
      <c r="R648"/>
    </row>
    <row r="649" spans="1:18" x14ac:dyDescent="0.25">
      <c r="A649"/>
      <c r="B649"/>
      <c r="C649"/>
      <c r="D649"/>
      <c r="E649"/>
      <c r="F649"/>
      <c r="G649"/>
      <c r="H649"/>
      <c r="I649" s="5"/>
      <c r="J649" s="5"/>
      <c r="K649"/>
      <c r="L649"/>
      <c r="M649"/>
      <c r="N649"/>
      <c r="O649"/>
      <c r="P649"/>
      <c r="Q649"/>
      <c r="R649"/>
    </row>
    <row r="650" spans="1:18" x14ac:dyDescent="0.25">
      <c r="A650"/>
      <c r="B650"/>
      <c r="C650"/>
      <c r="D650"/>
      <c r="E650"/>
      <c r="F650"/>
      <c r="G650"/>
      <c r="H650"/>
      <c r="I650" s="5"/>
      <c r="J650" s="5"/>
      <c r="K650"/>
      <c r="L650"/>
      <c r="M650"/>
      <c r="N650"/>
      <c r="O650"/>
      <c r="P650"/>
      <c r="Q650"/>
      <c r="R650"/>
    </row>
    <row r="651" spans="1:18" x14ac:dyDescent="0.25">
      <c r="A651"/>
      <c r="B651"/>
      <c r="C651"/>
      <c r="D651"/>
      <c r="E651"/>
      <c r="F651"/>
      <c r="G651"/>
      <c r="H651"/>
      <c r="I651" s="5"/>
      <c r="J651" s="5"/>
      <c r="K651"/>
      <c r="L651"/>
      <c r="M651"/>
      <c r="N651"/>
      <c r="O651"/>
      <c r="P651"/>
      <c r="Q651"/>
      <c r="R651"/>
    </row>
    <row r="652" spans="1:18" x14ac:dyDescent="0.25">
      <c r="A652"/>
      <c r="B652"/>
      <c r="C652"/>
      <c r="D652"/>
      <c r="E652"/>
      <c r="F652"/>
      <c r="G652"/>
      <c r="H652"/>
      <c r="I652" s="5"/>
      <c r="J652" s="5"/>
      <c r="K652"/>
      <c r="L652"/>
      <c r="M652"/>
      <c r="N652"/>
      <c r="O652"/>
      <c r="P652"/>
      <c r="Q652"/>
      <c r="R652"/>
    </row>
    <row r="653" spans="1:18" x14ac:dyDescent="0.25">
      <c r="A653"/>
      <c r="B653"/>
      <c r="C653"/>
      <c r="D653"/>
      <c r="E653"/>
      <c r="F653"/>
      <c r="G653"/>
      <c r="H653"/>
      <c r="I653" s="5"/>
      <c r="J653" s="5"/>
      <c r="K653"/>
      <c r="L653"/>
      <c r="M653"/>
      <c r="N653"/>
      <c r="O653"/>
      <c r="P653"/>
      <c r="Q653"/>
      <c r="R653"/>
    </row>
    <row r="654" spans="1:18" x14ac:dyDescent="0.25">
      <c r="A654"/>
      <c r="B654"/>
      <c r="C654"/>
      <c r="D654"/>
      <c r="E654"/>
      <c r="F654"/>
      <c r="G654"/>
      <c r="H654"/>
      <c r="I654" s="5"/>
      <c r="J654" s="5"/>
      <c r="K654"/>
      <c r="L654"/>
      <c r="M654"/>
      <c r="N654"/>
      <c r="O654"/>
      <c r="P654"/>
      <c r="Q654"/>
      <c r="R654"/>
    </row>
    <row r="655" spans="1:18" x14ac:dyDescent="0.25">
      <c r="A655"/>
      <c r="B655"/>
      <c r="C655"/>
      <c r="D655"/>
      <c r="E655"/>
      <c r="F655"/>
      <c r="G655"/>
      <c r="H655"/>
      <c r="I655" s="5"/>
      <c r="J655" s="5"/>
      <c r="K655"/>
      <c r="L655"/>
      <c r="M655"/>
      <c r="N655"/>
      <c r="O655"/>
      <c r="P655"/>
      <c r="Q655"/>
      <c r="R655"/>
    </row>
    <row r="656" spans="1:18" x14ac:dyDescent="0.25">
      <c r="A656"/>
      <c r="B656"/>
      <c r="C656"/>
      <c r="D656"/>
      <c r="E656"/>
      <c r="F656"/>
      <c r="G656"/>
      <c r="H656"/>
      <c r="I656" s="5"/>
      <c r="J656" s="5"/>
      <c r="K656"/>
      <c r="L656"/>
      <c r="M656"/>
      <c r="N656"/>
      <c r="O656"/>
      <c r="P656"/>
      <c r="Q656"/>
      <c r="R656"/>
    </row>
    <row r="657" spans="1:18" x14ac:dyDescent="0.25">
      <c r="A657"/>
      <c r="B657"/>
      <c r="C657"/>
      <c r="D657"/>
      <c r="E657"/>
      <c r="F657"/>
      <c r="G657"/>
      <c r="H657"/>
      <c r="I657" s="5"/>
      <c r="J657" s="5"/>
      <c r="K657"/>
      <c r="L657"/>
      <c r="M657"/>
      <c r="N657"/>
      <c r="O657"/>
      <c r="P657"/>
      <c r="Q657"/>
      <c r="R657"/>
    </row>
    <row r="658" spans="1:18" x14ac:dyDescent="0.25">
      <c r="A658"/>
      <c r="B658"/>
      <c r="C658"/>
      <c r="D658"/>
      <c r="E658"/>
      <c r="F658"/>
      <c r="G658"/>
      <c r="H658"/>
      <c r="I658" s="5"/>
      <c r="J658" s="5"/>
      <c r="K658"/>
      <c r="L658"/>
      <c r="M658"/>
      <c r="N658"/>
      <c r="O658"/>
      <c r="P658"/>
      <c r="Q658"/>
      <c r="R658"/>
    </row>
    <row r="659" spans="1:18" x14ac:dyDescent="0.25">
      <c r="A659"/>
      <c r="B659"/>
      <c r="C659"/>
      <c r="D659"/>
      <c r="E659"/>
      <c r="F659"/>
      <c r="G659"/>
      <c r="H659"/>
      <c r="I659" s="5"/>
      <c r="J659" s="5"/>
      <c r="K659"/>
      <c r="L659"/>
      <c r="M659"/>
      <c r="N659"/>
      <c r="O659"/>
      <c r="P659"/>
      <c r="Q659"/>
      <c r="R659"/>
    </row>
    <row r="660" spans="1:18" x14ac:dyDescent="0.25">
      <c r="A660"/>
      <c r="B660"/>
      <c r="C660"/>
      <c r="D660"/>
      <c r="E660"/>
      <c r="F660"/>
      <c r="G660"/>
      <c r="H660"/>
      <c r="I660" s="5"/>
      <c r="J660" s="5"/>
      <c r="K660"/>
      <c r="L660"/>
      <c r="M660"/>
      <c r="N660"/>
      <c r="O660"/>
      <c r="P660"/>
      <c r="Q660"/>
      <c r="R660"/>
    </row>
    <row r="661" spans="1:18" x14ac:dyDescent="0.25">
      <c r="A661"/>
      <c r="B661"/>
      <c r="C661"/>
      <c r="D661"/>
      <c r="E661"/>
      <c r="F661"/>
      <c r="G661"/>
      <c r="H661"/>
      <c r="I661" s="5"/>
      <c r="J661" s="5"/>
      <c r="K661"/>
      <c r="L661"/>
      <c r="M661"/>
      <c r="N661"/>
      <c r="O661"/>
      <c r="P661"/>
      <c r="Q661"/>
      <c r="R661"/>
    </row>
    <row r="662" spans="1:18" x14ac:dyDescent="0.25">
      <c r="A662"/>
      <c r="B662"/>
      <c r="C662"/>
      <c r="D662"/>
      <c r="E662"/>
      <c r="F662"/>
      <c r="G662"/>
      <c r="H662"/>
      <c r="I662" s="5"/>
      <c r="J662" s="5"/>
      <c r="K662"/>
      <c r="L662"/>
      <c r="M662"/>
      <c r="N662"/>
      <c r="O662"/>
      <c r="P662"/>
      <c r="Q662"/>
      <c r="R662"/>
    </row>
    <row r="663" spans="1:18" x14ac:dyDescent="0.25">
      <c r="A663"/>
      <c r="B663"/>
      <c r="C663"/>
      <c r="D663"/>
      <c r="E663"/>
      <c r="F663"/>
      <c r="G663"/>
      <c r="H663"/>
      <c r="I663" s="5"/>
      <c r="J663" s="5"/>
      <c r="K663"/>
      <c r="L663"/>
      <c r="M663"/>
      <c r="N663"/>
      <c r="O663"/>
      <c r="P663"/>
      <c r="Q663"/>
      <c r="R663"/>
    </row>
    <row r="664" spans="1:18" x14ac:dyDescent="0.25">
      <c r="A664"/>
      <c r="B664"/>
      <c r="C664"/>
      <c r="D664"/>
      <c r="E664"/>
      <c r="F664"/>
      <c r="G664"/>
      <c r="H664"/>
      <c r="I664" s="5"/>
      <c r="J664" s="5"/>
      <c r="K664"/>
      <c r="L664"/>
      <c r="M664"/>
      <c r="N664"/>
      <c r="O664"/>
      <c r="P664"/>
      <c r="Q664"/>
      <c r="R664"/>
    </row>
    <row r="665" spans="1:18" x14ac:dyDescent="0.25">
      <c r="A665"/>
      <c r="B665"/>
      <c r="C665"/>
      <c r="D665"/>
      <c r="E665"/>
      <c r="F665"/>
      <c r="G665"/>
      <c r="H665"/>
      <c r="I665" s="5"/>
      <c r="J665" s="5"/>
      <c r="K665"/>
      <c r="L665"/>
      <c r="M665"/>
      <c r="N665"/>
      <c r="O665"/>
      <c r="P665"/>
      <c r="Q665"/>
      <c r="R665"/>
    </row>
    <row r="666" spans="1:18" x14ac:dyDescent="0.25">
      <c r="A666"/>
      <c r="B666"/>
      <c r="C666"/>
      <c r="D666"/>
      <c r="E666"/>
      <c r="F666"/>
      <c r="G666"/>
      <c r="H666"/>
      <c r="I666" s="5"/>
      <c r="J666" s="5"/>
      <c r="K666"/>
      <c r="L666"/>
      <c r="M666"/>
      <c r="N666"/>
      <c r="O666"/>
      <c r="P666"/>
      <c r="Q666"/>
      <c r="R666"/>
    </row>
    <row r="667" spans="1:18" x14ac:dyDescent="0.25">
      <c r="A667"/>
      <c r="B667"/>
      <c r="C667"/>
      <c r="D667"/>
      <c r="E667"/>
      <c r="F667"/>
      <c r="G667"/>
      <c r="H667"/>
      <c r="I667" s="5"/>
      <c r="J667" s="5"/>
      <c r="K667"/>
      <c r="L667"/>
      <c r="M667"/>
      <c r="N667"/>
      <c r="O667"/>
      <c r="P667"/>
      <c r="Q667"/>
      <c r="R667"/>
    </row>
    <row r="668" spans="1:18" x14ac:dyDescent="0.25">
      <c r="A668"/>
      <c r="B668"/>
      <c r="C668"/>
      <c r="D668"/>
      <c r="E668"/>
      <c r="F668"/>
      <c r="G668"/>
      <c r="H668"/>
      <c r="I668" s="5"/>
      <c r="J668" s="5"/>
      <c r="K668"/>
      <c r="L668"/>
      <c r="M668"/>
      <c r="N668"/>
      <c r="O668"/>
      <c r="P668"/>
      <c r="Q668"/>
      <c r="R668"/>
    </row>
    <row r="669" spans="1:18" x14ac:dyDescent="0.25">
      <c r="A669"/>
      <c r="B669"/>
      <c r="C669"/>
      <c r="D669"/>
      <c r="E669"/>
      <c r="F669"/>
      <c r="G669"/>
      <c r="H669"/>
      <c r="I669" s="5"/>
      <c r="J669" s="5"/>
      <c r="K669"/>
      <c r="L669"/>
      <c r="M669"/>
      <c r="N669"/>
      <c r="O669"/>
      <c r="P669"/>
      <c r="Q669"/>
      <c r="R669"/>
    </row>
    <row r="670" spans="1:18" x14ac:dyDescent="0.25">
      <c r="A670"/>
      <c r="B670"/>
      <c r="C670"/>
      <c r="D670"/>
      <c r="E670"/>
      <c r="F670"/>
      <c r="G670"/>
      <c r="H670"/>
      <c r="I670" s="5"/>
      <c r="J670" s="5"/>
      <c r="K670"/>
      <c r="L670"/>
      <c r="M670"/>
      <c r="N670"/>
      <c r="O670"/>
      <c r="P670"/>
      <c r="Q670"/>
      <c r="R670"/>
    </row>
    <row r="671" spans="1:18" x14ac:dyDescent="0.25">
      <c r="A671"/>
      <c r="B671"/>
      <c r="C671"/>
      <c r="D671"/>
      <c r="E671"/>
      <c r="F671"/>
      <c r="G671"/>
      <c r="H671"/>
      <c r="I671" s="5"/>
      <c r="J671" s="5"/>
      <c r="K671"/>
      <c r="L671"/>
      <c r="M671"/>
      <c r="N671"/>
      <c r="O671"/>
      <c r="P671"/>
      <c r="Q671"/>
      <c r="R671"/>
    </row>
    <row r="672" spans="1:18" x14ac:dyDescent="0.25">
      <c r="A672"/>
      <c r="B672"/>
      <c r="C672"/>
      <c r="D672"/>
      <c r="E672"/>
      <c r="F672"/>
      <c r="G672"/>
      <c r="H672"/>
      <c r="I672" s="5"/>
      <c r="J672" s="5"/>
      <c r="K672"/>
      <c r="L672"/>
      <c r="M672"/>
      <c r="N672"/>
      <c r="O672"/>
      <c r="P672"/>
      <c r="Q672"/>
      <c r="R672"/>
    </row>
    <row r="673" spans="1:18" x14ac:dyDescent="0.25">
      <c r="A673"/>
      <c r="B673"/>
      <c r="C673"/>
      <c r="D673"/>
      <c r="E673"/>
      <c r="F673"/>
      <c r="G673"/>
      <c r="H673"/>
      <c r="I673" s="5"/>
      <c r="J673" s="5"/>
      <c r="K673"/>
      <c r="L673"/>
      <c r="M673"/>
      <c r="N673"/>
      <c r="O673"/>
      <c r="P673"/>
      <c r="Q673"/>
      <c r="R673"/>
    </row>
    <row r="674" spans="1:18" x14ac:dyDescent="0.25">
      <c r="A674"/>
      <c r="B674"/>
      <c r="C674"/>
      <c r="D674"/>
      <c r="E674"/>
      <c r="F674"/>
      <c r="G674"/>
      <c r="H674"/>
      <c r="I674" s="5"/>
      <c r="J674" s="5"/>
      <c r="K674"/>
      <c r="L674"/>
      <c r="M674"/>
      <c r="N674"/>
      <c r="O674"/>
      <c r="P674"/>
      <c r="Q674"/>
      <c r="R674"/>
    </row>
    <row r="675" spans="1:18" x14ac:dyDescent="0.25">
      <c r="A675"/>
      <c r="B675"/>
      <c r="C675"/>
      <c r="D675"/>
      <c r="E675"/>
      <c r="F675"/>
      <c r="G675"/>
      <c r="H675"/>
      <c r="I675" s="5"/>
      <c r="J675" s="5"/>
      <c r="K675"/>
      <c r="L675"/>
      <c r="M675"/>
      <c r="N675"/>
      <c r="O675"/>
      <c r="P675"/>
      <c r="Q675"/>
      <c r="R675"/>
    </row>
    <row r="676" spans="1:18" x14ac:dyDescent="0.25">
      <c r="A676"/>
      <c r="B676"/>
      <c r="C676"/>
      <c r="D676"/>
      <c r="E676"/>
      <c r="F676"/>
      <c r="G676"/>
      <c r="H676"/>
      <c r="I676" s="5"/>
      <c r="J676" s="5"/>
      <c r="K676"/>
      <c r="L676"/>
      <c r="M676"/>
      <c r="N676"/>
      <c r="O676"/>
      <c r="P676"/>
      <c r="Q676"/>
      <c r="R676"/>
    </row>
    <row r="677" spans="1:18" x14ac:dyDescent="0.25">
      <c r="A677"/>
      <c r="B677"/>
      <c r="C677"/>
      <c r="D677"/>
      <c r="E677"/>
      <c r="F677"/>
      <c r="G677"/>
      <c r="H677"/>
      <c r="I677" s="5"/>
      <c r="J677" s="5"/>
      <c r="K677"/>
      <c r="L677"/>
      <c r="M677"/>
      <c r="N677"/>
      <c r="O677"/>
      <c r="P677"/>
      <c r="Q677"/>
      <c r="R677"/>
    </row>
    <row r="678" spans="1:18" x14ac:dyDescent="0.25">
      <c r="A678"/>
      <c r="B678"/>
      <c r="C678"/>
      <c r="D678"/>
      <c r="E678"/>
      <c r="F678"/>
      <c r="G678"/>
      <c r="H678"/>
      <c r="I678" s="5"/>
      <c r="J678" s="5"/>
      <c r="K678"/>
      <c r="L678"/>
      <c r="M678"/>
      <c r="N678"/>
      <c r="O678"/>
      <c r="P678"/>
      <c r="Q678"/>
      <c r="R678"/>
    </row>
    <row r="679" spans="1:18" x14ac:dyDescent="0.25">
      <c r="A679"/>
      <c r="B679"/>
      <c r="C679"/>
      <c r="D679"/>
      <c r="E679"/>
      <c r="F679"/>
      <c r="G679"/>
      <c r="H679"/>
      <c r="I679" s="5"/>
      <c r="J679" s="5"/>
      <c r="K679"/>
      <c r="L679"/>
      <c r="M679"/>
      <c r="N679"/>
      <c r="O679"/>
      <c r="P679"/>
      <c r="Q679"/>
      <c r="R679"/>
    </row>
    <row r="680" spans="1:18" x14ac:dyDescent="0.25">
      <c r="A680"/>
      <c r="B680"/>
      <c r="C680"/>
      <c r="D680"/>
      <c r="E680"/>
      <c r="F680"/>
      <c r="G680"/>
      <c r="H680"/>
      <c r="I680" s="5"/>
      <c r="J680" s="5"/>
      <c r="K680"/>
      <c r="L680"/>
      <c r="M680"/>
      <c r="N680"/>
      <c r="O680"/>
      <c r="P680"/>
      <c r="Q680"/>
      <c r="R680"/>
    </row>
    <row r="681" spans="1:18" x14ac:dyDescent="0.25">
      <c r="A681"/>
      <c r="B681"/>
      <c r="C681"/>
      <c r="D681"/>
      <c r="E681"/>
      <c r="F681"/>
      <c r="G681"/>
      <c r="H681"/>
      <c r="I681" s="5"/>
      <c r="J681" s="5"/>
      <c r="K681"/>
      <c r="L681"/>
      <c r="M681"/>
      <c r="N681"/>
      <c r="O681"/>
      <c r="P681"/>
      <c r="Q681"/>
      <c r="R681"/>
    </row>
    <row r="682" spans="1:18" x14ac:dyDescent="0.25">
      <c r="A682"/>
      <c r="B682"/>
      <c r="C682"/>
      <c r="D682"/>
      <c r="E682"/>
      <c r="F682"/>
      <c r="G682"/>
      <c r="H682"/>
      <c r="I682" s="5"/>
      <c r="J682" s="5"/>
      <c r="K682"/>
      <c r="L682"/>
      <c r="M682"/>
      <c r="N682"/>
      <c r="O682"/>
      <c r="P682"/>
      <c r="Q682"/>
      <c r="R682"/>
    </row>
    <row r="683" spans="1:18" x14ac:dyDescent="0.25">
      <c r="A683"/>
      <c r="B683"/>
      <c r="C683"/>
      <c r="D683"/>
      <c r="E683"/>
      <c r="F683"/>
      <c r="G683"/>
      <c r="H683"/>
      <c r="I683" s="5"/>
      <c r="J683" s="5"/>
      <c r="K683"/>
      <c r="L683"/>
      <c r="M683"/>
      <c r="N683"/>
      <c r="O683"/>
      <c r="P683"/>
      <c r="Q683"/>
      <c r="R683"/>
    </row>
    <row r="684" spans="1:18" x14ac:dyDescent="0.25">
      <c r="A684"/>
      <c r="B684"/>
      <c r="C684"/>
      <c r="D684"/>
      <c r="E684"/>
      <c r="F684"/>
      <c r="G684"/>
      <c r="H684"/>
      <c r="I684" s="5"/>
      <c r="J684" s="5"/>
      <c r="K684"/>
      <c r="L684"/>
      <c r="M684"/>
      <c r="N684"/>
      <c r="O684"/>
      <c r="P684"/>
      <c r="Q684"/>
      <c r="R684"/>
    </row>
    <row r="685" spans="1:18" x14ac:dyDescent="0.25">
      <c r="A685"/>
      <c r="B685"/>
      <c r="C685"/>
      <c r="D685"/>
      <c r="E685"/>
      <c r="F685"/>
      <c r="G685"/>
      <c r="H685"/>
      <c r="I685" s="5"/>
      <c r="J685" s="5"/>
      <c r="K685"/>
      <c r="L685"/>
      <c r="M685"/>
      <c r="N685"/>
      <c r="O685"/>
      <c r="P685"/>
      <c r="Q685"/>
      <c r="R685"/>
    </row>
    <row r="686" spans="1:18" x14ac:dyDescent="0.25">
      <c r="A686"/>
      <c r="B686"/>
      <c r="C686"/>
      <c r="D686"/>
      <c r="E686"/>
      <c r="F686"/>
      <c r="G686"/>
      <c r="H686"/>
      <c r="I686" s="5"/>
      <c r="J686" s="5"/>
      <c r="K686"/>
      <c r="L686"/>
      <c r="M686"/>
      <c r="N686"/>
      <c r="O686"/>
      <c r="P686"/>
      <c r="Q686"/>
      <c r="R686"/>
    </row>
    <row r="687" spans="1:18" x14ac:dyDescent="0.25">
      <c r="A687"/>
      <c r="B687"/>
      <c r="C687"/>
      <c r="D687"/>
      <c r="E687"/>
      <c r="F687"/>
      <c r="G687"/>
      <c r="H687"/>
      <c r="I687" s="5"/>
      <c r="J687" s="5"/>
      <c r="K687"/>
      <c r="L687"/>
      <c r="M687"/>
      <c r="N687"/>
      <c r="O687"/>
      <c r="P687"/>
      <c r="Q687"/>
      <c r="R687"/>
    </row>
    <row r="688" spans="1:18" x14ac:dyDescent="0.25">
      <c r="A688"/>
      <c r="B688"/>
      <c r="C688"/>
      <c r="D688"/>
      <c r="E688"/>
      <c r="F688"/>
      <c r="G688"/>
      <c r="H688"/>
      <c r="I688" s="5"/>
      <c r="J688" s="5"/>
      <c r="K688"/>
      <c r="L688"/>
      <c r="M688"/>
      <c r="N688"/>
      <c r="O688"/>
      <c r="P688"/>
      <c r="Q688"/>
      <c r="R688"/>
    </row>
    <row r="689" spans="1:18" x14ac:dyDescent="0.25">
      <c r="A689"/>
      <c r="B689"/>
      <c r="C689"/>
      <c r="D689"/>
      <c r="E689"/>
      <c r="F689"/>
      <c r="G689"/>
      <c r="H689"/>
      <c r="I689" s="5"/>
      <c r="J689" s="5"/>
      <c r="K689"/>
      <c r="L689"/>
      <c r="M689"/>
      <c r="N689"/>
      <c r="O689"/>
      <c r="P689"/>
      <c r="Q689"/>
      <c r="R689"/>
    </row>
    <row r="690" spans="1:18" x14ac:dyDescent="0.25">
      <c r="A690"/>
      <c r="B690"/>
      <c r="C690"/>
      <c r="D690"/>
      <c r="E690"/>
      <c r="F690"/>
      <c r="G690"/>
      <c r="H690"/>
      <c r="I690" s="5"/>
      <c r="J690" s="5"/>
      <c r="K690"/>
      <c r="L690"/>
      <c r="M690"/>
      <c r="N690"/>
      <c r="O690"/>
      <c r="P690"/>
      <c r="Q690"/>
      <c r="R690"/>
    </row>
    <row r="691" spans="1:18" x14ac:dyDescent="0.25">
      <c r="A691"/>
      <c r="B691"/>
      <c r="C691"/>
      <c r="D691"/>
      <c r="E691"/>
      <c r="F691"/>
      <c r="G691"/>
      <c r="H691"/>
      <c r="I691" s="5"/>
      <c r="J691" s="5"/>
      <c r="K691"/>
      <c r="L691"/>
      <c r="M691"/>
      <c r="N691"/>
      <c r="O691"/>
      <c r="P691"/>
      <c r="Q691"/>
      <c r="R691"/>
    </row>
    <row r="692" spans="1:18" x14ac:dyDescent="0.25">
      <c r="A692"/>
      <c r="B692"/>
      <c r="C692"/>
      <c r="D692"/>
      <c r="E692"/>
      <c r="F692"/>
      <c r="G692"/>
      <c r="H692"/>
      <c r="I692" s="5"/>
      <c r="J692" s="5"/>
      <c r="K692"/>
      <c r="L692"/>
      <c r="M692"/>
      <c r="N692"/>
      <c r="O692"/>
      <c r="P692"/>
      <c r="Q692"/>
      <c r="R692"/>
    </row>
    <row r="693" spans="1:18" x14ac:dyDescent="0.25">
      <c r="A693"/>
      <c r="B693"/>
      <c r="C693"/>
      <c r="D693"/>
      <c r="E693"/>
      <c r="F693"/>
      <c r="G693"/>
      <c r="H693"/>
      <c r="I693" s="5"/>
      <c r="J693" s="5"/>
      <c r="K693"/>
      <c r="L693"/>
      <c r="M693"/>
      <c r="N693"/>
      <c r="O693"/>
      <c r="P693"/>
      <c r="Q693"/>
      <c r="R693"/>
    </row>
    <row r="694" spans="1:18" x14ac:dyDescent="0.25">
      <c r="A694"/>
      <c r="B694"/>
      <c r="C694"/>
      <c r="D694"/>
      <c r="E694"/>
      <c r="F694"/>
      <c r="G694"/>
      <c r="H694"/>
      <c r="I694" s="5"/>
      <c r="J694" s="5"/>
      <c r="K694"/>
      <c r="L694"/>
      <c r="M694"/>
      <c r="N694"/>
      <c r="O694"/>
      <c r="P694"/>
      <c r="Q694"/>
      <c r="R694"/>
    </row>
    <row r="695" spans="1:18" x14ac:dyDescent="0.25">
      <c r="A695"/>
      <c r="B695"/>
      <c r="C695"/>
      <c r="D695"/>
      <c r="E695"/>
      <c r="F695"/>
      <c r="G695"/>
      <c r="H695"/>
      <c r="I695" s="5"/>
      <c r="J695" s="5"/>
      <c r="K695"/>
      <c r="L695"/>
      <c r="M695"/>
      <c r="N695"/>
      <c r="O695"/>
      <c r="P695"/>
      <c r="Q695"/>
      <c r="R695"/>
    </row>
    <row r="696" spans="1:18" x14ac:dyDescent="0.25">
      <c r="A696"/>
      <c r="B696"/>
      <c r="C696"/>
      <c r="D696"/>
      <c r="E696"/>
      <c r="F696"/>
      <c r="G696"/>
      <c r="H696"/>
      <c r="I696" s="5"/>
      <c r="J696" s="5"/>
      <c r="K696"/>
      <c r="L696"/>
      <c r="M696"/>
      <c r="N696"/>
      <c r="O696"/>
      <c r="P696"/>
      <c r="Q696"/>
      <c r="R696"/>
    </row>
    <row r="697" spans="1:18" x14ac:dyDescent="0.25">
      <c r="A697"/>
      <c r="B697"/>
      <c r="C697"/>
      <c r="D697"/>
      <c r="E697"/>
      <c r="F697"/>
      <c r="G697"/>
      <c r="H697"/>
      <c r="I697" s="5"/>
      <c r="J697" s="5"/>
      <c r="K697"/>
      <c r="L697"/>
      <c r="M697"/>
      <c r="N697"/>
      <c r="O697"/>
      <c r="P697"/>
      <c r="Q697"/>
      <c r="R697"/>
    </row>
    <row r="698" spans="1:18" x14ac:dyDescent="0.25">
      <c r="A698"/>
      <c r="B698"/>
      <c r="C698"/>
      <c r="D698"/>
      <c r="E698"/>
      <c r="F698"/>
      <c r="G698"/>
      <c r="H698"/>
      <c r="I698" s="5"/>
      <c r="J698" s="5"/>
      <c r="K698"/>
      <c r="L698"/>
      <c r="M698"/>
      <c r="N698"/>
      <c r="O698"/>
      <c r="P698"/>
      <c r="Q698"/>
      <c r="R698"/>
    </row>
    <row r="699" spans="1:18" x14ac:dyDescent="0.25">
      <c r="A699"/>
      <c r="B699"/>
      <c r="C699"/>
      <c r="D699"/>
      <c r="E699"/>
      <c r="F699"/>
      <c r="G699"/>
      <c r="H699"/>
      <c r="I699" s="5"/>
      <c r="J699" s="5"/>
      <c r="K699"/>
      <c r="L699"/>
      <c r="M699"/>
      <c r="N699"/>
      <c r="O699"/>
      <c r="P699"/>
      <c r="Q699"/>
      <c r="R699"/>
    </row>
    <row r="700" spans="1:18" x14ac:dyDescent="0.25">
      <c r="A700"/>
      <c r="B700"/>
      <c r="C700"/>
      <c r="D700"/>
      <c r="E700"/>
      <c r="F700"/>
      <c r="G700"/>
      <c r="H700"/>
      <c r="I700" s="5"/>
      <c r="J700" s="5"/>
      <c r="K700"/>
      <c r="L700"/>
      <c r="M700"/>
      <c r="N700"/>
      <c r="O700"/>
      <c r="P700"/>
      <c r="Q700"/>
      <c r="R700"/>
    </row>
    <row r="701" spans="1:18" x14ac:dyDescent="0.25">
      <c r="A701"/>
      <c r="B701"/>
      <c r="C701"/>
      <c r="D701"/>
      <c r="E701"/>
      <c r="F701"/>
      <c r="G701"/>
      <c r="H701"/>
      <c r="I701" s="5"/>
      <c r="J701" s="5"/>
      <c r="K701"/>
      <c r="L701"/>
      <c r="M701"/>
      <c r="N701"/>
      <c r="O701"/>
      <c r="P701"/>
      <c r="Q701"/>
      <c r="R701"/>
    </row>
    <row r="702" spans="1:18" x14ac:dyDescent="0.25">
      <c r="A702"/>
      <c r="B702"/>
      <c r="C702"/>
      <c r="D702"/>
      <c r="E702"/>
      <c r="F702"/>
      <c r="G702"/>
      <c r="H702"/>
      <c r="I702" s="5"/>
      <c r="J702" s="5"/>
      <c r="K702"/>
      <c r="L702"/>
      <c r="M702"/>
      <c r="N702"/>
      <c r="O702"/>
      <c r="P702"/>
      <c r="Q702"/>
      <c r="R702"/>
    </row>
    <row r="703" spans="1:18" x14ac:dyDescent="0.25">
      <c r="A703"/>
      <c r="B703"/>
      <c r="C703"/>
      <c r="D703"/>
      <c r="E703"/>
      <c r="F703"/>
      <c r="G703"/>
      <c r="H703"/>
      <c r="I703" s="5"/>
      <c r="J703" s="5"/>
      <c r="K703"/>
      <c r="L703"/>
      <c r="M703"/>
      <c r="N703"/>
      <c r="O703"/>
      <c r="P703"/>
      <c r="Q703"/>
      <c r="R703"/>
    </row>
    <row r="704" spans="1:18" x14ac:dyDescent="0.25">
      <c r="A704"/>
      <c r="B704"/>
      <c r="C704"/>
      <c r="D704"/>
      <c r="E704"/>
      <c r="F704"/>
      <c r="G704"/>
      <c r="H704"/>
      <c r="I704" s="5"/>
      <c r="J704" s="5"/>
      <c r="K704"/>
      <c r="L704"/>
      <c r="M704"/>
      <c r="N704"/>
      <c r="O704"/>
      <c r="P704"/>
      <c r="Q704"/>
      <c r="R704"/>
    </row>
    <row r="705" spans="1:18" x14ac:dyDescent="0.25">
      <c r="A705"/>
      <c r="B705"/>
      <c r="C705"/>
      <c r="D705"/>
      <c r="E705"/>
      <c r="F705"/>
      <c r="G705"/>
      <c r="H705"/>
      <c r="I705" s="5"/>
      <c r="J705" s="5"/>
      <c r="K705"/>
      <c r="L705"/>
      <c r="M705"/>
      <c r="N705"/>
      <c r="O705"/>
      <c r="P705"/>
      <c r="Q705"/>
      <c r="R705"/>
    </row>
    <row r="706" spans="1:18" x14ac:dyDescent="0.25">
      <c r="A706"/>
      <c r="B706"/>
      <c r="C706"/>
      <c r="D706"/>
      <c r="E706"/>
      <c r="F706"/>
      <c r="G706"/>
      <c r="H706"/>
      <c r="I706" s="5"/>
      <c r="J706" s="5"/>
      <c r="K706"/>
      <c r="L706"/>
      <c r="M706"/>
      <c r="N706"/>
      <c r="O706"/>
      <c r="P706"/>
      <c r="Q706"/>
      <c r="R706"/>
    </row>
    <row r="707" spans="1:18" x14ac:dyDescent="0.25">
      <c r="A707"/>
      <c r="B707"/>
      <c r="C707"/>
      <c r="D707"/>
      <c r="E707"/>
      <c r="F707"/>
      <c r="G707"/>
      <c r="H707"/>
      <c r="I707" s="5"/>
      <c r="J707" s="5"/>
      <c r="K707"/>
      <c r="L707"/>
      <c r="M707"/>
      <c r="N707"/>
      <c r="O707"/>
      <c r="P707"/>
      <c r="Q707"/>
      <c r="R707"/>
    </row>
    <row r="708" spans="1:18" x14ac:dyDescent="0.25">
      <c r="A708"/>
      <c r="B708"/>
      <c r="C708"/>
      <c r="D708"/>
      <c r="E708"/>
      <c r="F708"/>
      <c r="G708"/>
      <c r="H708"/>
      <c r="I708" s="5"/>
      <c r="J708" s="5"/>
      <c r="K708"/>
      <c r="L708"/>
      <c r="M708"/>
      <c r="N708"/>
      <c r="O708"/>
      <c r="P708"/>
      <c r="Q708"/>
      <c r="R708"/>
    </row>
    <row r="709" spans="1:18" x14ac:dyDescent="0.25">
      <c r="A709"/>
      <c r="B709"/>
      <c r="C709"/>
      <c r="D709"/>
      <c r="E709"/>
      <c r="F709"/>
      <c r="G709"/>
      <c r="H709"/>
      <c r="I709" s="5"/>
      <c r="J709" s="5"/>
      <c r="K709"/>
      <c r="L709"/>
      <c r="M709"/>
      <c r="N709"/>
      <c r="O709"/>
      <c r="P709"/>
      <c r="Q709"/>
      <c r="R709"/>
    </row>
    <row r="710" spans="1:18" x14ac:dyDescent="0.25">
      <c r="A710"/>
      <c r="B710"/>
      <c r="C710"/>
      <c r="D710"/>
      <c r="E710"/>
      <c r="F710"/>
      <c r="G710"/>
      <c r="H710"/>
      <c r="I710" s="5"/>
      <c r="J710" s="5"/>
      <c r="K710"/>
      <c r="L710"/>
      <c r="M710"/>
      <c r="N710"/>
      <c r="O710"/>
      <c r="P710"/>
      <c r="Q710"/>
      <c r="R710"/>
    </row>
    <row r="711" spans="1:18" x14ac:dyDescent="0.25">
      <c r="A711"/>
      <c r="B711"/>
      <c r="C711"/>
      <c r="D711"/>
      <c r="E711"/>
      <c r="F711"/>
      <c r="G711"/>
      <c r="H711"/>
      <c r="I711" s="5"/>
      <c r="J711" s="5"/>
      <c r="K711"/>
      <c r="L711"/>
      <c r="M711"/>
      <c r="N711"/>
      <c r="O711"/>
      <c r="P711"/>
      <c r="Q711"/>
      <c r="R711"/>
    </row>
    <row r="712" spans="1:18" x14ac:dyDescent="0.25">
      <c r="A712"/>
      <c r="B712"/>
      <c r="C712"/>
      <c r="D712"/>
      <c r="E712"/>
      <c r="F712"/>
      <c r="G712"/>
      <c r="H712"/>
      <c r="I712" s="5"/>
      <c r="J712" s="5"/>
      <c r="K712"/>
      <c r="L712"/>
      <c r="M712"/>
      <c r="N712"/>
      <c r="O712"/>
      <c r="P712"/>
      <c r="Q712"/>
      <c r="R712"/>
    </row>
    <row r="713" spans="1:18" x14ac:dyDescent="0.25">
      <c r="A713"/>
      <c r="B713"/>
      <c r="C713"/>
      <c r="D713"/>
      <c r="E713"/>
      <c r="F713"/>
      <c r="G713"/>
      <c r="H713"/>
      <c r="I713" s="5"/>
      <c r="J713" s="5"/>
      <c r="K713"/>
      <c r="L713"/>
      <c r="M713"/>
      <c r="N713"/>
      <c r="O713"/>
      <c r="P713"/>
      <c r="Q713"/>
      <c r="R713"/>
    </row>
    <row r="714" spans="1:18" x14ac:dyDescent="0.25">
      <c r="A714"/>
      <c r="B714"/>
      <c r="C714"/>
      <c r="D714"/>
      <c r="E714"/>
      <c r="F714"/>
      <c r="G714"/>
      <c r="H714"/>
      <c r="I714" s="5"/>
      <c r="J714" s="5"/>
      <c r="K714"/>
      <c r="L714"/>
      <c r="M714"/>
      <c r="N714"/>
      <c r="O714"/>
      <c r="P714"/>
      <c r="Q714"/>
      <c r="R714"/>
    </row>
    <row r="715" spans="1:18" x14ac:dyDescent="0.25">
      <c r="A715"/>
      <c r="B715"/>
      <c r="C715"/>
      <c r="D715"/>
      <c r="E715"/>
      <c r="F715"/>
      <c r="G715"/>
      <c r="H715"/>
      <c r="I715" s="5"/>
      <c r="J715" s="5"/>
      <c r="K715"/>
      <c r="L715"/>
      <c r="M715"/>
      <c r="N715"/>
      <c r="O715"/>
      <c r="P715"/>
      <c r="Q715"/>
      <c r="R715"/>
    </row>
    <row r="716" spans="1:18" x14ac:dyDescent="0.25">
      <c r="A716"/>
      <c r="B716"/>
      <c r="C716"/>
      <c r="D716"/>
      <c r="E716"/>
      <c r="F716"/>
      <c r="G716"/>
      <c r="H716"/>
      <c r="I716" s="5"/>
      <c r="J716" s="5"/>
      <c r="K716"/>
      <c r="L716"/>
      <c r="M716"/>
      <c r="N716"/>
      <c r="O716"/>
      <c r="P716"/>
      <c r="Q716"/>
      <c r="R716"/>
    </row>
    <row r="717" spans="1:18" x14ac:dyDescent="0.25">
      <c r="A717"/>
      <c r="B717"/>
      <c r="C717"/>
      <c r="D717"/>
      <c r="E717"/>
      <c r="F717"/>
      <c r="G717"/>
      <c r="H717"/>
      <c r="I717" s="5"/>
      <c r="J717" s="5"/>
      <c r="K717"/>
      <c r="L717"/>
      <c r="M717"/>
      <c r="N717"/>
      <c r="O717"/>
      <c r="P717"/>
      <c r="Q717"/>
      <c r="R717"/>
    </row>
    <row r="718" spans="1:18" x14ac:dyDescent="0.25">
      <c r="A718"/>
      <c r="B718"/>
      <c r="C718"/>
      <c r="D718"/>
      <c r="E718"/>
      <c r="F718"/>
      <c r="G718"/>
      <c r="H718"/>
      <c r="I718" s="5"/>
      <c r="J718" s="5"/>
      <c r="K718"/>
      <c r="L718"/>
      <c r="M718"/>
      <c r="N718"/>
      <c r="O718"/>
      <c r="P718"/>
      <c r="Q718"/>
      <c r="R718"/>
    </row>
    <row r="719" spans="1:18" x14ac:dyDescent="0.25">
      <c r="A719"/>
      <c r="B719"/>
      <c r="C719"/>
      <c r="D719"/>
      <c r="E719"/>
      <c r="F719"/>
      <c r="G719"/>
      <c r="H719"/>
      <c r="I719" s="5"/>
      <c r="J719" s="5"/>
      <c r="K719"/>
      <c r="L719"/>
      <c r="M719"/>
      <c r="N719"/>
      <c r="O719"/>
      <c r="P719"/>
      <c r="Q719"/>
      <c r="R719"/>
    </row>
    <row r="720" spans="1:18" x14ac:dyDescent="0.25">
      <c r="A720"/>
      <c r="B720"/>
      <c r="C720"/>
      <c r="D720"/>
      <c r="E720"/>
      <c r="F720"/>
      <c r="G720"/>
      <c r="H720"/>
      <c r="I720" s="5"/>
      <c r="J720" s="5"/>
      <c r="K720"/>
      <c r="L720"/>
      <c r="M720"/>
      <c r="N720"/>
      <c r="O720"/>
      <c r="P720"/>
      <c r="Q720"/>
      <c r="R720"/>
    </row>
    <row r="721" spans="1:18" x14ac:dyDescent="0.25">
      <c r="A721"/>
      <c r="B721"/>
      <c r="C721"/>
      <c r="D721"/>
      <c r="E721"/>
      <c r="F721"/>
      <c r="G721"/>
      <c r="H721"/>
      <c r="I721" s="5"/>
      <c r="J721" s="5"/>
      <c r="K721"/>
      <c r="L721"/>
      <c r="M721"/>
      <c r="N721"/>
      <c r="O721"/>
      <c r="P721"/>
      <c r="Q721"/>
      <c r="R721"/>
    </row>
    <row r="722" spans="1:18" x14ac:dyDescent="0.25">
      <c r="A722"/>
      <c r="B722"/>
      <c r="C722"/>
      <c r="D722"/>
      <c r="E722"/>
      <c r="F722"/>
      <c r="G722"/>
      <c r="H722"/>
      <c r="I722" s="5"/>
      <c r="J722" s="5"/>
      <c r="K722"/>
      <c r="L722"/>
      <c r="M722"/>
      <c r="N722"/>
      <c r="O722"/>
      <c r="P722"/>
      <c r="Q722"/>
      <c r="R722"/>
    </row>
    <row r="723" spans="1:18" x14ac:dyDescent="0.25">
      <c r="A723"/>
      <c r="B723"/>
      <c r="C723"/>
      <c r="D723"/>
      <c r="E723"/>
      <c r="F723"/>
      <c r="G723"/>
      <c r="H723"/>
      <c r="I723" s="5"/>
      <c r="J723" s="5"/>
      <c r="K723"/>
      <c r="L723"/>
      <c r="M723"/>
      <c r="N723"/>
      <c r="O723"/>
      <c r="P723"/>
      <c r="Q723"/>
      <c r="R723"/>
    </row>
    <row r="724" spans="1:18" x14ac:dyDescent="0.25">
      <c r="A724"/>
      <c r="B724"/>
      <c r="C724"/>
      <c r="D724"/>
      <c r="E724"/>
      <c r="F724"/>
      <c r="G724"/>
      <c r="H724"/>
      <c r="I724" s="5"/>
      <c r="J724" s="5"/>
      <c r="K724"/>
      <c r="L724"/>
      <c r="M724"/>
      <c r="N724"/>
      <c r="O724"/>
      <c r="P724"/>
      <c r="Q724"/>
      <c r="R724"/>
    </row>
    <row r="725" spans="1:18" x14ac:dyDescent="0.25">
      <c r="A725"/>
      <c r="B725"/>
      <c r="C725"/>
      <c r="D725"/>
      <c r="E725"/>
      <c r="F725"/>
      <c r="G725"/>
      <c r="H725"/>
      <c r="I725" s="5"/>
      <c r="J725" s="5"/>
      <c r="K725"/>
      <c r="L725"/>
      <c r="M725"/>
      <c r="N725"/>
      <c r="O725"/>
      <c r="P725"/>
      <c r="Q725"/>
      <c r="R725"/>
    </row>
    <row r="726" spans="1:18" x14ac:dyDescent="0.25">
      <c r="A726"/>
      <c r="B726"/>
      <c r="C726"/>
      <c r="D726"/>
      <c r="E726"/>
      <c r="F726"/>
      <c r="G726"/>
      <c r="H726"/>
      <c r="I726" s="5"/>
      <c r="J726" s="5"/>
      <c r="K726"/>
      <c r="L726"/>
      <c r="M726"/>
      <c r="N726"/>
      <c r="O726"/>
      <c r="P726"/>
      <c r="Q726"/>
      <c r="R726"/>
    </row>
    <row r="727" spans="1:18" x14ac:dyDescent="0.25">
      <c r="A727"/>
      <c r="B727"/>
      <c r="C727"/>
      <c r="D727"/>
      <c r="E727"/>
      <c r="F727"/>
      <c r="G727"/>
      <c r="H727"/>
      <c r="I727" s="5"/>
      <c r="J727" s="5"/>
      <c r="K727"/>
      <c r="L727"/>
      <c r="M727"/>
      <c r="N727"/>
      <c r="O727"/>
      <c r="P727"/>
      <c r="Q727"/>
      <c r="R727"/>
    </row>
    <row r="728" spans="1:18" x14ac:dyDescent="0.25">
      <c r="A728"/>
      <c r="B728"/>
      <c r="C728"/>
      <c r="D728"/>
      <c r="E728"/>
      <c r="F728"/>
      <c r="G728"/>
      <c r="H728"/>
      <c r="I728" s="5"/>
      <c r="J728" s="5"/>
      <c r="K728"/>
      <c r="L728"/>
      <c r="M728"/>
      <c r="N728"/>
      <c r="O728"/>
      <c r="P728"/>
      <c r="Q728"/>
      <c r="R728"/>
    </row>
    <row r="729" spans="1:18" x14ac:dyDescent="0.25">
      <c r="A729"/>
      <c r="B729"/>
      <c r="C729"/>
      <c r="D729"/>
      <c r="E729"/>
      <c r="F729"/>
      <c r="G729"/>
      <c r="H729"/>
      <c r="I729" s="5"/>
      <c r="J729" s="5"/>
      <c r="K729"/>
      <c r="L729"/>
      <c r="M729"/>
      <c r="N729"/>
      <c r="O729"/>
      <c r="P729"/>
      <c r="Q729"/>
      <c r="R729"/>
    </row>
    <row r="730" spans="1:18" x14ac:dyDescent="0.25">
      <c r="A730"/>
      <c r="B730"/>
      <c r="C730"/>
      <c r="D730"/>
      <c r="E730"/>
      <c r="F730"/>
      <c r="G730"/>
      <c r="H730"/>
      <c r="I730" s="5"/>
      <c r="J730" s="5"/>
      <c r="K730"/>
      <c r="L730"/>
      <c r="M730"/>
      <c r="N730"/>
      <c r="O730"/>
      <c r="P730"/>
      <c r="Q730"/>
      <c r="R730"/>
    </row>
    <row r="731" spans="1:18" x14ac:dyDescent="0.25">
      <c r="A731"/>
      <c r="B731"/>
      <c r="C731"/>
      <c r="D731"/>
      <c r="E731"/>
      <c r="F731"/>
      <c r="G731"/>
      <c r="H731"/>
      <c r="I731" s="5"/>
      <c r="J731" s="5"/>
      <c r="K731"/>
      <c r="L731"/>
      <c r="M731"/>
      <c r="N731"/>
      <c r="O731"/>
      <c r="P731"/>
      <c r="Q731"/>
      <c r="R731"/>
    </row>
    <row r="732" spans="1:18" x14ac:dyDescent="0.25">
      <c r="A732"/>
      <c r="B732"/>
      <c r="C732"/>
      <c r="D732"/>
      <c r="E732"/>
      <c r="F732"/>
      <c r="G732"/>
      <c r="H732"/>
      <c r="I732" s="5"/>
      <c r="J732" s="5"/>
      <c r="K732"/>
      <c r="L732"/>
      <c r="M732"/>
      <c r="N732"/>
      <c r="O732"/>
      <c r="P732"/>
      <c r="Q732"/>
      <c r="R732"/>
    </row>
    <row r="733" spans="1:18" x14ac:dyDescent="0.25">
      <c r="A733"/>
      <c r="B733"/>
      <c r="C733"/>
      <c r="D733"/>
      <c r="E733"/>
      <c r="F733"/>
      <c r="G733"/>
      <c r="H733"/>
      <c r="I733" s="5"/>
      <c r="J733" s="5"/>
      <c r="K733"/>
      <c r="L733"/>
      <c r="M733"/>
      <c r="N733"/>
      <c r="O733"/>
      <c r="P733"/>
      <c r="Q733"/>
      <c r="R733"/>
    </row>
    <row r="734" spans="1:18" x14ac:dyDescent="0.25">
      <c r="A734"/>
      <c r="B734"/>
      <c r="C734"/>
      <c r="D734"/>
      <c r="E734"/>
      <c r="F734"/>
      <c r="G734"/>
      <c r="H734"/>
      <c r="I734" s="5"/>
      <c r="J734" s="5"/>
      <c r="K734"/>
      <c r="L734"/>
      <c r="M734"/>
      <c r="N734"/>
      <c r="O734"/>
      <c r="P734"/>
      <c r="Q734"/>
      <c r="R734"/>
    </row>
    <row r="735" spans="1:18" x14ac:dyDescent="0.25">
      <c r="A735"/>
      <c r="B735"/>
      <c r="C735"/>
      <c r="D735"/>
      <c r="E735"/>
      <c r="F735"/>
      <c r="G735"/>
      <c r="H735"/>
      <c r="I735" s="5"/>
      <c r="J735" s="5"/>
      <c r="K735"/>
      <c r="L735"/>
      <c r="M735"/>
      <c r="N735"/>
      <c r="O735"/>
      <c r="P735"/>
      <c r="Q735"/>
      <c r="R735"/>
    </row>
    <row r="736" spans="1:18" x14ac:dyDescent="0.25">
      <c r="A736"/>
      <c r="B736"/>
      <c r="C736"/>
      <c r="D736"/>
      <c r="E736"/>
      <c r="F736"/>
      <c r="G736"/>
      <c r="H736"/>
      <c r="I736" s="5"/>
      <c r="J736" s="5"/>
      <c r="K736"/>
      <c r="L736"/>
      <c r="M736"/>
      <c r="N736"/>
      <c r="O736"/>
      <c r="P736"/>
      <c r="Q736"/>
      <c r="R736"/>
    </row>
    <row r="737" spans="1:18" x14ac:dyDescent="0.25">
      <c r="A737"/>
      <c r="B737"/>
      <c r="C737"/>
      <c r="D737"/>
      <c r="E737"/>
      <c r="F737"/>
      <c r="G737"/>
      <c r="H737"/>
      <c r="I737" s="5"/>
      <c r="J737" s="5"/>
      <c r="K737"/>
      <c r="L737"/>
      <c r="M737"/>
      <c r="N737"/>
      <c r="O737"/>
      <c r="P737"/>
      <c r="Q737"/>
      <c r="R737"/>
    </row>
    <row r="738" spans="1:18" x14ac:dyDescent="0.25">
      <c r="A738"/>
      <c r="B738"/>
      <c r="C738"/>
      <c r="D738"/>
      <c r="E738"/>
      <c r="F738"/>
      <c r="G738"/>
      <c r="H738"/>
      <c r="I738" s="5"/>
      <c r="J738" s="5"/>
      <c r="K738"/>
      <c r="L738"/>
      <c r="M738"/>
      <c r="N738"/>
      <c r="O738"/>
      <c r="P738"/>
      <c r="Q738"/>
      <c r="R738"/>
    </row>
    <row r="739" spans="1:18" x14ac:dyDescent="0.25">
      <c r="A739"/>
      <c r="B739"/>
      <c r="C739"/>
      <c r="D739"/>
      <c r="E739"/>
      <c r="F739"/>
      <c r="G739"/>
      <c r="H739"/>
      <c r="I739" s="5"/>
      <c r="J739" s="5"/>
      <c r="K739"/>
      <c r="L739"/>
      <c r="M739"/>
      <c r="N739"/>
      <c r="O739"/>
      <c r="P739"/>
      <c r="Q739"/>
      <c r="R739"/>
    </row>
    <row r="740" spans="1:18" x14ac:dyDescent="0.25">
      <c r="A740"/>
      <c r="B740"/>
      <c r="C740"/>
      <c r="D740"/>
      <c r="E740"/>
      <c r="F740"/>
      <c r="G740"/>
      <c r="H740"/>
      <c r="I740" s="5"/>
      <c r="J740" s="5"/>
      <c r="K740"/>
      <c r="L740"/>
      <c r="M740"/>
      <c r="N740"/>
      <c r="O740"/>
      <c r="P740"/>
      <c r="Q740"/>
      <c r="R740"/>
    </row>
    <row r="741" spans="1:18" x14ac:dyDescent="0.25">
      <c r="A741"/>
      <c r="B741"/>
      <c r="C741"/>
      <c r="D741"/>
      <c r="E741"/>
      <c r="F741"/>
      <c r="G741"/>
      <c r="H741"/>
      <c r="I741" s="5"/>
      <c r="J741" s="5"/>
      <c r="K741"/>
      <c r="L741"/>
      <c r="M741"/>
      <c r="N741"/>
      <c r="O741"/>
      <c r="P741"/>
      <c r="Q741"/>
      <c r="R741"/>
    </row>
    <row r="742" spans="1:18" x14ac:dyDescent="0.25">
      <c r="A742"/>
      <c r="B742"/>
      <c r="C742"/>
      <c r="D742"/>
      <c r="E742"/>
      <c r="F742"/>
      <c r="G742"/>
      <c r="H742"/>
      <c r="I742" s="5"/>
      <c r="J742" s="5"/>
      <c r="K742"/>
      <c r="L742"/>
      <c r="M742"/>
      <c r="N742"/>
      <c r="O742"/>
      <c r="P742"/>
      <c r="Q742"/>
      <c r="R742"/>
    </row>
    <row r="743" spans="1:18" x14ac:dyDescent="0.25">
      <c r="A743"/>
      <c r="B743"/>
      <c r="C743"/>
      <c r="D743"/>
      <c r="E743"/>
      <c r="F743"/>
      <c r="G743"/>
      <c r="H743"/>
      <c r="I743" s="5"/>
      <c r="J743" s="5"/>
      <c r="K743"/>
      <c r="L743"/>
      <c r="M743"/>
      <c r="N743"/>
      <c r="O743"/>
      <c r="P743"/>
      <c r="Q743"/>
      <c r="R743"/>
    </row>
    <row r="744" spans="1:18" x14ac:dyDescent="0.25">
      <c r="A744"/>
      <c r="B744"/>
      <c r="C744"/>
      <c r="D744"/>
      <c r="E744"/>
      <c r="F744"/>
      <c r="G744"/>
      <c r="H744"/>
      <c r="I744" s="5"/>
      <c r="J744" s="5"/>
      <c r="K744"/>
      <c r="L744"/>
      <c r="M744"/>
      <c r="N744"/>
      <c r="O744"/>
      <c r="P744"/>
      <c r="Q744"/>
      <c r="R744"/>
    </row>
    <row r="745" spans="1:18" x14ac:dyDescent="0.25">
      <c r="A745"/>
      <c r="B745"/>
      <c r="C745"/>
      <c r="D745"/>
      <c r="E745"/>
      <c r="F745"/>
      <c r="G745"/>
      <c r="H745"/>
      <c r="I745" s="5"/>
      <c r="J745" s="5"/>
      <c r="K745"/>
      <c r="L745"/>
      <c r="M745"/>
      <c r="N745"/>
      <c r="O745"/>
      <c r="P745"/>
      <c r="Q745"/>
      <c r="R745"/>
    </row>
    <row r="746" spans="1:18" x14ac:dyDescent="0.25">
      <c r="A746"/>
      <c r="B746"/>
      <c r="C746"/>
      <c r="D746"/>
      <c r="E746"/>
      <c r="F746"/>
      <c r="G746"/>
      <c r="H746"/>
      <c r="I746" s="5"/>
      <c r="J746" s="5"/>
      <c r="K746"/>
      <c r="L746"/>
      <c r="M746"/>
      <c r="N746"/>
      <c r="O746"/>
      <c r="P746"/>
      <c r="Q746"/>
      <c r="R746"/>
    </row>
    <row r="747" spans="1:18" x14ac:dyDescent="0.25">
      <c r="A747"/>
      <c r="B747"/>
      <c r="C747"/>
      <c r="D747"/>
      <c r="E747"/>
      <c r="F747"/>
      <c r="G747"/>
      <c r="H747"/>
      <c r="I747" s="5"/>
      <c r="J747" s="5"/>
      <c r="K747"/>
      <c r="L747"/>
      <c r="M747"/>
      <c r="N747"/>
      <c r="O747"/>
      <c r="P747"/>
      <c r="Q747"/>
      <c r="R747"/>
    </row>
    <row r="748" spans="1:18" x14ac:dyDescent="0.25">
      <c r="A748"/>
      <c r="B748"/>
      <c r="C748"/>
      <c r="D748"/>
      <c r="E748"/>
      <c r="F748"/>
      <c r="G748"/>
      <c r="H748"/>
      <c r="I748" s="5"/>
      <c r="J748" s="5"/>
      <c r="K748"/>
      <c r="L748"/>
      <c r="M748"/>
      <c r="N748"/>
      <c r="O748"/>
      <c r="P748"/>
      <c r="Q748"/>
      <c r="R748"/>
    </row>
    <row r="749" spans="1:18" x14ac:dyDescent="0.25">
      <c r="A749"/>
      <c r="B749"/>
      <c r="C749"/>
      <c r="D749"/>
      <c r="E749"/>
      <c r="F749"/>
      <c r="G749"/>
      <c r="H749"/>
      <c r="I749" s="5"/>
      <c r="J749" s="5"/>
      <c r="K749"/>
      <c r="L749"/>
      <c r="M749"/>
      <c r="N749"/>
      <c r="O749"/>
      <c r="P749"/>
      <c r="Q749"/>
      <c r="R749"/>
    </row>
    <row r="750" spans="1:18" x14ac:dyDescent="0.25">
      <c r="A750"/>
      <c r="B750"/>
      <c r="C750"/>
      <c r="D750"/>
      <c r="E750"/>
      <c r="F750"/>
      <c r="G750"/>
      <c r="H750"/>
      <c r="I750" s="5"/>
      <c r="J750" s="5"/>
      <c r="K750"/>
      <c r="L750"/>
      <c r="M750"/>
      <c r="N750"/>
      <c r="O750"/>
      <c r="P750"/>
      <c r="Q750"/>
      <c r="R750"/>
    </row>
    <row r="751" spans="1:18" x14ac:dyDescent="0.25">
      <c r="A751"/>
      <c r="B751"/>
      <c r="C751"/>
      <c r="D751"/>
      <c r="E751"/>
      <c r="F751"/>
      <c r="G751"/>
      <c r="H751"/>
      <c r="I751" s="5"/>
      <c r="J751" s="5"/>
      <c r="K751"/>
      <c r="L751"/>
      <c r="M751"/>
      <c r="N751"/>
      <c r="O751"/>
      <c r="P751"/>
      <c r="Q751"/>
      <c r="R751"/>
    </row>
    <row r="752" spans="1:18" x14ac:dyDescent="0.25">
      <c r="A752"/>
      <c r="B752"/>
      <c r="C752"/>
      <c r="D752"/>
      <c r="E752"/>
      <c r="F752"/>
      <c r="G752"/>
      <c r="H752"/>
      <c r="I752" s="5"/>
      <c r="J752" s="5"/>
      <c r="K752"/>
      <c r="L752"/>
      <c r="M752"/>
      <c r="N752"/>
      <c r="O752"/>
      <c r="P752"/>
      <c r="Q752"/>
      <c r="R752"/>
    </row>
    <row r="753" spans="1:18" x14ac:dyDescent="0.25">
      <c r="A753"/>
      <c r="B753"/>
      <c r="C753"/>
      <c r="D753"/>
      <c r="E753"/>
      <c r="F753"/>
      <c r="G753"/>
      <c r="H753"/>
      <c r="I753" s="5"/>
      <c r="J753" s="5"/>
      <c r="K753"/>
      <c r="L753"/>
      <c r="M753"/>
      <c r="N753"/>
      <c r="O753"/>
      <c r="P753"/>
      <c r="Q753"/>
      <c r="R753"/>
    </row>
    <row r="754" spans="1:18" x14ac:dyDescent="0.25">
      <c r="A754"/>
      <c r="B754"/>
      <c r="C754"/>
      <c r="D754"/>
      <c r="E754"/>
      <c r="F754"/>
      <c r="G754"/>
      <c r="H754"/>
      <c r="I754" s="5"/>
      <c r="J754" s="5"/>
      <c r="K754"/>
      <c r="L754"/>
      <c r="M754"/>
      <c r="N754"/>
      <c r="O754"/>
      <c r="P754"/>
      <c r="Q754"/>
      <c r="R754"/>
    </row>
    <row r="755" spans="1:18" x14ac:dyDescent="0.25">
      <c r="A755"/>
      <c r="B755"/>
      <c r="C755"/>
      <c r="D755"/>
      <c r="E755"/>
      <c r="F755"/>
      <c r="G755"/>
      <c r="H755"/>
      <c r="I755" s="5"/>
      <c r="J755" s="5"/>
      <c r="K755"/>
      <c r="L755"/>
      <c r="M755"/>
      <c r="N755"/>
      <c r="O755"/>
      <c r="P755"/>
      <c r="Q755"/>
      <c r="R755"/>
    </row>
    <row r="756" spans="1:18" x14ac:dyDescent="0.25">
      <c r="A756"/>
      <c r="B756"/>
      <c r="C756"/>
      <c r="D756"/>
      <c r="E756"/>
      <c r="F756"/>
      <c r="G756"/>
      <c r="H756"/>
      <c r="I756" s="5"/>
      <c r="J756" s="5"/>
      <c r="K756"/>
      <c r="L756"/>
      <c r="M756"/>
      <c r="N756"/>
      <c r="O756"/>
      <c r="P756"/>
      <c r="Q756"/>
      <c r="R756"/>
    </row>
    <row r="757" spans="1:18" x14ac:dyDescent="0.25">
      <c r="A757"/>
      <c r="B757"/>
      <c r="C757"/>
      <c r="D757"/>
      <c r="E757"/>
      <c r="F757"/>
      <c r="G757"/>
      <c r="H757"/>
      <c r="I757" s="5"/>
      <c r="J757" s="5"/>
      <c r="K757"/>
      <c r="L757"/>
      <c r="M757"/>
      <c r="N757"/>
      <c r="O757"/>
      <c r="P757"/>
      <c r="Q757"/>
      <c r="R757"/>
    </row>
    <row r="758" spans="1:18" x14ac:dyDescent="0.25">
      <c r="A758"/>
      <c r="B758"/>
      <c r="C758"/>
      <c r="D758"/>
      <c r="E758"/>
      <c r="F758"/>
      <c r="G758"/>
      <c r="H758"/>
      <c r="I758" s="5"/>
      <c r="J758" s="5"/>
      <c r="K758"/>
      <c r="L758"/>
      <c r="M758"/>
      <c r="N758"/>
      <c r="O758"/>
      <c r="P758"/>
      <c r="Q758"/>
      <c r="R758"/>
    </row>
    <row r="759" spans="1:18" x14ac:dyDescent="0.25">
      <c r="A759"/>
      <c r="B759"/>
      <c r="C759"/>
      <c r="D759"/>
      <c r="E759"/>
      <c r="F759"/>
      <c r="G759"/>
      <c r="H759"/>
      <c r="I759" s="5"/>
      <c r="J759" s="5"/>
      <c r="K759"/>
      <c r="L759"/>
      <c r="M759"/>
      <c r="N759"/>
      <c r="O759"/>
      <c r="P759"/>
      <c r="Q759"/>
      <c r="R759"/>
    </row>
    <row r="760" spans="1:18" x14ac:dyDescent="0.25">
      <c r="A760"/>
      <c r="B760"/>
      <c r="C760"/>
      <c r="D760"/>
      <c r="E760"/>
      <c r="F760"/>
      <c r="G760"/>
      <c r="H760"/>
      <c r="I760" s="5"/>
      <c r="J760" s="5"/>
      <c r="K760"/>
      <c r="L760"/>
      <c r="M760"/>
      <c r="N760"/>
      <c r="O760"/>
      <c r="P760"/>
      <c r="Q760"/>
      <c r="R760"/>
    </row>
    <row r="761" spans="1:18" x14ac:dyDescent="0.25">
      <c r="A761"/>
      <c r="B761"/>
      <c r="C761"/>
      <c r="D761"/>
      <c r="E761"/>
      <c r="F761"/>
      <c r="G761"/>
      <c r="H761"/>
      <c r="I761" s="5"/>
      <c r="J761" s="5"/>
      <c r="K761"/>
      <c r="L761"/>
      <c r="M761"/>
      <c r="N761"/>
      <c r="O761"/>
      <c r="P761"/>
      <c r="Q761"/>
      <c r="R761"/>
    </row>
    <row r="762" spans="1:18" x14ac:dyDescent="0.25">
      <c r="A762"/>
      <c r="B762"/>
      <c r="C762"/>
      <c r="D762"/>
      <c r="E762"/>
      <c r="F762"/>
      <c r="G762"/>
      <c r="H762"/>
      <c r="I762" s="5"/>
      <c r="J762" s="5"/>
      <c r="K762"/>
      <c r="L762"/>
      <c r="M762"/>
      <c r="N762"/>
      <c r="O762"/>
      <c r="P762"/>
      <c r="Q762"/>
      <c r="R762"/>
    </row>
    <row r="763" spans="1:18" x14ac:dyDescent="0.25">
      <c r="A763"/>
      <c r="B763"/>
      <c r="C763"/>
      <c r="D763"/>
      <c r="E763"/>
      <c r="F763"/>
      <c r="G763"/>
      <c r="H763"/>
      <c r="I763" s="5"/>
      <c r="J763" s="5"/>
      <c r="K763"/>
      <c r="L763"/>
      <c r="M763"/>
      <c r="N763"/>
      <c r="O763"/>
      <c r="P763"/>
      <c r="Q763"/>
      <c r="R763"/>
    </row>
    <row r="764" spans="1:18" x14ac:dyDescent="0.25">
      <c r="A764"/>
      <c r="B764"/>
      <c r="C764"/>
      <c r="D764"/>
      <c r="E764"/>
      <c r="F764"/>
      <c r="G764"/>
      <c r="H764"/>
      <c r="I764" s="5"/>
      <c r="J764" s="5"/>
      <c r="K764"/>
      <c r="L764"/>
      <c r="M764"/>
      <c r="N764"/>
      <c r="O764"/>
      <c r="P764"/>
      <c r="Q764"/>
      <c r="R764"/>
    </row>
    <row r="765" spans="1:18" x14ac:dyDescent="0.25">
      <c r="A765"/>
      <c r="B765"/>
      <c r="C765"/>
      <c r="D765"/>
      <c r="E765"/>
      <c r="F765"/>
      <c r="G765"/>
      <c r="H765"/>
      <c r="I765" s="5"/>
      <c r="J765" s="5"/>
      <c r="K765"/>
      <c r="L765"/>
      <c r="M765"/>
      <c r="N765"/>
      <c r="O765"/>
      <c r="P765"/>
      <c r="Q765"/>
      <c r="R765"/>
    </row>
    <row r="766" spans="1:18" x14ac:dyDescent="0.25">
      <c r="A766"/>
      <c r="B766"/>
      <c r="C766"/>
      <c r="D766"/>
      <c r="E766"/>
      <c r="F766"/>
      <c r="G766"/>
      <c r="H766"/>
      <c r="I766" s="5"/>
      <c r="J766" s="5"/>
      <c r="K766"/>
      <c r="L766"/>
      <c r="M766"/>
      <c r="N766"/>
      <c r="O766"/>
      <c r="P766"/>
      <c r="Q766"/>
      <c r="R766"/>
    </row>
    <row r="767" spans="1:18" x14ac:dyDescent="0.25">
      <c r="A767"/>
      <c r="B767"/>
      <c r="C767"/>
      <c r="D767"/>
      <c r="E767"/>
      <c r="F767"/>
      <c r="G767"/>
      <c r="H767"/>
      <c r="I767" s="5"/>
      <c r="J767" s="5"/>
      <c r="K767"/>
      <c r="L767"/>
      <c r="M767"/>
      <c r="N767"/>
      <c r="O767"/>
      <c r="P767"/>
      <c r="Q767"/>
      <c r="R767"/>
    </row>
    <row r="768" spans="1:18" x14ac:dyDescent="0.25">
      <c r="A768"/>
      <c r="B768"/>
      <c r="C768"/>
      <c r="D768"/>
      <c r="E768"/>
      <c r="F768"/>
      <c r="G768"/>
      <c r="H768"/>
      <c r="I768" s="5"/>
      <c r="J768" s="5"/>
      <c r="K768"/>
      <c r="L768"/>
      <c r="M768"/>
      <c r="N768"/>
      <c r="O768"/>
      <c r="P768"/>
      <c r="Q768"/>
      <c r="R768"/>
    </row>
    <row r="769" spans="1:18" x14ac:dyDescent="0.25">
      <c r="A769"/>
      <c r="B769"/>
      <c r="C769"/>
      <c r="D769"/>
      <c r="E769"/>
      <c r="F769"/>
      <c r="G769"/>
      <c r="H769"/>
      <c r="I769" s="5"/>
      <c r="J769" s="5"/>
      <c r="K769"/>
      <c r="L769"/>
      <c r="M769"/>
      <c r="N769"/>
      <c r="O769"/>
      <c r="P769"/>
      <c r="Q769"/>
      <c r="R769"/>
    </row>
    <row r="770" spans="1:18" x14ac:dyDescent="0.25">
      <c r="A770"/>
      <c r="B770"/>
      <c r="C770"/>
      <c r="D770"/>
      <c r="E770"/>
      <c r="F770"/>
      <c r="G770"/>
      <c r="H770"/>
      <c r="I770" s="5"/>
      <c r="J770" s="5"/>
      <c r="K770"/>
      <c r="L770"/>
      <c r="M770"/>
      <c r="N770"/>
      <c r="O770"/>
      <c r="P770"/>
      <c r="Q770"/>
      <c r="R770"/>
    </row>
    <row r="771" spans="1:18" x14ac:dyDescent="0.25">
      <c r="A771"/>
      <c r="B771"/>
      <c r="C771"/>
      <c r="D771"/>
      <c r="E771"/>
      <c r="F771"/>
      <c r="G771"/>
      <c r="H771"/>
      <c r="I771" s="5"/>
      <c r="J771" s="5"/>
      <c r="K771"/>
      <c r="L771"/>
      <c r="M771"/>
      <c r="N771"/>
      <c r="O771"/>
      <c r="P771"/>
      <c r="Q771"/>
      <c r="R771"/>
    </row>
    <row r="772" spans="1:18" x14ac:dyDescent="0.25">
      <c r="A772"/>
      <c r="B772"/>
      <c r="C772"/>
      <c r="D772"/>
      <c r="E772"/>
      <c r="F772"/>
      <c r="G772"/>
      <c r="H772"/>
      <c r="I772" s="5"/>
      <c r="J772" s="5"/>
      <c r="K772"/>
      <c r="L772"/>
      <c r="M772"/>
      <c r="N772"/>
      <c r="O772"/>
      <c r="P772"/>
      <c r="Q772"/>
      <c r="R772"/>
    </row>
    <row r="773" spans="1:18" x14ac:dyDescent="0.25">
      <c r="A773"/>
      <c r="B773"/>
      <c r="C773"/>
      <c r="D773"/>
      <c r="E773"/>
      <c r="F773"/>
      <c r="G773"/>
      <c r="H773"/>
      <c r="I773" s="5"/>
      <c r="J773" s="5"/>
      <c r="K773"/>
      <c r="L773"/>
      <c r="M773"/>
      <c r="N773"/>
      <c r="O773"/>
      <c r="P773"/>
      <c r="Q773"/>
      <c r="R773"/>
    </row>
    <row r="774" spans="1:18" x14ac:dyDescent="0.25">
      <c r="A774"/>
      <c r="B774"/>
      <c r="C774"/>
      <c r="D774"/>
      <c r="E774"/>
      <c r="F774"/>
      <c r="G774"/>
      <c r="H774"/>
      <c r="I774" s="5"/>
      <c r="J774" s="5"/>
      <c r="K774"/>
      <c r="L774"/>
      <c r="M774"/>
      <c r="N774"/>
      <c r="O774"/>
      <c r="P774"/>
      <c r="Q774"/>
      <c r="R774"/>
    </row>
    <row r="775" spans="1:18" x14ac:dyDescent="0.25">
      <c r="A775"/>
      <c r="B775"/>
      <c r="C775"/>
      <c r="D775"/>
      <c r="E775"/>
      <c r="F775"/>
      <c r="G775"/>
      <c r="H775"/>
      <c r="I775" s="5"/>
      <c r="J775" s="5"/>
      <c r="K775"/>
      <c r="L775"/>
      <c r="M775"/>
      <c r="N775"/>
      <c r="O775"/>
      <c r="P775"/>
      <c r="Q775"/>
      <c r="R775"/>
    </row>
    <row r="776" spans="1:18" x14ac:dyDescent="0.25">
      <c r="A776"/>
      <c r="B776"/>
      <c r="C776"/>
      <c r="D776"/>
      <c r="E776"/>
      <c r="F776"/>
      <c r="G776"/>
      <c r="H776"/>
      <c r="I776" s="5"/>
      <c r="J776" s="5"/>
      <c r="K776"/>
      <c r="L776"/>
      <c r="M776"/>
      <c r="N776"/>
      <c r="O776"/>
      <c r="P776"/>
      <c r="Q776"/>
      <c r="R776"/>
    </row>
    <row r="777" spans="1:18" x14ac:dyDescent="0.25">
      <c r="A777"/>
      <c r="B777"/>
      <c r="C777"/>
      <c r="D777"/>
      <c r="E777"/>
      <c r="F777"/>
      <c r="G777"/>
      <c r="H777"/>
      <c r="I777" s="5"/>
      <c r="J777" s="5"/>
      <c r="K777"/>
      <c r="L777"/>
      <c r="M777"/>
      <c r="N777"/>
      <c r="O777"/>
      <c r="P777"/>
      <c r="Q777"/>
      <c r="R777"/>
    </row>
    <row r="778" spans="1:18" x14ac:dyDescent="0.25">
      <c r="A778"/>
      <c r="B778"/>
      <c r="C778"/>
      <c r="D778"/>
      <c r="E778"/>
      <c r="F778"/>
      <c r="G778"/>
      <c r="H778"/>
      <c r="I778" s="5"/>
      <c r="J778" s="5"/>
      <c r="K778"/>
      <c r="L778"/>
      <c r="M778"/>
      <c r="N778"/>
      <c r="O778"/>
      <c r="P778"/>
      <c r="Q778"/>
      <c r="R778"/>
    </row>
    <row r="779" spans="1:18" x14ac:dyDescent="0.25">
      <c r="A779"/>
      <c r="B779"/>
      <c r="C779"/>
      <c r="D779"/>
      <c r="E779"/>
      <c r="F779"/>
      <c r="G779"/>
      <c r="H779"/>
      <c r="I779" s="5"/>
      <c r="J779" s="5"/>
      <c r="K779"/>
      <c r="L779"/>
      <c r="M779"/>
      <c r="N779"/>
      <c r="O779"/>
      <c r="P779"/>
      <c r="Q779"/>
      <c r="R779"/>
    </row>
    <row r="780" spans="1:18" x14ac:dyDescent="0.25">
      <c r="A780"/>
      <c r="B780"/>
      <c r="C780"/>
      <c r="D780"/>
      <c r="E780"/>
      <c r="F780"/>
      <c r="G780"/>
      <c r="H780"/>
      <c r="I780" s="5"/>
      <c r="J780" s="5"/>
      <c r="K780"/>
      <c r="L780"/>
      <c r="M780"/>
      <c r="N780"/>
      <c r="O780"/>
      <c r="P780"/>
      <c r="Q780"/>
      <c r="R780"/>
    </row>
    <row r="781" spans="1:18" x14ac:dyDescent="0.25">
      <c r="A781"/>
      <c r="B781"/>
      <c r="C781"/>
      <c r="D781"/>
      <c r="E781"/>
      <c r="F781"/>
      <c r="G781"/>
      <c r="H781"/>
      <c r="I781" s="5"/>
      <c r="J781" s="5"/>
      <c r="K781"/>
      <c r="L781"/>
      <c r="M781"/>
      <c r="N781"/>
      <c r="O781"/>
      <c r="P781"/>
      <c r="Q781"/>
      <c r="R781"/>
    </row>
    <row r="782" spans="1:18" x14ac:dyDescent="0.25">
      <c r="A782"/>
      <c r="B782"/>
      <c r="C782"/>
      <c r="D782"/>
      <c r="E782"/>
      <c r="F782"/>
      <c r="G782"/>
      <c r="H782"/>
      <c r="I782" s="5"/>
      <c r="J782" s="5"/>
      <c r="K782"/>
      <c r="L782"/>
      <c r="M782"/>
      <c r="N782"/>
      <c r="O782"/>
      <c r="P782"/>
      <c r="Q782"/>
      <c r="R782"/>
    </row>
    <row r="783" spans="1:18" x14ac:dyDescent="0.25">
      <c r="A783"/>
      <c r="B783"/>
      <c r="C783"/>
      <c r="D783"/>
      <c r="E783"/>
      <c r="F783"/>
      <c r="G783"/>
      <c r="H783"/>
      <c r="I783" s="5"/>
      <c r="J783" s="5"/>
      <c r="K783"/>
      <c r="L783"/>
      <c r="M783"/>
      <c r="N783"/>
      <c r="O783"/>
      <c r="P783"/>
      <c r="Q783"/>
      <c r="R783"/>
    </row>
    <row r="784" spans="1:18" x14ac:dyDescent="0.25">
      <c r="A784"/>
      <c r="B784"/>
      <c r="C784"/>
      <c r="D784"/>
      <c r="E784"/>
      <c r="F784"/>
      <c r="G784"/>
      <c r="H784"/>
      <c r="I784" s="5"/>
      <c r="J784" s="5"/>
      <c r="K784"/>
      <c r="L784"/>
      <c r="M784"/>
      <c r="N784"/>
      <c r="O784"/>
      <c r="P784"/>
      <c r="Q784"/>
      <c r="R784"/>
    </row>
    <row r="785" spans="1:18" x14ac:dyDescent="0.25">
      <c r="A785"/>
      <c r="B785"/>
      <c r="C785"/>
      <c r="D785"/>
      <c r="E785"/>
      <c r="F785"/>
      <c r="G785"/>
      <c r="H785"/>
      <c r="I785" s="5"/>
      <c r="J785" s="5"/>
      <c r="K785"/>
      <c r="L785"/>
      <c r="M785"/>
      <c r="N785"/>
      <c r="O785"/>
      <c r="P785"/>
      <c r="Q785"/>
      <c r="R785"/>
    </row>
    <row r="786" spans="1:18" x14ac:dyDescent="0.25">
      <c r="A786"/>
      <c r="B786"/>
      <c r="C786"/>
      <c r="D786"/>
      <c r="E786"/>
      <c r="F786"/>
      <c r="G786"/>
      <c r="H786"/>
      <c r="I786" s="5"/>
      <c r="J786" s="5"/>
      <c r="K786"/>
      <c r="L786"/>
      <c r="M786"/>
      <c r="N786"/>
      <c r="O786"/>
      <c r="P786"/>
      <c r="Q786"/>
      <c r="R786"/>
    </row>
    <row r="787" spans="1:18" x14ac:dyDescent="0.25">
      <c r="A787"/>
      <c r="B787"/>
      <c r="C787"/>
      <c r="D787"/>
      <c r="E787"/>
      <c r="F787"/>
      <c r="G787"/>
      <c r="H787"/>
      <c r="I787" s="5"/>
      <c r="J787" s="5"/>
      <c r="K787"/>
      <c r="L787"/>
      <c r="M787"/>
      <c r="N787"/>
      <c r="O787"/>
      <c r="P787"/>
      <c r="Q787"/>
      <c r="R787"/>
    </row>
    <row r="788" spans="1:18" x14ac:dyDescent="0.25">
      <c r="A788"/>
      <c r="B788"/>
      <c r="C788"/>
      <c r="D788"/>
      <c r="E788"/>
      <c r="F788"/>
      <c r="G788"/>
      <c r="H788"/>
      <c r="I788" s="5"/>
      <c r="J788" s="5"/>
      <c r="K788"/>
      <c r="L788"/>
      <c r="M788"/>
      <c r="N788"/>
      <c r="O788"/>
      <c r="P788"/>
      <c r="Q788"/>
      <c r="R788"/>
    </row>
    <row r="789" spans="1:18" x14ac:dyDescent="0.25">
      <c r="A789"/>
      <c r="B789"/>
      <c r="C789"/>
      <c r="D789"/>
      <c r="E789"/>
      <c r="F789"/>
      <c r="G789"/>
      <c r="H789"/>
      <c r="I789" s="5"/>
      <c r="J789" s="5"/>
      <c r="K789"/>
      <c r="L789"/>
      <c r="M789"/>
      <c r="N789"/>
      <c r="O789"/>
      <c r="P789"/>
      <c r="Q789"/>
      <c r="R789"/>
    </row>
    <row r="790" spans="1:18" x14ac:dyDescent="0.25">
      <c r="A790"/>
      <c r="B790"/>
      <c r="C790"/>
      <c r="D790"/>
      <c r="E790"/>
      <c r="F790"/>
      <c r="G790"/>
      <c r="H790"/>
      <c r="I790" s="5"/>
      <c r="J790" s="5"/>
      <c r="K790"/>
      <c r="L790"/>
      <c r="M790"/>
      <c r="N790"/>
      <c r="O790"/>
      <c r="P790"/>
      <c r="Q790"/>
      <c r="R790"/>
    </row>
    <row r="791" spans="1:18" x14ac:dyDescent="0.25">
      <c r="A791"/>
      <c r="B791"/>
      <c r="C791"/>
      <c r="D791"/>
      <c r="E791"/>
      <c r="F791"/>
      <c r="G791"/>
      <c r="H791"/>
      <c r="I791" s="5"/>
      <c r="J791" s="5"/>
      <c r="K791"/>
      <c r="L791"/>
      <c r="M791"/>
      <c r="N791"/>
      <c r="O791"/>
      <c r="P791"/>
      <c r="Q791"/>
      <c r="R791"/>
    </row>
    <row r="792" spans="1:18" x14ac:dyDescent="0.25">
      <c r="A792"/>
      <c r="B792"/>
      <c r="C792"/>
      <c r="D792"/>
      <c r="E792"/>
      <c r="F792"/>
      <c r="G792"/>
      <c r="H792"/>
      <c r="I792" s="5"/>
      <c r="J792" s="5"/>
      <c r="K792"/>
      <c r="L792"/>
      <c r="M792"/>
      <c r="N792"/>
      <c r="O792"/>
      <c r="P792"/>
      <c r="Q792"/>
      <c r="R792"/>
    </row>
    <row r="793" spans="1:18" x14ac:dyDescent="0.25">
      <c r="A793"/>
      <c r="B793"/>
      <c r="C793"/>
      <c r="D793"/>
      <c r="E793"/>
      <c r="F793"/>
      <c r="G793"/>
      <c r="H793"/>
      <c r="I793" s="5"/>
      <c r="J793" s="5"/>
      <c r="K793"/>
      <c r="L793"/>
      <c r="M793"/>
      <c r="N793"/>
      <c r="O793"/>
      <c r="P793"/>
      <c r="Q793"/>
      <c r="R793"/>
    </row>
    <row r="794" spans="1:18" x14ac:dyDescent="0.25">
      <c r="A794"/>
      <c r="B794"/>
      <c r="C794"/>
      <c r="D794"/>
      <c r="E794"/>
      <c r="F794"/>
      <c r="G794"/>
      <c r="H794"/>
      <c r="I794" s="5"/>
      <c r="J794" s="5"/>
      <c r="K794"/>
      <c r="L794"/>
      <c r="M794"/>
      <c r="N794"/>
      <c r="O794"/>
      <c r="P794"/>
      <c r="Q794"/>
      <c r="R794"/>
    </row>
    <row r="795" spans="1:18" x14ac:dyDescent="0.25">
      <c r="A795"/>
      <c r="B795"/>
      <c r="C795"/>
      <c r="D795"/>
      <c r="E795"/>
      <c r="F795"/>
      <c r="G795"/>
      <c r="H795"/>
      <c r="I795" s="5"/>
      <c r="J795" s="5"/>
      <c r="K795"/>
      <c r="L795"/>
      <c r="M795"/>
      <c r="N795"/>
      <c r="O795"/>
      <c r="P795"/>
      <c r="Q795"/>
      <c r="R795"/>
    </row>
    <row r="796" spans="1:18" x14ac:dyDescent="0.25">
      <c r="A796"/>
      <c r="B796"/>
      <c r="C796"/>
      <c r="D796"/>
      <c r="E796"/>
      <c r="F796"/>
      <c r="G796"/>
      <c r="H796"/>
      <c r="I796" s="5"/>
      <c r="J796" s="5"/>
      <c r="K796"/>
      <c r="L796"/>
      <c r="M796"/>
      <c r="N796"/>
      <c r="O796"/>
      <c r="P796"/>
      <c r="Q796"/>
      <c r="R796"/>
    </row>
    <row r="797" spans="1:18" x14ac:dyDescent="0.25">
      <c r="A797"/>
      <c r="B797"/>
      <c r="C797"/>
      <c r="D797"/>
      <c r="E797"/>
      <c r="F797"/>
      <c r="G797"/>
      <c r="H797"/>
      <c r="I797" s="5"/>
      <c r="J797" s="5"/>
      <c r="K797"/>
      <c r="L797"/>
      <c r="M797"/>
      <c r="N797"/>
      <c r="O797"/>
      <c r="P797"/>
      <c r="Q797"/>
      <c r="R797"/>
    </row>
    <row r="798" spans="1:18" x14ac:dyDescent="0.25">
      <c r="A798"/>
      <c r="B798"/>
      <c r="C798"/>
      <c r="D798"/>
      <c r="E798"/>
      <c r="F798"/>
      <c r="G798"/>
      <c r="H798"/>
      <c r="I798" s="5"/>
      <c r="J798" s="5"/>
      <c r="K798"/>
      <c r="L798"/>
      <c r="M798"/>
      <c r="N798"/>
      <c r="O798"/>
      <c r="P798"/>
      <c r="Q798"/>
      <c r="R798"/>
    </row>
    <row r="799" spans="1:18" x14ac:dyDescent="0.25">
      <c r="A799"/>
      <c r="B799"/>
      <c r="C799"/>
      <c r="D799"/>
      <c r="E799"/>
      <c r="F799"/>
      <c r="G799"/>
      <c r="H799"/>
      <c r="I799" s="5"/>
      <c r="J799" s="5"/>
      <c r="K799"/>
      <c r="L799"/>
      <c r="M799"/>
      <c r="N799"/>
      <c r="O799"/>
      <c r="P799"/>
      <c r="Q799"/>
      <c r="R799"/>
    </row>
    <row r="800" spans="1:18" x14ac:dyDescent="0.25">
      <c r="A800"/>
      <c r="B800"/>
      <c r="C800"/>
      <c r="D800"/>
      <c r="E800"/>
      <c r="F800"/>
      <c r="G800"/>
      <c r="H800"/>
      <c r="I800" s="5"/>
      <c r="J800" s="5"/>
      <c r="K800"/>
      <c r="L800"/>
      <c r="M800"/>
      <c r="N800"/>
      <c r="O800"/>
      <c r="P800"/>
      <c r="Q800"/>
      <c r="R800"/>
    </row>
    <row r="801" spans="1:18" x14ac:dyDescent="0.25">
      <c r="A801"/>
      <c r="B801"/>
      <c r="C801"/>
      <c r="D801"/>
      <c r="E801"/>
      <c r="F801"/>
      <c r="G801"/>
      <c r="H801"/>
      <c r="I801" s="5"/>
      <c r="J801" s="5"/>
      <c r="K801"/>
      <c r="L801"/>
      <c r="M801"/>
      <c r="N801"/>
      <c r="O801"/>
      <c r="P801"/>
      <c r="Q801"/>
      <c r="R801"/>
    </row>
    <row r="802" spans="1:18" x14ac:dyDescent="0.25">
      <c r="A802"/>
      <c r="B802"/>
      <c r="C802"/>
      <c r="D802"/>
      <c r="E802"/>
      <c r="F802"/>
      <c r="G802"/>
      <c r="H802"/>
      <c r="I802" s="5"/>
      <c r="J802" s="5"/>
      <c r="K802"/>
      <c r="L802"/>
      <c r="M802"/>
      <c r="N802"/>
      <c r="O802"/>
      <c r="P802"/>
      <c r="Q802"/>
      <c r="R802"/>
    </row>
    <row r="803" spans="1:18" x14ac:dyDescent="0.25">
      <c r="A803"/>
      <c r="B803"/>
      <c r="C803"/>
      <c r="D803"/>
      <c r="E803"/>
      <c r="F803"/>
      <c r="G803"/>
      <c r="H803"/>
      <c r="I803" s="5"/>
      <c r="J803" s="5"/>
      <c r="K803"/>
      <c r="L803"/>
      <c r="M803"/>
      <c r="N803"/>
      <c r="O803"/>
      <c r="P803"/>
      <c r="Q803"/>
      <c r="R803"/>
    </row>
    <row r="804" spans="1:18" x14ac:dyDescent="0.25">
      <c r="A804"/>
      <c r="B804"/>
      <c r="C804"/>
      <c r="D804"/>
      <c r="E804"/>
      <c r="F804"/>
      <c r="G804"/>
      <c r="H804"/>
      <c r="I804" s="5"/>
      <c r="J804" s="5"/>
      <c r="K804"/>
      <c r="L804"/>
      <c r="M804"/>
      <c r="N804"/>
      <c r="O804"/>
      <c r="P804"/>
      <c r="Q804"/>
      <c r="R804"/>
    </row>
    <row r="805" spans="1:18" x14ac:dyDescent="0.25">
      <c r="A805"/>
      <c r="B805"/>
      <c r="C805"/>
      <c r="D805"/>
      <c r="E805"/>
      <c r="F805"/>
      <c r="G805"/>
      <c r="H805"/>
      <c r="I805" s="5"/>
      <c r="J805" s="5"/>
      <c r="K805"/>
      <c r="L805"/>
      <c r="M805"/>
      <c r="N805"/>
      <c r="O805"/>
      <c r="P805"/>
      <c r="Q805"/>
      <c r="R805"/>
    </row>
    <row r="806" spans="1:18" x14ac:dyDescent="0.25">
      <c r="A806"/>
      <c r="B806"/>
      <c r="C806"/>
      <c r="D806"/>
      <c r="E806"/>
      <c r="F806"/>
      <c r="G806"/>
      <c r="H806"/>
      <c r="I806" s="5"/>
      <c r="J806" s="5"/>
      <c r="K806"/>
      <c r="L806"/>
      <c r="M806"/>
      <c r="N806"/>
      <c r="O806"/>
      <c r="P806"/>
      <c r="Q806"/>
      <c r="R806"/>
    </row>
    <row r="807" spans="1:18" x14ac:dyDescent="0.25">
      <c r="A807"/>
      <c r="B807"/>
      <c r="C807"/>
      <c r="D807"/>
      <c r="E807"/>
      <c r="F807"/>
      <c r="G807"/>
      <c r="H807"/>
      <c r="I807" s="5"/>
      <c r="J807" s="5"/>
      <c r="K807"/>
      <c r="L807"/>
      <c r="M807"/>
      <c r="N807"/>
      <c r="O807"/>
      <c r="P807"/>
      <c r="Q807"/>
      <c r="R807"/>
    </row>
    <row r="808" spans="1:18" x14ac:dyDescent="0.25">
      <c r="A808"/>
      <c r="B808"/>
      <c r="C808"/>
      <c r="D808"/>
      <c r="E808"/>
      <c r="F808"/>
      <c r="G808"/>
      <c r="H808"/>
      <c r="I808" s="5"/>
      <c r="J808" s="5"/>
      <c r="K808"/>
      <c r="L808"/>
      <c r="M808"/>
      <c r="N808"/>
      <c r="O808"/>
      <c r="P808"/>
      <c r="Q808"/>
      <c r="R808"/>
    </row>
    <row r="809" spans="1:18" x14ac:dyDescent="0.25">
      <c r="A809"/>
      <c r="B809"/>
      <c r="C809"/>
      <c r="D809"/>
      <c r="E809"/>
      <c r="F809"/>
      <c r="G809"/>
      <c r="H809"/>
      <c r="I809" s="5"/>
      <c r="J809" s="5"/>
      <c r="K809"/>
      <c r="L809"/>
      <c r="M809"/>
      <c r="N809"/>
      <c r="O809"/>
      <c r="P809"/>
      <c r="Q809"/>
      <c r="R809"/>
    </row>
    <row r="810" spans="1:18" x14ac:dyDescent="0.25">
      <c r="A810"/>
      <c r="B810"/>
      <c r="C810"/>
      <c r="D810"/>
      <c r="E810"/>
      <c r="F810"/>
      <c r="G810"/>
      <c r="H810"/>
      <c r="I810" s="5"/>
      <c r="J810" s="5"/>
      <c r="K810"/>
      <c r="L810"/>
      <c r="M810"/>
      <c r="N810"/>
      <c r="O810"/>
      <c r="P810"/>
      <c r="Q810"/>
      <c r="R810"/>
    </row>
    <row r="811" spans="1:18" x14ac:dyDescent="0.25">
      <c r="A811"/>
      <c r="B811"/>
      <c r="C811"/>
      <c r="D811"/>
      <c r="E811"/>
      <c r="F811"/>
      <c r="G811"/>
      <c r="H811"/>
      <c r="I811" s="5"/>
      <c r="J811" s="5"/>
      <c r="K811"/>
      <c r="L811"/>
      <c r="M811"/>
      <c r="N811"/>
      <c r="O811"/>
      <c r="P811"/>
      <c r="Q811"/>
      <c r="R811"/>
    </row>
    <row r="812" spans="1:18" x14ac:dyDescent="0.25">
      <c r="A812"/>
      <c r="B812"/>
      <c r="C812"/>
      <c r="D812"/>
      <c r="E812"/>
      <c r="F812"/>
      <c r="G812"/>
      <c r="H812"/>
      <c r="I812" s="5"/>
      <c r="J812" s="5"/>
      <c r="K812"/>
      <c r="L812"/>
      <c r="M812"/>
      <c r="N812"/>
      <c r="O812"/>
      <c r="P812"/>
      <c r="Q812"/>
      <c r="R812"/>
    </row>
    <row r="813" spans="1:18" x14ac:dyDescent="0.25">
      <c r="A813"/>
      <c r="B813"/>
      <c r="C813"/>
      <c r="D813"/>
      <c r="E813"/>
      <c r="F813"/>
      <c r="G813"/>
      <c r="H813"/>
      <c r="I813" s="5"/>
      <c r="J813" s="5"/>
      <c r="K813"/>
      <c r="L813"/>
      <c r="M813"/>
      <c r="N813"/>
      <c r="O813"/>
      <c r="P813"/>
      <c r="Q813"/>
      <c r="R813"/>
    </row>
    <row r="814" spans="1:18" x14ac:dyDescent="0.25">
      <c r="A814"/>
      <c r="B814"/>
      <c r="C814"/>
      <c r="D814"/>
      <c r="E814"/>
      <c r="F814"/>
      <c r="G814"/>
      <c r="H814"/>
      <c r="I814" s="5"/>
      <c r="J814" s="5"/>
      <c r="K814"/>
      <c r="L814"/>
      <c r="M814"/>
      <c r="N814"/>
      <c r="O814"/>
      <c r="P814"/>
      <c r="Q814"/>
      <c r="R814"/>
    </row>
    <row r="815" spans="1:18" x14ac:dyDescent="0.25">
      <c r="A815"/>
      <c r="B815"/>
      <c r="C815"/>
      <c r="D815"/>
      <c r="E815"/>
      <c r="F815"/>
      <c r="G815"/>
      <c r="H815"/>
      <c r="I815" s="5"/>
      <c r="J815" s="5"/>
      <c r="K815"/>
      <c r="L815"/>
      <c r="M815"/>
      <c r="N815"/>
      <c r="O815"/>
      <c r="P815"/>
      <c r="Q815"/>
      <c r="R815"/>
    </row>
    <row r="816" spans="1:18" x14ac:dyDescent="0.25">
      <c r="A816"/>
      <c r="B816"/>
      <c r="C816"/>
      <c r="D816"/>
      <c r="E816"/>
      <c r="F816"/>
      <c r="G816"/>
      <c r="H816"/>
      <c r="I816" s="5"/>
      <c r="J816" s="5"/>
      <c r="K816"/>
      <c r="L816"/>
      <c r="M816"/>
      <c r="N816"/>
      <c r="O816"/>
      <c r="P816"/>
      <c r="Q816"/>
      <c r="R816"/>
    </row>
    <row r="817" spans="1:18" x14ac:dyDescent="0.25">
      <c r="A817"/>
      <c r="B817"/>
      <c r="C817"/>
      <c r="D817"/>
      <c r="E817"/>
      <c r="F817"/>
      <c r="G817"/>
      <c r="H817"/>
      <c r="I817" s="5"/>
      <c r="J817" s="5"/>
      <c r="K817"/>
      <c r="L817"/>
      <c r="M817"/>
      <c r="N817"/>
      <c r="O817"/>
      <c r="P817"/>
      <c r="Q817"/>
      <c r="R817"/>
    </row>
    <row r="818" spans="1:18" x14ac:dyDescent="0.25">
      <c r="A818"/>
      <c r="B818"/>
      <c r="C818"/>
      <c r="D818"/>
      <c r="E818"/>
      <c r="F818"/>
      <c r="G818"/>
      <c r="H818"/>
      <c r="I818" s="5"/>
      <c r="J818" s="5"/>
      <c r="K818"/>
      <c r="L818"/>
      <c r="M818"/>
      <c r="N818"/>
      <c r="O818"/>
      <c r="P818"/>
      <c r="Q818"/>
      <c r="R818"/>
    </row>
    <row r="819" spans="1:18" x14ac:dyDescent="0.25">
      <c r="A819"/>
      <c r="B819"/>
      <c r="C819"/>
      <c r="D819"/>
      <c r="E819"/>
      <c r="F819"/>
      <c r="G819"/>
      <c r="H819"/>
      <c r="I819" s="5"/>
      <c r="J819" s="5"/>
      <c r="K819"/>
      <c r="L819"/>
      <c r="M819"/>
      <c r="N819"/>
      <c r="O819"/>
      <c r="P819"/>
      <c r="Q819"/>
      <c r="R819"/>
    </row>
    <row r="820" spans="1:18" x14ac:dyDescent="0.25">
      <c r="A820"/>
      <c r="B820"/>
      <c r="C820"/>
      <c r="D820"/>
      <c r="E820"/>
      <c r="F820"/>
      <c r="G820"/>
      <c r="H820"/>
      <c r="I820" s="5"/>
      <c r="J820" s="5"/>
      <c r="K820"/>
      <c r="L820"/>
      <c r="M820"/>
      <c r="N820"/>
      <c r="O820"/>
      <c r="P820"/>
      <c r="Q820"/>
      <c r="R820"/>
    </row>
    <row r="821" spans="1:18" x14ac:dyDescent="0.25">
      <c r="A821"/>
      <c r="B821"/>
      <c r="C821"/>
      <c r="D821"/>
      <c r="E821"/>
      <c r="F821"/>
      <c r="G821"/>
      <c r="H821"/>
      <c r="I821" s="5"/>
      <c r="J821" s="5"/>
      <c r="K821"/>
      <c r="L821"/>
      <c r="M821"/>
      <c r="N821"/>
      <c r="O821"/>
      <c r="P821"/>
      <c r="Q821"/>
      <c r="R821"/>
    </row>
    <row r="822" spans="1:18" x14ac:dyDescent="0.25">
      <c r="A822"/>
      <c r="B822"/>
      <c r="C822"/>
      <c r="D822"/>
      <c r="E822"/>
      <c r="F822"/>
      <c r="G822"/>
      <c r="H822"/>
      <c r="I822" s="5"/>
      <c r="J822" s="5"/>
      <c r="K822"/>
      <c r="L822"/>
      <c r="M822"/>
      <c r="N822"/>
      <c r="O822"/>
      <c r="P822"/>
      <c r="Q822"/>
      <c r="R822"/>
    </row>
    <row r="823" spans="1:18" x14ac:dyDescent="0.25">
      <c r="A823"/>
      <c r="B823"/>
      <c r="C823"/>
      <c r="D823"/>
      <c r="E823"/>
      <c r="F823"/>
      <c r="G823"/>
      <c r="H823"/>
      <c r="I823" s="5"/>
      <c r="J823" s="5"/>
      <c r="K823"/>
      <c r="L823"/>
      <c r="M823"/>
      <c r="N823"/>
      <c r="O823"/>
      <c r="P823"/>
      <c r="Q823"/>
      <c r="R823"/>
    </row>
    <row r="824" spans="1:18" x14ac:dyDescent="0.25">
      <c r="A824"/>
      <c r="B824"/>
      <c r="C824"/>
      <c r="D824"/>
      <c r="E824"/>
      <c r="F824"/>
      <c r="G824"/>
      <c r="H824"/>
      <c r="I824" s="5"/>
      <c r="J824" s="5"/>
      <c r="K824"/>
      <c r="L824"/>
      <c r="M824"/>
      <c r="N824"/>
      <c r="O824"/>
      <c r="P824"/>
      <c r="Q824"/>
      <c r="R824"/>
    </row>
    <row r="825" spans="1:18" x14ac:dyDescent="0.25">
      <c r="A825"/>
      <c r="B825"/>
      <c r="C825"/>
      <c r="D825"/>
      <c r="E825"/>
      <c r="F825"/>
      <c r="G825"/>
      <c r="H825"/>
      <c r="I825" s="5"/>
      <c r="J825" s="5"/>
      <c r="K825"/>
      <c r="L825"/>
      <c r="M825"/>
      <c r="N825"/>
      <c r="O825"/>
      <c r="P825"/>
      <c r="Q825"/>
      <c r="R825"/>
    </row>
    <row r="826" spans="1:18" x14ac:dyDescent="0.25">
      <c r="A826"/>
      <c r="B826"/>
      <c r="C826"/>
      <c r="D826"/>
      <c r="E826"/>
      <c r="F826"/>
      <c r="G826"/>
      <c r="H826"/>
      <c r="I826" s="5"/>
      <c r="J826" s="5"/>
      <c r="K826"/>
      <c r="L826"/>
      <c r="M826"/>
      <c r="N826"/>
      <c r="O826"/>
      <c r="P826"/>
      <c r="Q826"/>
      <c r="R826"/>
    </row>
    <row r="827" spans="1:18" x14ac:dyDescent="0.25">
      <c r="A827"/>
      <c r="B827"/>
      <c r="C827"/>
      <c r="D827"/>
      <c r="E827"/>
      <c r="F827"/>
      <c r="G827"/>
      <c r="H827"/>
      <c r="I827" s="5"/>
      <c r="J827" s="5"/>
      <c r="K827"/>
      <c r="L827"/>
      <c r="M827"/>
      <c r="N827"/>
      <c r="O827"/>
      <c r="P827"/>
      <c r="Q827"/>
      <c r="R827"/>
    </row>
    <row r="828" spans="1:18" x14ac:dyDescent="0.25">
      <c r="A828"/>
      <c r="B828"/>
      <c r="C828"/>
      <c r="D828"/>
      <c r="E828"/>
      <c r="F828"/>
      <c r="G828"/>
      <c r="H828"/>
      <c r="I828" s="5"/>
      <c r="J828" s="5"/>
      <c r="K828"/>
      <c r="L828"/>
      <c r="M828"/>
      <c r="N828"/>
      <c r="O828"/>
      <c r="P828"/>
      <c r="Q828"/>
      <c r="R828"/>
    </row>
    <row r="829" spans="1:18" x14ac:dyDescent="0.25">
      <c r="A829"/>
      <c r="B829"/>
      <c r="C829"/>
      <c r="D829"/>
      <c r="E829"/>
      <c r="F829"/>
      <c r="G829"/>
      <c r="H829"/>
      <c r="I829" s="5"/>
      <c r="J829" s="5"/>
      <c r="K829"/>
      <c r="L829"/>
      <c r="M829"/>
      <c r="N829"/>
      <c r="O829"/>
      <c r="P829"/>
      <c r="Q829"/>
      <c r="R829"/>
    </row>
    <row r="830" spans="1:18" x14ac:dyDescent="0.25">
      <c r="A830"/>
      <c r="B830"/>
      <c r="C830"/>
      <c r="D830"/>
      <c r="E830"/>
      <c r="F830"/>
      <c r="G830"/>
      <c r="H830"/>
      <c r="I830" s="5"/>
      <c r="J830" s="5"/>
      <c r="K830"/>
      <c r="L830"/>
      <c r="M830"/>
      <c r="N830"/>
      <c r="O830"/>
      <c r="P830"/>
      <c r="Q830"/>
      <c r="R830"/>
    </row>
    <row r="831" spans="1:18" x14ac:dyDescent="0.25">
      <c r="A831"/>
      <c r="B831"/>
      <c r="C831"/>
      <c r="D831"/>
      <c r="E831"/>
      <c r="F831"/>
      <c r="G831"/>
      <c r="H831"/>
      <c r="I831" s="5"/>
      <c r="J831" s="5"/>
      <c r="K831"/>
      <c r="L831"/>
      <c r="M831"/>
      <c r="N831"/>
      <c r="O831"/>
      <c r="P831"/>
      <c r="Q831"/>
      <c r="R831"/>
    </row>
    <row r="832" spans="1:18" x14ac:dyDescent="0.25">
      <c r="A832"/>
      <c r="B832"/>
      <c r="C832"/>
      <c r="D832"/>
      <c r="E832"/>
      <c r="F832"/>
      <c r="G832"/>
      <c r="H832"/>
      <c r="I832" s="5"/>
      <c r="J832" s="5"/>
      <c r="K832"/>
      <c r="L832"/>
      <c r="M832"/>
      <c r="N832"/>
      <c r="O832"/>
      <c r="P832"/>
      <c r="Q832"/>
      <c r="R832"/>
    </row>
    <row r="833" spans="1:18" x14ac:dyDescent="0.25">
      <c r="A833"/>
      <c r="B833"/>
      <c r="C833"/>
      <c r="D833"/>
      <c r="E833"/>
      <c r="F833"/>
      <c r="G833"/>
      <c r="H833"/>
      <c r="I833" s="5"/>
      <c r="J833" s="5"/>
      <c r="K833"/>
      <c r="L833"/>
      <c r="M833"/>
      <c r="N833"/>
      <c r="O833"/>
      <c r="P833"/>
      <c r="Q833"/>
      <c r="R833"/>
    </row>
    <row r="834" spans="1:18" x14ac:dyDescent="0.25">
      <c r="A834"/>
      <c r="B834"/>
      <c r="C834"/>
      <c r="D834"/>
      <c r="E834"/>
      <c r="F834"/>
      <c r="G834"/>
      <c r="H834"/>
      <c r="I834" s="5"/>
      <c r="J834" s="5"/>
      <c r="K834"/>
      <c r="L834"/>
      <c r="M834"/>
      <c r="N834"/>
      <c r="O834"/>
      <c r="P834"/>
      <c r="Q834"/>
      <c r="R834"/>
    </row>
    <row r="835" spans="1:18" x14ac:dyDescent="0.25">
      <c r="A835"/>
      <c r="B835"/>
      <c r="C835"/>
      <c r="D835"/>
      <c r="E835"/>
      <c r="F835"/>
      <c r="G835"/>
      <c r="H835"/>
      <c r="I835" s="5"/>
      <c r="J835" s="5"/>
      <c r="K835"/>
      <c r="L835"/>
      <c r="M835"/>
      <c r="N835"/>
      <c r="O835"/>
      <c r="P835"/>
      <c r="Q835"/>
      <c r="R835"/>
    </row>
    <row r="836" spans="1:18" x14ac:dyDescent="0.25">
      <c r="A836"/>
      <c r="B836"/>
      <c r="C836"/>
      <c r="D836"/>
      <c r="E836"/>
      <c r="F836"/>
      <c r="G836"/>
      <c r="H836"/>
      <c r="I836" s="5"/>
      <c r="J836" s="5"/>
      <c r="K836"/>
      <c r="L836"/>
      <c r="M836"/>
      <c r="N836"/>
      <c r="O836"/>
      <c r="P836"/>
      <c r="Q836"/>
      <c r="R836"/>
    </row>
    <row r="837" spans="1:18" x14ac:dyDescent="0.25">
      <c r="A837"/>
      <c r="B837"/>
      <c r="C837"/>
      <c r="D837"/>
      <c r="E837"/>
      <c r="F837"/>
      <c r="G837"/>
      <c r="H837"/>
      <c r="I837" s="5"/>
      <c r="J837" s="5"/>
      <c r="K837"/>
      <c r="L837"/>
      <c r="M837"/>
      <c r="N837"/>
      <c r="O837"/>
      <c r="P837"/>
      <c r="Q837"/>
      <c r="R837"/>
    </row>
    <row r="838" spans="1:18" x14ac:dyDescent="0.25">
      <c r="A838"/>
      <c r="B838"/>
      <c r="C838"/>
      <c r="D838"/>
      <c r="E838"/>
      <c r="F838"/>
      <c r="G838"/>
      <c r="H838"/>
      <c r="I838" s="5"/>
      <c r="J838" s="5"/>
      <c r="K838"/>
      <c r="L838"/>
      <c r="M838"/>
      <c r="N838"/>
      <c r="O838"/>
      <c r="P838"/>
      <c r="Q838"/>
      <c r="R838"/>
    </row>
    <row r="839" spans="1:18" x14ac:dyDescent="0.25">
      <c r="A839"/>
      <c r="B839"/>
      <c r="C839"/>
      <c r="D839"/>
      <c r="E839"/>
      <c r="F839"/>
      <c r="G839"/>
      <c r="H839"/>
      <c r="I839" s="5"/>
      <c r="J839" s="5"/>
      <c r="K839"/>
      <c r="L839"/>
      <c r="M839"/>
      <c r="N839"/>
      <c r="O839"/>
      <c r="P839"/>
      <c r="Q839"/>
      <c r="R839"/>
    </row>
    <row r="840" spans="1:18" x14ac:dyDescent="0.25">
      <c r="A840"/>
      <c r="B840"/>
      <c r="C840"/>
      <c r="D840"/>
      <c r="E840"/>
      <c r="F840"/>
      <c r="G840"/>
      <c r="H840"/>
      <c r="I840" s="5"/>
      <c r="J840" s="5"/>
      <c r="K840"/>
      <c r="L840"/>
      <c r="M840"/>
      <c r="N840"/>
      <c r="O840"/>
      <c r="P840"/>
      <c r="Q840"/>
      <c r="R840"/>
    </row>
    <row r="841" spans="1:18" x14ac:dyDescent="0.25">
      <c r="A841"/>
      <c r="B841"/>
      <c r="C841"/>
      <c r="D841"/>
      <c r="E841"/>
      <c r="F841"/>
      <c r="G841"/>
      <c r="H841"/>
      <c r="I841" s="5"/>
      <c r="J841" s="5"/>
      <c r="K841"/>
      <c r="L841"/>
      <c r="M841"/>
      <c r="N841"/>
      <c r="O841"/>
      <c r="P841"/>
      <c r="Q841"/>
      <c r="R841"/>
    </row>
    <row r="842" spans="1:18" x14ac:dyDescent="0.25">
      <c r="A842"/>
      <c r="B842"/>
      <c r="C842"/>
      <c r="D842"/>
      <c r="E842"/>
      <c r="F842"/>
      <c r="G842"/>
      <c r="H842"/>
      <c r="I842" s="5"/>
      <c r="J842" s="5"/>
      <c r="K842"/>
      <c r="L842"/>
      <c r="M842"/>
      <c r="N842"/>
      <c r="O842"/>
      <c r="P842"/>
      <c r="Q842"/>
      <c r="R842"/>
    </row>
    <row r="843" spans="1:18" x14ac:dyDescent="0.25">
      <c r="A843"/>
      <c r="B843"/>
      <c r="C843"/>
      <c r="D843"/>
      <c r="E843"/>
      <c r="F843"/>
      <c r="G843"/>
      <c r="H843"/>
      <c r="I843" s="5"/>
      <c r="J843" s="5"/>
      <c r="K843"/>
      <c r="L843"/>
      <c r="M843"/>
      <c r="N843"/>
      <c r="O843"/>
      <c r="P843"/>
      <c r="Q843"/>
      <c r="R843"/>
    </row>
    <row r="844" spans="1:18" x14ac:dyDescent="0.25">
      <c r="A844"/>
      <c r="B844"/>
      <c r="C844"/>
      <c r="D844"/>
      <c r="E844"/>
      <c r="F844"/>
      <c r="G844"/>
      <c r="H844"/>
      <c r="I844" s="5"/>
      <c r="J844" s="5"/>
      <c r="K844"/>
      <c r="L844"/>
      <c r="M844"/>
      <c r="N844"/>
      <c r="O844"/>
      <c r="P844"/>
      <c r="Q844"/>
      <c r="R844"/>
    </row>
    <row r="845" spans="1:18" x14ac:dyDescent="0.25">
      <c r="A845"/>
      <c r="B845"/>
      <c r="C845"/>
      <c r="D845"/>
      <c r="E845"/>
      <c r="F845"/>
      <c r="G845"/>
      <c r="H845"/>
      <c r="I845" s="5"/>
      <c r="J845" s="5"/>
      <c r="K845"/>
      <c r="L845"/>
      <c r="M845"/>
      <c r="N845"/>
      <c r="O845"/>
      <c r="P845"/>
      <c r="Q845"/>
      <c r="R845"/>
    </row>
    <row r="846" spans="1:18" x14ac:dyDescent="0.25">
      <c r="A846"/>
      <c r="B846"/>
      <c r="C846"/>
      <c r="D846"/>
      <c r="E846"/>
      <c r="F846"/>
      <c r="G846"/>
      <c r="H846"/>
      <c r="I846" s="5"/>
      <c r="J846" s="5"/>
      <c r="K846"/>
      <c r="L846"/>
      <c r="M846"/>
      <c r="N846"/>
      <c r="O846"/>
      <c r="P846"/>
      <c r="Q846"/>
      <c r="R846"/>
    </row>
    <row r="847" spans="1:18" x14ac:dyDescent="0.25">
      <c r="A847"/>
      <c r="B847"/>
      <c r="C847"/>
      <c r="D847"/>
      <c r="E847"/>
      <c r="F847"/>
      <c r="G847"/>
      <c r="H847"/>
      <c r="I847" s="5"/>
      <c r="J847" s="5"/>
      <c r="K847"/>
      <c r="L847"/>
      <c r="M847"/>
      <c r="N847"/>
      <c r="O847"/>
      <c r="P847"/>
      <c r="Q847"/>
      <c r="R847"/>
    </row>
    <row r="848" spans="1:18" x14ac:dyDescent="0.25">
      <c r="A848"/>
      <c r="B848"/>
      <c r="C848"/>
      <c r="D848"/>
      <c r="E848"/>
      <c r="F848"/>
      <c r="G848"/>
      <c r="H848"/>
      <c r="I848" s="5"/>
      <c r="J848" s="5"/>
      <c r="K848"/>
      <c r="L848"/>
      <c r="M848"/>
      <c r="N848"/>
      <c r="O848"/>
      <c r="P848"/>
      <c r="Q848"/>
      <c r="R848"/>
    </row>
    <row r="849" spans="1:18" x14ac:dyDescent="0.25">
      <c r="A849"/>
      <c r="B849"/>
      <c r="C849"/>
      <c r="D849"/>
      <c r="E849"/>
      <c r="F849"/>
      <c r="G849"/>
      <c r="H849"/>
      <c r="I849" s="5"/>
      <c r="J849" s="5"/>
      <c r="K849"/>
      <c r="L849"/>
      <c r="M849"/>
      <c r="N849"/>
      <c r="O849"/>
      <c r="P849"/>
      <c r="Q849"/>
      <c r="R849"/>
    </row>
    <row r="850" spans="1:18" x14ac:dyDescent="0.25">
      <c r="A850"/>
      <c r="B850"/>
      <c r="C850"/>
      <c r="D850"/>
      <c r="E850"/>
      <c r="F850"/>
      <c r="G850"/>
      <c r="H850"/>
      <c r="I850" s="5"/>
      <c r="J850" s="5"/>
      <c r="K850"/>
      <c r="L850"/>
      <c r="M850"/>
      <c r="N850"/>
      <c r="O850"/>
      <c r="P850"/>
      <c r="Q850"/>
      <c r="R850"/>
    </row>
    <row r="851" spans="1:18" x14ac:dyDescent="0.25">
      <c r="A851"/>
      <c r="B851"/>
      <c r="C851"/>
      <c r="D851"/>
      <c r="E851"/>
      <c r="F851"/>
      <c r="G851"/>
      <c r="H851"/>
      <c r="I851" s="5"/>
      <c r="J851" s="5"/>
      <c r="K851"/>
      <c r="L851"/>
      <c r="M851"/>
      <c r="N851"/>
      <c r="O851"/>
      <c r="P851"/>
      <c r="Q851"/>
      <c r="R851"/>
    </row>
    <row r="852" spans="1:18" x14ac:dyDescent="0.25">
      <c r="A852"/>
      <c r="B852"/>
      <c r="C852"/>
      <c r="D852"/>
      <c r="E852"/>
      <c r="F852"/>
      <c r="G852"/>
      <c r="H852"/>
      <c r="I852" s="5"/>
      <c r="J852" s="5"/>
      <c r="K852"/>
      <c r="L852"/>
      <c r="M852"/>
      <c r="N852"/>
      <c r="O852"/>
      <c r="P852"/>
      <c r="Q852"/>
      <c r="R852"/>
    </row>
    <row r="853" spans="1:18" x14ac:dyDescent="0.25">
      <c r="A853"/>
      <c r="B853"/>
      <c r="C853"/>
      <c r="D853"/>
      <c r="E853"/>
      <c r="F853"/>
      <c r="G853"/>
      <c r="H853"/>
      <c r="I853" s="5"/>
      <c r="J853" s="5"/>
      <c r="K853"/>
      <c r="L853"/>
      <c r="M853"/>
      <c r="N853"/>
      <c r="O853"/>
      <c r="P853"/>
      <c r="Q853"/>
      <c r="R853"/>
    </row>
    <row r="854" spans="1:18" x14ac:dyDescent="0.25">
      <c r="A854"/>
      <c r="B854"/>
      <c r="C854"/>
      <c r="D854"/>
      <c r="E854"/>
      <c r="F854"/>
      <c r="G854"/>
      <c r="H854"/>
      <c r="I854" s="5"/>
      <c r="J854" s="5"/>
      <c r="K854"/>
      <c r="L854"/>
      <c r="M854"/>
      <c r="N854"/>
      <c r="O854"/>
      <c r="P854"/>
      <c r="Q854"/>
      <c r="R854"/>
    </row>
    <row r="855" spans="1:18" x14ac:dyDescent="0.25">
      <c r="A855"/>
      <c r="B855"/>
      <c r="C855"/>
      <c r="D855"/>
      <c r="E855"/>
      <c r="F855"/>
      <c r="G855"/>
      <c r="H855"/>
      <c r="I855" s="5"/>
      <c r="J855" s="5"/>
      <c r="K855"/>
      <c r="L855"/>
      <c r="M855"/>
      <c r="N855"/>
      <c r="O855"/>
      <c r="P855"/>
      <c r="Q855"/>
      <c r="R855"/>
    </row>
    <row r="856" spans="1:18" x14ac:dyDescent="0.25">
      <c r="A856"/>
      <c r="B856"/>
      <c r="C856"/>
      <c r="D856"/>
      <c r="E856"/>
      <c r="F856"/>
      <c r="G856"/>
      <c r="H856"/>
      <c r="I856" s="5"/>
      <c r="J856" s="5"/>
      <c r="K856"/>
      <c r="L856"/>
      <c r="M856"/>
      <c r="N856"/>
      <c r="O856"/>
      <c r="P856"/>
      <c r="Q856"/>
      <c r="R856"/>
    </row>
    <row r="857" spans="1:18" x14ac:dyDescent="0.25">
      <c r="A857"/>
      <c r="B857"/>
      <c r="C857"/>
      <c r="D857"/>
      <c r="E857"/>
      <c r="F857"/>
      <c r="G857"/>
      <c r="H857"/>
      <c r="I857" s="5"/>
      <c r="J857" s="5"/>
      <c r="K857"/>
      <c r="L857"/>
      <c r="M857"/>
      <c r="N857"/>
      <c r="O857"/>
      <c r="P857"/>
      <c r="Q857"/>
      <c r="R857"/>
    </row>
    <row r="858" spans="1:18" x14ac:dyDescent="0.25">
      <c r="A858"/>
      <c r="B858"/>
      <c r="C858"/>
      <c r="D858"/>
      <c r="E858"/>
      <c r="F858"/>
      <c r="G858"/>
      <c r="H858"/>
      <c r="I858" s="5"/>
      <c r="J858" s="5"/>
      <c r="K858"/>
      <c r="L858"/>
      <c r="M858"/>
      <c r="N858"/>
      <c r="O858"/>
      <c r="P858"/>
      <c r="Q858"/>
      <c r="R858"/>
    </row>
    <row r="859" spans="1:18" x14ac:dyDescent="0.25">
      <c r="A859"/>
      <c r="B859"/>
      <c r="C859"/>
      <c r="D859"/>
      <c r="E859"/>
      <c r="F859"/>
      <c r="G859"/>
      <c r="H859"/>
      <c r="I859" s="5"/>
      <c r="J859" s="5"/>
      <c r="K859"/>
      <c r="L859"/>
      <c r="M859"/>
      <c r="N859"/>
      <c r="O859"/>
      <c r="P859"/>
      <c r="Q859"/>
      <c r="R859"/>
    </row>
    <row r="860" spans="1:18" x14ac:dyDescent="0.25">
      <c r="A860"/>
      <c r="B860"/>
      <c r="C860"/>
      <c r="D860"/>
      <c r="E860"/>
      <c r="F860"/>
      <c r="G860"/>
      <c r="H860"/>
      <c r="I860" s="5"/>
      <c r="J860" s="5"/>
      <c r="K860"/>
      <c r="L860"/>
      <c r="M860"/>
      <c r="N860"/>
      <c r="O860"/>
      <c r="P860"/>
      <c r="Q860"/>
      <c r="R860"/>
    </row>
    <row r="861" spans="1:18" x14ac:dyDescent="0.25">
      <c r="A861"/>
      <c r="B861"/>
      <c r="C861"/>
      <c r="D861"/>
      <c r="E861"/>
      <c r="F861"/>
      <c r="G861"/>
      <c r="H861"/>
      <c r="I861" s="5"/>
      <c r="J861" s="5"/>
      <c r="K861"/>
      <c r="L861"/>
      <c r="M861"/>
      <c r="N861"/>
      <c r="O861"/>
      <c r="P861"/>
      <c r="Q861"/>
      <c r="R861"/>
    </row>
    <row r="862" spans="1:18" x14ac:dyDescent="0.25">
      <c r="A862"/>
      <c r="B862"/>
      <c r="C862"/>
      <c r="D862"/>
      <c r="E862"/>
      <c r="F862"/>
      <c r="G862"/>
      <c r="H862"/>
      <c r="I862" s="5"/>
      <c r="J862" s="5"/>
      <c r="K862"/>
      <c r="L862"/>
      <c r="M862"/>
      <c r="N862"/>
      <c r="O862"/>
      <c r="P862"/>
      <c r="Q862"/>
      <c r="R862"/>
    </row>
    <row r="863" spans="1:18" x14ac:dyDescent="0.25">
      <c r="A863"/>
      <c r="B863"/>
      <c r="C863"/>
      <c r="D863"/>
      <c r="E863"/>
      <c r="F863"/>
      <c r="G863"/>
      <c r="H863"/>
      <c r="I863" s="5"/>
      <c r="J863" s="5"/>
      <c r="K863"/>
      <c r="L863"/>
      <c r="M863"/>
      <c r="N863"/>
      <c r="O863"/>
      <c r="P863"/>
      <c r="Q863"/>
      <c r="R863"/>
    </row>
    <row r="864" spans="1:18" x14ac:dyDescent="0.25">
      <c r="A864"/>
      <c r="B864"/>
      <c r="C864"/>
      <c r="D864"/>
      <c r="E864"/>
      <c r="F864"/>
      <c r="G864"/>
      <c r="H864"/>
      <c r="I864" s="5"/>
      <c r="J864" s="5"/>
      <c r="K864"/>
      <c r="L864"/>
      <c r="M864"/>
      <c r="N864"/>
      <c r="O864"/>
      <c r="P864"/>
      <c r="Q864"/>
      <c r="R864"/>
    </row>
    <row r="865" spans="1:18" x14ac:dyDescent="0.25">
      <c r="A865"/>
      <c r="B865"/>
      <c r="C865"/>
      <c r="D865"/>
      <c r="E865"/>
      <c r="F865"/>
      <c r="G865"/>
      <c r="H865"/>
      <c r="I865" s="5"/>
      <c r="J865" s="5"/>
      <c r="K865"/>
      <c r="L865"/>
      <c r="M865"/>
      <c r="N865"/>
      <c r="O865"/>
      <c r="P865"/>
      <c r="Q865"/>
      <c r="R865"/>
    </row>
    <row r="866" spans="1:18" x14ac:dyDescent="0.25">
      <c r="A866"/>
      <c r="B866"/>
      <c r="C866"/>
      <c r="D866"/>
      <c r="E866"/>
      <c r="F866"/>
      <c r="G866"/>
      <c r="H866"/>
      <c r="I866" s="5"/>
      <c r="J866" s="5"/>
      <c r="K866"/>
      <c r="L866"/>
      <c r="M866"/>
      <c r="N866"/>
      <c r="O866"/>
      <c r="P866"/>
      <c r="Q866"/>
      <c r="R866"/>
    </row>
    <row r="867" spans="1:18" x14ac:dyDescent="0.25">
      <c r="A867"/>
      <c r="B867"/>
      <c r="C867"/>
      <c r="D867"/>
      <c r="E867"/>
      <c r="F867"/>
      <c r="G867"/>
      <c r="H867"/>
      <c r="I867" s="5"/>
      <c r="J867" s="5"/>
      <c r="K867"/>
      <c r="L867"/>
      <c r="M867"/>
      <c r="N867"/>
      <c r="O867"/>
      <c r="P867"/>
      <c r="Q867"/>
      <c r="R867"/>
    </row>
    <row r="868" spans="1:18" x14ac:dyDescent="0.25">
      <c r="A868"/>
      <c r="B868"/>
      <c r="C868"/>
      <c r="D868"/>
      <c r="E868"/>
      <c r="F868"/>
      <c r="G868"/>
      <c r="H868"/>
      <c r="I868" s="5"/>
      <c r="J868" s="5"/>
      <c r="K868"/>
      <c r="L868"/>
      <c r="M868"/>
      <c r="N868"/>
      <c r="O868"/>
      <c r="P868"/>
      <c r="Q868"/>
      <c r="R868"/>
    </row>
    <row r="869" spans="1:18" x14ac:dyDescent="0.25">
      <c r="A869"/>
      <c r="B869"/>
      <c r="C869"/>
      <c r="D869"/>
      <c r="E869"/>
      <c r="F869"/>
      <c r="G869"/>
      <c r="H869"/>
      <c r="I869" s="5"/>
      <c r="J869" s="5"/>
      <c r="K869"/>
      <c r="L869"/>
      <c r="M869"/>
      <c r="N869"/>
      <c r="O869"/>
      <c r="P869"/>
      <c r="Q869"/>
      <c r="R869"/>
    </row>
    <row r="870" spans="1:18" x14ac:dyDescent="0.25">
      <c r="A870"/>
      <c r="B870"/>
      <c r="C870"/>
      <c r="D870"/>
      <c r="E870"/>
      <c r="F870"/>
      <c r="G870"/>
      <c r="H870"/>
      <c r="I870" s="5"/>
      <c r="J870" s="5"/>
      <c r="K870"/>
      <c r="L870"/>
      <c r="M870"/>
      <c r="N870"/>
      <c r="O870"/>
      <c r="P870"/>
      <c r="Q870"/>
      <c r="R870"/>
    </row>
    <row r="871" spans="1:18" x14ac:dyDescent="0.25">
      <c r="A871"/>
      <c r="B871"/>
      <c r="C871"/>
      <c r="D871"/>
      <c r="E871"/>
      <c r="F871"/>
      <c r="G871"/>
      <c r="H871"/>
      <c r="I871" s="5"/>
      <c r="J871" s="5"/>
      <c r="K871"/>
      <c r="L871"/>
      <c r="M871"/>
      <c r="N871"/>
      <c r="O871"/>
      <c r="P871"/>
      <c r="Q871"/>
      <c r="R871"/>
    </row>
    <row r="872" spans="1:18" x14ac:dyDescent="0.25">
      <c r="A872"/>
      <c r="B872"/>
      <c r="C872"/>
      <c r="D872"/>
      <c r="E872"/>
      <c r="F872"/>
      <c r="G872"/>
      <c r="H872"/>
      <c r="I872" s="5"/>
      <c r="J872" s="5"/>
      <c r="K872"/>
      <c r="L872"/>
      <c r="M872"/>
      <c r="N872"/>
      <c r="O872"/>
      <c r="P872"/>
      <c r="Q872"/>
      <c r="R872"/>
    </row>
    <row r="873" spans="1:18" x14ac:dyDescent="0.25">
      <c r="A873"/>
      <c r="B873"/>
      <c r="C873"/>
      <c r="D873"/>
      <c r="E873"/>
      <c r="F873"/>
      <c r="G873"/>
      <c r="H873"/>
      <c r="I873" s="5"/>
      <c r="J873" s="5"/>
      <c r="K873"/>
      <c r="L873"/>
      <c r="M873"/>
      <c r="N873"/>
      <c r="O873"/>
      <c r="P873"/>
      <c r="Q873"/>
      <c r="R873"/>
    </row>
    <row r="874" spans="1:18" x14ac:dyDescent="0.25">
      <c r="A874"/>
      <c r="B874"/>
      <c r="C874"/>
      <c r="D874"/>
      <c r="E874"/>
      <c r="F874"/>
      <c r="G874"/>
      <c r="H874"/>
      <c r="I874" s="5"/>
      <c r="J874" s="5"/>
      <c r="K874"/>
      <c r="L874"/>
      <c r="M874"/>
      <c r="N874"/>
      <c r="O874"/>
      <c r="P874"/>
      <c r="Q874"/>
      <c r="R874"/>
    </row>
    <row r="875" spans="1:18" x14ac:dyDescent="0.25">
      <c r="A875"/>
      <c r="B875"/>
      <c r="C875"/>
      <c r="D875"/>
      <c r="E875"/>
      <c r="F875"/>
      <c r="G875"/>
      <c r="H875"/>
      <c r="I875" s="5"/>
      <c r="J875" s="5"/>
      <c r="K875"/>
      <c r="L875"/>
      <c r="M875"/>
      <c r="N875"/>
      <c r="O875"/>
      <c r="P875"/>
      <c r="Q875"/>
      <c r="R875"/>
    </row>
    <row r="876" spans="1:18" x14ac:dyDescent="0.25">
      <c r="A876"/>
      <c r="B876"/>
      <c r="C876"/>
      <c r="D876"/>
      <c r="E876"/>
      <c r="F876"/>
      <c r="G876"/>
      <c r="H876"/>
      <c r="I876" s="5"/>
      <c r="J876" s="5"/>
      <c r="K876"/>
      <c r="L876"/>
      <c r="M876"/>
      <c r="N876"/>
      <c r="O876"/>
      <c r="P876"/>
      <c r="Q876"/>
      <c r="R876"/>
    </row>
    <row r="877" spans="1:18" x14ac:dyDescent="0.25">
      <c r="A877"/>
      <c r="B877"/>
      <c r="C877"/>
      <c r="D877"/>
      <c r="E877"/>
      <c r="F877"/>
      <c r="G877"/>
      <c r="H877"/>
      <c r="I877" s="5"/>
      <c r="J877" s="5"/>
      <c r="K877"/>
      <c r="L877"/>
      <c r="M877"/>
      <c r="N877"/>
      <c r="O877"/>
      <c r="P877"/>
      <c r="Q877"/>
      <c r="R877"/>
    </row>
    <row r="878" spans="1:18" x14ac:dyDescent="0.25">
      <c r="A878"/>
      <c r="B878"/>
      <c r="C878"/>
      <c r="D878"/>
      <c r="E878"/>
      <c r="F878"/>
      <c r="G878"/>
      <c r="H878"/>
      <c r="I878" s="5"/>
      <c r="J878" s="5"/>
      <c r="K878"/>
      <c r="L878"/>
      <c r="M878"/>
      <c r="N878"/>
      <c r="O878"/>
      <c r="P878"/>
      <c r="Q878"/>
      <c r="R878"/>
    </row>
    <row r="879" spans="1:18" x14ac:dyDescent="0.25">
      <c r="A879"/>
      <c r="B879"/>
      <c r="C879"/>
      <c r="D879"/>
      <c r="E879"/>
      <c r="F879"/>
      <c r="G879"/>
      <c r="H879"/>
      <c r="I879" s="5"/>
      <c r="J879" s="5"/>
      <c r="K879"/>
      <c r="L879"/>
      <c r="M879"/>
      <c r="N879"/>
      <c r="O879"/>
      <c r="P879"/>
      <c r="Q879"/>
      <c r="R879"/>
    </row>
    <row r="880" spans="1:18" x14ac:dyDescent="0.25">
      <c r="A880"/>
      <c r="B880"/>
      <c r="C880"/>
      <c r="D880"/>
      <c r="E880"/>
      <c r="F880"/>
      <c r="G880"/>
      <c r="H880"/>
      <c r="I880" s="5"/>
      <c r="J880" s="5"/>
      <c r="K880"/>
      <c r="L880"/>
      <c r="M880"/>
      <c r="N880"/>
      <c r="O880"/>
      <c r="P880"/>
      <c r="Q880"/>
      <c r="R880"/>
    </row>
    <row r="881" spans="1:18" x14ac:dyDescent="0.25">
      <c r="A881"/>
      <c r="B881"/>
      <c r="C881"/>
      <c r="D881"/>
      <c r="E881"/>
      <c r="F881"/>
      <c r="G881"/>
      <c r="H881"/>
      <c r="I881" s="5"/>
      <c r="J881" s="5"/>
      <c r="K881"/>
      <c r="L881"/>
      <c r="M881"/>
      <c r="N881"/>
      <c r="O881"/>
      <c r="P881"/>
      <c r="Q881"/>
      <c r="R881"/>
    </row>
    <row r="882" spans="1:18" x14ac:dyDescent="0.25">
      <c r="A882"/>
      <c r="B882"/>
      <c r="C882"/>
      <c r="D882"/>
      <c r="E882"/>
      <c r="F882"/>
      <c r="G882"/>
      <c r="H882"/>
      <c r="I882" s="5"/>
      <c r="J882" s="5"/>
      <c r="K882"/>
      <c r="L882"/>
      <c r="M882"/>
      <c r="N882"/>
      <c r="O882"/>
      <c r="P882"/>
      <c r="Q882"/>
      <c r="R882"/>
    </row>
    <row r="883" spans="1:18" x14ac:dyDescent="0.25">
      <c r="A883"/>
      <c r="B883"/>
      <c r="C883"/>
      <c r="D883"/>
      <c r="E883"/>
      <c r="F883"/>
      <c r="G883"/>
      <c r="H883"/>
      <c r="I883" s="5"/>
      <c r="J883" s="5"/>
      <c r="K883"/>
      <c r="L883"/>
      <c r="M883"/>
      <c r="N883"/>
      <c r="O883"/>
      <c r="P883"/>
      <c r="Q883"/>
      <c r="R883"/>
    </row>
    <row r="884" spans="1:18" x14ac:dyDescent="0.25">
      <c r="A884"/>
      <c r="B884"/>
      <c r="C884"/>
      <c r="D884"/>
      <c r="E884"/>
      <c r="F884"/>
      <c r="G884"/>
      <c r="H884"/>
      <c r="I884" s="5"/>
      <c r="J884" s="5"/>
      <c r="K884"/>
      <c r="L884"/>
      <c r="M884"/>
      <c r="N884"/>
      <c r="O884"/>
      <c r="P884"/>
      <c r="Q884"/>
      <c r="R884"/>
    </row>
    <row r="885" spans="1:18" x14ac:dyDescent="0.25">
      <c r="A885"/>
      <c r="B885"/>
      <c r="C885"/>
      <c r="D885"/>
      <c r="E885"/>
      <c r="F885"/>
      <c r="G885"/>
      <c r="H885"/>
      <c r="I885" s="5"/>
      <c r="J885" s="5"/>
      <c r="K885"/>
      <c r="L885"/>
      <c r="M885"/>
      <c r="N885"/>
      <c r="O885"/>
      <c r="P885"/>
      <c r="Q885"/>
      <c r="R885"/>
    </row>
    <row r="886" spans="1:18" x14ac:dyDescent="0.25">
      <c r="A886"/>
      <c r="B886"/>
      <c r="C886"/>
      <c r="D886"/>
      <c r="E886"/>
      <c r="F886"/>
      <c r="G886"/>
      <c r="H886"/>
      <c r="I886" s="5"/>
      <c r="J886" s="5"/>
      <c r="K886"/>
      <c r="L886"/>
      <c r="M886"/>
      <c r="N886"/>
      <c r="O886"/>
      <c r="P886"/>
      <c r="Q886"/>
      <c r="R886"/>
    </row>
    <row r="887" spans="1:18" x14ac:dyDescent="0.25">
      <c r="A887"/>
      <c r="B887"/>
      <c r="C887"/>
      <c r="D887"/>
      <c r="E887"/>
      <c r="F887"/>
      <c r="G887"/>
      <c r="H887"/>
      <c r="I887" s="5"/>
      <c r="J887" s="5"/>
      <c r="K887"/>
      <c r="L887"/>
      <c r="M887"/>
      <c r="N887"/>
      <c r="O887"/>
      <c r="P887"/>
      <c r="Q887"/>
      <c r="R887"/>
    </row>
    <row r="888" spans="1:18" x14ac:dyDescent="0.25">
      <c r="A888"/>
      <c r="B888"/>
      <c r="C888"/>
      <c r="D888"/>
      <c r="E888"/>
      <c r="F888"/>
      <c r="G888"/>
      <c r="H888"/>
      <c r="I888" s="5"/>
      <c r="J888" s="5"/>
      <c r="K888"/>
      <c r="L888"/>
      <c r="M888"/>
      <c r="N888"/>
      <c r="O888"/>
      <c r="P888"/>
      <c r="Q888"/>
      <c r="R888"/>
    </row>
    <row r="889" spans="1:18" x14ac:dyDescent="0.25">
      <c r="A889"/>
      <c r="B889"/>
      <c r="C889"/>
      <c r="D889"/>
      <c r="E889"/>
      <c r="F889"/>
      <c r="G889"/>
      <c r="H889"/>
      <c r="I889" s="5"/>
      <c r="J889" s="5"/>
      <c r="K889"/>
      <c r="L889"/>
      <c r="M889"/>
      <c r="N889"/>
      <c r="O889"/>
      <c r="P889"/>
      <c r="Q889"/>
      <c r="R889"/>
    </row>
    <row r="890" spans="1:18" x14ac:dyDescent="0.25">
      <c r="A890"/>
      <c r="B890"/>
      <c r="C890"/>
      <c r="D890"/>
      <c r="E890"/>
      <c r="F890"/>
      <c r="G890"/>
      <c r="H890"/>
      <c r="I890" s="5"/>
      <c r="J890" s="5"/>
      <c r="K890"/>
      <c r="L890"/>
      <c r="M890"/>
      <c r="N890"/>
      <c r="O890"/>
      <c r="P890"/>
      <c r="Q890"/>
      <c r="R890"/>
    </row>
    <row r="891" spans="1:18" x14ac:dyDescent="0.25">
      <c r="A891"/>
      <c r="B891"/>
      <c r="C891"/>
      <c r="D891"/>
      <c r="E891"/>
      <c r="F891"/>
      <c r="G891"/>
      <c r="H891"/>
      <c r="I891" s="5"/>
      <c r="J891" s="5"/>
      <c r="K891"/>
      <c r="L891"/>
      <c r="M891"/>
      <c r="N891"/>
      <c r="O891"/>
      <c r="P891"/>
      <c r="Q891"/>
      <c r="R891"/>
    </row>
    <row r="892" spans="1:18" x14ac:dyDescent="0.25">
      <c r="A892"/>
      <c r="B892"/>
      <c r="C892"/>
      <c r="D892"/>
      <c r="E892"/>
      <c r="F892"/>
      <c r="G892"/>
      <c r="H892"/>
      <c r="I892" s="5"/>
      <c r="J892" s="5"/>
      <c r="K892"/>
      <c r="L892"/>
      <c r="M892"/>
      <c r="N892"/>
      <c r="O892"/>
      <c r="P892"/>
      <c r="Q892"/>
      <c r="R892"/>
    </row>
    <row r="893" spans="1:18" x14ac:dyDescent="0.25">
      <c r="A893"/>
      <c r="B893"/>
      <c r="C893"/>
      <c r="D893"/>
      <c r="E893"/>
      <c r="F893"/>
      <c r="G893"/>
      <c r="H893"/>
      <c r="I893" s="5"/>
      <c r="J893" s="5"/>
      <c r="K893"/>
      <c r="L893"/>
      <c r="M893"/>
      <c r="N893"/>
      <c r="O893"/>
      <c r="P893"/>
      <c r="Q893"/>
      <c r="R893"/>
    </row>
    <row r="894" spans="1:18" x14ac:dyDescent="0.25">
      <c r="A894"/>
      <c r="B894"/>
      <c r="C894"/>
      <c r="D894"/>
      <c r="E894"/>
      <c r="F894"/>
      <c r="G894"/>
      <c r="H894"/>
      <c r="I894" s="5"/>
      <c r="J894" s="5"/>
      <c r="K894"/>
      <c r="L894"/>
      <c r="M894"/>
      <c r="N894"/>
      <c r="O894"/>
      <c r="P894"/>
      <c r="Q894"/>
      <c r="R894"/>
    </row>
    <row r="895" spans="1:18" x14ac:dyDescent="0.25">
      <c r="A895"/>
      <c r="B895"/>
      <c r="C895"/>
      <c r="D895"/>
      <c r="E895"/>
      <c r="F895"/>
      <c r="G895"/>
      <c r="H895"/>
      <c r="I895" s="5"/>
      <c r="J895" s="5"/>
      <c r="K895"/>
      <c r="L895"/>
      <c r="M895"/>
      <c r="N895"/>
      <c r="O895"/>
      <c r="P895"/>
      <c r="Q895"/>
      <c r="R895"/>
    </row>
    <row r="896" spans="1:18" x14ac:dyDescent="0.25">
      <c r="A896"/>
      <c r="B896"/>
      <c r="C896"/>
      <c r="D896"/>
      <c r="E896"/>
      <c r="F896"/>
      <c r="G896"/>
      <c r="H896"/>
      <c r="I896" s="5"/>
      <c r="J896" s="5"/>
      <c r="K896"/>
      <c r="L896"/>
      <c r="M896"/>
      <c r="N896"/>
      <c r="O896"/>
      <c r="P896"/>
      <c r="Q896"/>
      <c r="R896"/>
    </row>
    <row r="897" spans="1:18" x14ac:dyDescent="0.25">
      <c r="A897"/>
      <c r="B897"/>
      <c r="C897"/>
      <c r="D897"/>
      <c r="E897"/>
      <c r="F897"/>
      <c r="G897"/>
      <c r="H897"/>
      <c r="I897" s="5"/>
      <c r="J897" s="5"/>
      <c r="K897"/>
      <c r="L897"/>
      <c r="M897"/>
      <c r="N897"/>
      <c r="O897"/>
      <c r="P897"/>
      <c r="Q897"/>
      <c r="R897"/>
    </row>
    <row r="898" spans="1:18" x14ac:dyDescent="0.25">
      <c r="A898"/>
      <c r="B898"/>
      <c r="C898"/>
      <c r="D898"/>
      <c r="E898"/>
      <c r="F898"/>
      <c r="G898"/>
      <c r="H898"/>
      <c r="I898" s="5"/>
      <c r="J898" s="5"/>
      <c r="K898"/>
      <c r="L898"/>
      <c r="M898"/>
      <c r="N898"/>
      <c r="O898"/>
      <c r="P898"/>
      <c r="Q898"/>
      <c r="R898"/>
    </row>
    <row r="899" spans="1:18" x14ac:dyDescent="0.25">
      <c r="A899"/>
      <c r="B899"/>
      <c r="C899"/>
      <c r="D899"/>
      <c r="E899"/>
      <c r="F899"/>
      <c r="G899"/>
      <c r="H899"/>
      <c r="I899" s="5"/>
      <c r="J899" s="5"/>
      <c r="K899"/>
      <c r="L899"/>
      <c r="M899"/>
      <c r="N899"/>
      <c r="O899"/>
      <c r="P899"/>
      <c r="Q899"/>
      <c r="R899"/>
    </row>
    <row r="900" spans="1:18" x14ac:dyDescent="0.25">
      <c r="A900"/>
      <c r="B900"/>
      <c r="C900"/>
      <c r="D900"/>
      <c r="E900"/>
      <c r="F900"/>
      <c r="G900"/>
      <c r="H900"/>
      <c r="I900" s="5"/>
      <c r="J900" s="5"/>
      <c r="K900"/>
      <c r="L900"/>
      <c r="M900"/>
      <c r="N900"/>
      <c r="O900"/>
      <c r="P900"/>
      <c r="Q900"/>
      <c r="R900"/>
    </row>
    <row r="901" spans="1:18" x14ac:dyDescent="0.25">
      <c r="A901"/>
      <c r="B901"/>
      <c r="C901"/>
      <c r="D901"/>
      <c r="E901"/>
      <c r="F901"/>
      <c r="G901"/>
      <c r="H901"/>
      <c r="I901" s="5"/>
      <c r="J901" s="5"/>
      <c r="K901"/>
      <c r="L901"/>
      <c r="M901"/>
      <c r="N901"/>
      <c r="O901"/>
      <c r="P901"/>
      <c r="Q901"/>
      <c r="R901"/>
    </row>
    <row r="902" spans="1:18" x14ac:dyDescent="0.25">
      <c r="A902"/>
      <c r="B902"/>
      <c r="C902"/>
      <c r="D902"/>
      <c r="E902"/>
      <c r="F902"/>
      <c r="G902"/>
      <c r="H902"/>
      <c r="I902" s="5"/>
      <c r="J902" s="5"/>
      <c r="K902"/>
      <c r="L902"/>
      <c r="M902"/>
      <c r="N902"/>
      <c r="O902"/>
      <c r="P902"/>
      <c r="Q902"/>
      <c r="R902"/>
    </row>
    <row r="903" spans="1:18" x14ac:dyDescent="0.25">
      <c r="A903"/>
      <c r="B903"/>
      <c r="C903"/>
      <c r="D903"/>
      <c r="E903"/>
      <c r="F903"/>
      <c r="G903"/>
      <c r="H903"/>
      <c r="I903" s="5"/>
      <c r="J903" s="5"/>
      <c r="K903"/>
      <c r="L903"/>
      <c r="M903"/>
      <c r="N903"/>
      <c r="O903"/>
      <c r="P903"/>
      <c r="Q903"/>
      <c r="R903"/>
    </row>
    <row r="904" spans="1:18" x14ac:dyDescent="0.25">
      <c r="A904"/>
      <c r="B904"/>
      <c r="C904"/>
      <c r="D904"/>
      <c r="E904"/>
      <c r="F904"/>
      <c r="G904"/>
      <c r="H904"/>
      <c r="I904" s="5"/>
      <c r="J904" s="5"/>
      <c r="K904"/>
      <c r="L904"/>
      <c r="M904"/>
      <c r="N904"/>
      <c r="O904"/>
      <c r="P904"/>
      <c r="Q904"/>
      <c r="R904"/>
    </row>
    <row r="905" spans="1:18" x14ac:dyDescent="0.25">
      <c r="A905"/>
      <c r="B905"/>
      <c r="C905"/>
      <c r="D905"/>
      <c r="E905"/>
      <c r="F905"/>
      <c r="G905"/>
      <c r="H905"/>
      <c r="I905" s="5"/>
      <c r="J905" s="5"/>
      <c r="K905"/>
      <c r="L905"/>
      <c r="M905"/>
      <c r="N905"/>
      <c r="O905"/>
      <c r="P905"/>
      <c r="Q905"/>
      <c r="R905"/>
    </row>
    <row r="906" spans="1:18" x14ac:dyDescent="0.25">
      <c r="A906"/>
      <c r="B906"/>
      <c r="C906"/>
      <c r="D906"/>
      <c r="E906"/>
      <c r="F906"/>
      <c r="G906"/>
      <c r="H906"/>
      <c r="I906" s="5"/>
      <c r="J906" s="5"/>
      <c r="K906"/>
      <c r="L906"/>
      <c r="M906"/>
      <c r="N906"/>
      <c r="O906"/>
      <c r="P906"/>
      <c r="Q906"/>
      <c r="R906"/>
    </row>
    <row r="907" spans="1:18" x14ac:dyDescent="0.25">
      <c r="A907"/>
      <c r="B907"/>
      <c r="C907"/>
      <c r="D907"/>
      <c r="E907"/>
      <c r="F907"/>
      <c r="G907"/>
      <c r="H907"/>
      <c r="I907" s="5"/>
      <c r="J907" s="5"/>
      <c r="K907"/>
      <c r="L907"/>
      <c r="M907"/>
      <c r="N907"/>
      <c r="O907"/>
      <c r="P907"/>
      <c r="Q907"/>
      <c r="R907"/>
    </row>
    <row r="908" spans="1:18" x14ac:dyDescent="0.25">
      <c r="A908"/>
      <c r="B908"/>
      <c r="C908"/>
      <c r="D908"/>
      <c r="E908"/>
      <c r="F908"/>
      <c r="G908"/>
      <c r="H908"/>
      <c r="I908" s="5"/>
      <c r="J908" s="5"/>
      <c r="K908"/>
      <c r="L908"/>
      <c r="M908"/>
      <c r="N908"/>
      <c r="O908"/>
      <c r="P908"/>
      <c r="Q908"/>
      <c r="R908"/>
    </row>
    <row r="909" spans="1:18" x14ac:dyDescent="0.25">
      <c r="A909"/>
      <c r="B909"/>
      <c r="C909"/>
      <c r="D909"/>
      <c r="E909"/>
      <c r="F909"/>
      <c r="G909"/>
      <c r="H909"/>
      <c r="I909" s="5"/>
      <c r="J909" s="5"/>
      <c r="K909"/>
      <c r="L909"/>
      <c r="M909"/>
      <c r="N909"/>
      <c r="O909"/>
      <c r="P909"/>
      <c r="Q909"/>
      <c r="R909"/>
    </row>
    <row r="910" spans="1:18" x14ac:dyDescent="0.25">
      <c r="A910"/>
      <c r="B910"/>
      <c r="C910"/>
      <c r="D910"/>
      <c r="E910"/>
      <c r="F910"/>
      <c r="G910"/>
      <c r="H910"/>
      <c r="I910" s="5"/>
      <c r="J910" s="5"/>
      <c r="K910"/>
      <c r="L910"/>
      <c r="M910"/>
      <c r="N910"/>
      <c r="O910"/>
      <c r="P910"/>
      <c r="Q910"/>
      <c r="R910"/>
    </row>
    <row r="911" spans="1:18" x14ac:dyDescent="0.25">
      <c r="A911"/>
      <c r="B911"/>
      <c r="C911"/>
      <c r="D911"/>
      <c r="E911"/>
      <c r="F911"/>
      <c r="G911"/>
      <c r="H911"/>
      <c r="I911" s="5"/>
      <c r="J911" s="5"/>
      <c r="K911"/>
      <c r="L911"/>
      <c r="M911"/>
      <c r="N911"/>
      <c r="O911"/>
      <c r="P911"/>
      <c r="Q911"/>
      <c r="R911"/>
    </row>
    <row r="912" spans="1:18" x14ac:dyDescent="0.25">
      <c r="A912"/>
      <c r="B912"/>
      <c r="C912"/>
      <c r="D912"/>
      <c r="E912"/>
      <c r="F912"/>
      <c r="G912"/>
      <c r="H912"/>
      <c r="I912" s="5"/>
      <c r="J912" s="5"/>
      <c r="K912"/>
      <c r="L912"/>
      <c r="M912"/>
      <c r="N912"/>
      <c r="O912"/>
      <c r="P912"/>
      <c r="Q912"/>
      <c r="R912"/>
    </row>
    <row r="913" spans="1:18" x14ac:dyDescent="0.25">
      <c r="A913"/>
      <c r="B913"/>
      <c r="C913"/>
      <c r="D913"/>
      <c r="E913"/>
      <c r="F913"/>
      <c r="G913"/>
      <c r="H913"/>
      <c r="I913" s="5"/>
      <c r="J913" s="5"/>
      <c r="K913"/>
      <c r="L913"/>
      <c r="M913"/>
      <c r="N913"/>
      <c r="O913"/>
      <c r="P913"/>
      <c r="Q913"/>
      <c r="R913"/>
    </row>
    <row r="914" spans="1:18" x14ac:dyDescent="0.25">
      <c r="A914"/>
      <c r="B914"/>
      <c r="C914"/>
      <c r="D914"/>
      <c r="E914"/>
      <c r="F914"/>
      <c r="G914"/>
      <c r="H914"/>
      <c r="I914" s="5"/>
      <c r="J914" s="5"/>
      <c r="K914"/>
      <c r="L914"/>
      <c r="M914"/>
      <c r="N914"/>
      <c r="O914"/>
      <c r="P914"/>
      <c r="Q914"/>
      <c r="R914"/>
    </row>
    <row r="915" spans="1:18" x14ac:dyDescent="0.25">
      <c r="A915"/>
      <c r="B915"/>
      <c r="C915"/>
      <c r="D915"/>
      <c r="E915"/>
      <c r="F915"/>
      <c r="G915"/>
      <c r="H915"/>
      <c r="I915" s="5"/>
      <c r="J915" s="5"/>
      <c r="K915"/>
      <c r="L915"/>
      <c r="M915"/>
      <c r="N915"/>
      <c r="O915"/>
      <c r="P915"/>
      <c r="Q915"/>
      <c r="R915"/>
    </row>
    <row r="916" spans="1:18" x14ac:dyDescent="0.25">
      <c r="A916"/>
      <c r="B916"/>
      <c r="C916"/>
      <c r="D916"/>
      <c r="E916"/>
      <c r="F916"/>
      <c r="G916"/>
      <c r="H916"/>
      <c r="I916" s="5"/>
      <c r="J916" s="5"/>
      <c r="K916"/>
      <c r="L916"/>
      <c r="M916"/>
      <c r="N916"/>
      <c r="O916"/>
      <c r="P916"/>
      <c r="Q916"/>
      <c r="R916"/>
    </row>
    <row r="917" spans="1:18" x14ac:dyDescent="0.25">
      <c r="A917"/>
      <c r="B917"/>
      <c r="C917"/>
      <c r="D917"/>
      <c r="E917"/>
      <c r="F917"/>
      <c r="G917"/>
      <c r="H917"/>
      <c r="I917" s="5"/>
      <c r="J917" s="5"/>
      <c r="K917"/>
      <c r="L917"/>
      <c r="M917"/>
      <c r="N917"/>
      <c r="O917"/>
      <c r="P917"/>
      <c r="Q917"/>
      <c r="R917"/>
    </row>
    <row r="918" spans="1:18" x14ac:dyDescent="0.25">
      <c r="A918"/>
      <c r="B918"/>
      <c r="C918"/>
      <c r="D918"/>
      <c r="E918"/>
      <c r="F918"/>
      <c r="G918"/>
      <c r="H918"/>
      <c r="I918" s="5"/>
      <c r="J918" s="5"/>
      <c r="K918"/>
      <c r="L918"/>
      <c r="M918"/>
      <c r="N918"/>
      <c r="O918"/>
      <c r="P918"/>
      <c r="Q918"/>
      <c r="R918"/>
    </row>
    <row r="919" spans="1:18" x14ac:dyDescent="0.25">
      <c r="A919"/>
      <c r="B919"/>
      <c r="C919"/>
      <c r="D919"/>
      <c r="E919"/>
      <c r="F919"/>
      <c r="G919"/>
      <c r="H919"/>
      <c r="I919" s="5"/>
      <c r="J919" s="5"/>
      <c r="K919"/>
      <c r="L919"/>
      <c r="M919"/>
      <c r="N919"/>
      <c r="O919"/>
      <c r="P919"/>
      <c r="Q919"/>
      <c r="R919"/>
    </row>
    <row r="920" spans="1:18" x14ac:dyDescent="0.25">
      <c r="A920"/>
      <c r="B920"/>
      <c r="C920"/>
      <c r="D920"/>
      <c r="E920"/>
      <c r="F920"/>
      <c r="G920"/>
      <c r="H920"/>
      <c r="I920" s="5"/>
      <c r="J920" s="5"/>
      <c r="K920"/>
      <c r="L920"/>
      <c r="M920"/>
      <c r="N920"/>
      <c r="O920"/>
      <c r="P920"/>
      <c r="Q920"/>
      <c r="R920"/>
    </row>
    <row r="921" spans="1:18" x14ac:dyDescent="0.25">
      <c r="A921"/>
      <c r="B921"/>
      <c r="C921"/>
      <c r="D921"/>
      <c r="E921"/>
      <c r="F921"/>
      <c r="G921"/>
      <c r="H921"/>
      <c r="I921" s="5"/>
      <c r="J921" s="5"/>
      <c r="K921"/>
      <c r="L921"/>
      <c r="M921"/>
      <c r="N921"/>
      <c r="O921"/>
      <c r="P921"/>
      <c r="Q921"/>
      <c r="R921"/>
    </row>
    <row r="922" spans="1:18" x14ac:dyDescent="0.25">
      <c r="A922"/>
      <c r="B922"/>
      <c r="C922"/>
      <c r="D922"/>
      <c r="E922"/>
      <c r="F922"/>
      <c r="G922"/>
      <c r="H922"/>
      <c r="I922" s="5"/>
      <c r="J922" s="5"/>
      <c r="K922"/>
      <c r="L922"/>
      <c r="M922"/>
      <c r="N922"/>
      <c r="O922"/>
      <c r="P922"/>
      <c r="Q922"/>
      <c r="R922"/>
    </row>
    <row r="923" spans="1:18" x14ac:dyDescent="0.25">
      <c r="A923"/>
      <c r="B923"/>
      <c r="C923"/>
      <c r="D923"/>
      <c r="E923"/>
      <c r="F923"/>
      <c r="G923"/>
      <c r="H923"/>
      <c r="I923" s="5"/>
      <c r="J923" s="5"/>
      <c r="K923"/>
      <c r="L923"/>
      <c r="M923"/>
      <c r="N923"/>
      <c r="O923"/>
      <c r="P923"/>
      <c r="Q923"/>
      <c r="R923"/>
    </row>
    <row r="924" spans="1:18" x14ac:dyDescent="0.25">
      <c r="A924"/>
      <c r="B924"/>
      <c r="C924"/>
      <c r="D924"/>
      <c r="E924"/>
      <c r="F924"/>
      <c r="G924"/>
      <c r="H924"/>
      <c r="I924" s="5"/>
      <c r="J924" s="5"/>
      <c r="K924"/>
      <c r="L924"/>
      <c r="M924"/>
      <c r="N924"/>
      <c r="O924"/>
      <c r="P924"/>
      <c r="Q924"/>
      <c r="R924"/>
    </row>
    <row r="925" spans="1:18" x14ac:dyDescent="0.25">
      <c r="A925"/>
      <c r="B925"/>
      <c r="C925"/>
      <c r="D925"/>
      <c r="E925"/>
      <c r="F925"/>
      <c r="G925"/>
      <c r="H925"/>
      <c r="I925" s="5"/>
      <c r="J925" s="5"/>
      <c r="K925"/>
      <c r="L925"/>
      <c r="M925"/>
      <c r="N925"/>
      <c r="O925"/>
      <c r="P925"/>
      <c r="Q925"/>
      <c r="R925"/>
    </row>
    <row r="926" spans="1:18" x14ac:dyDescent="0.25">
      <c r="A926"/>
      <c r="B926"/>
      <c r="C926"/>
      <c r="D926"/>
      <c r="E926"/>
      <c r="F926"/>
      <c r="G926"/>
      <c r="H926"/>
      <c r="I926" s="5"/>
      <c r="J926" s="5"/>
      <c r="K926"/>
      <c r="L926"/>
      <c r="M926"/>
      <c r="N926"/>
      <c r="O926"/>
      <c r="P926"/>
      <c r="Q926"/>
      <c r="R926"/>
    </row>
    <row r="927" spans="1:18" x14ac:dyDescent="0.25">
      <c r="A927"/>
      <c r="B927"/>
      <c r="C927"/>
      <c r="D927"/>
      <c r="E927"/>
      <c r="F927"/>
      <c r="G927"/>
      <c r="H927"/>
      <c r="I927" s="5"/>
      <c r="J927" s="5"/>
      <c r="K927"/>
      <c r="L927"/>
      <c r="M927"/>
      <c r="N927"/>
      <c r="O927"/>
      <c r="P927"/>
      <c r="Q927"/>
      <c r="R927"/>
    </row>
    <row r="928" spans="1:18" x14ac:dyDescent="0.25">
      <c r="A928"/>
      <c r="B928"/>
      <c r="C928"/>
      <c r="D928"/>
      <c r="E928"/>
      <c r="F928"/>
      <c r="G928"/>
      <c r="H928"/>
      <c r="I928" s="5"/>
      <c r="J928" s="5"/>
      <c r="K928"/>
      <c r="L928"/>
      <c r="M928"/>
      <c r="N928"/>
      <c r="O928"/>
      <c r="P928"/>
      <c r="Q928"/>
      <c r="R928"/>
    </row>
    <row r="929" spans="1:18" x14ac:dyDescent="0.25">
      <c r="A929"/>
      <c r="B929"/>
      <c r="C929"/>
      <c r="D929"/>
      <c r="E929"/>
      <c r="F929"/>
      <c r="G929"/>
      <c r="H929"/>
      <c r="I929" s="5"/>
      <c r="J929" s="5"/>
      <c r="K929"/>
      <c r="L929"/>
      <c r="M929"/>
      <c r="N929"/>
      <c r="O929"/>
      <c r="P929"/>
      <c r="Q929"/>
      <c r="R929"/>
    </row>
    <row r="930" spans="1:18" x14ac:dyDescent="0.25">
      <c r="A930"/>
      <c r="B930"/>
      <c r="C930"/>
      <c r="D930"/>
      <c r="E930"/>
      <c r="F930"/>
      <c r="G930"/>
      <c r="H930"/>
      <c r="I930" s="5"/>
      <c r="J930" s="5"/>
      <c r="K930"/>
      <c r="L930"/>
      <c r="M930"/>
      <c r="N930"/>
      <c r="O930"/>
      <c r="P930"/>
      <c r="Q930"/>
      <c r="R930"/>
    </row>
    <row r="931" spans="1:18" x14ac:dyDescent="0.25">
      <c r="A931"/>
      <c r="B931"/>
      <c r="C931"/>
      <c r="D931"/>
      <c r="E931"/>
      <c r="F931"/>
      <c r="G931"/>
      <c r="H931"/>
      <c r="I931" s="5"/>
      <c r="J931" s="5"/>
      <c r="K931"/>
      <c r="L931"/>
      <c r="M931"/>
      <c r="N931"/>
      <c r="O931"/>
      <c r="P931"/>
      <c r="Q931"/>
      <c r="R931"/>
    </row>
    <row r="932" spans="1:18" x14ac:dyDescent="0.25">
      <c r="A932"/>
      <c r="B932"/>
      <c r="C932"/>
      <c r="D932"/>
      <c r="E932"/>
      <c r="F932"/>
      <c r="G932"/>
      <c r="H932"/>
      <c r="I932" s="5"/>
      <c r="J932" s="5"/>
      <c r="K932"/>
      <c r="L932"/>
      <c r="M932"/>
      <c r="N932"/>
      <c r="O932"/>
      <c r="P932"/>
      <c r="Q932"/>
      <c r="R932"/>
    </row>
    <row r="933" spans="1:18" x14ac:dyDescent="0.25">
      <c r="A933"/>
      <c r="B933"/>
      <c r="C933"/>
      <c r="D933"/>
      <c r="E933"/>
      <c r="F933"/>
      <c r="G933"/>
      <c r="H933"/>
      <c r="I933" s="5"/>
      <c r="J933" s="5"/>
      <c r="K933"/>
      <c r="L933"/>
      <c r="M933"/>
      <c r="N933"/>
      <c r="O933"/>
      <c r="P933"/>
      <c r="Q933"/>
      <c r="R933"/>
    </row>
    <row r="934" spans="1:18" x14ac:dyDescent="0.25">
      <c r="A934"/>
      <c r="B934"/>
      <c r="C934"/>
      <c r="D934"/>
      <c r="E934"/>
      <c r="F934"/>
      <c r="G934"/>
      <c r="H934"/>
      <c r="I934" s="5"/>
      <c r="J934" s="5"/>
      <c r="K934"/>
      <c r="L934"/>
      <c r="M934"/>
      <c r="N934"/>
      <c r="O934"/>
      <c r="P934"/>
      <c r="Q934"/>
      <c r="R934"/>
    </row>
    <row r="935" spans="1:18" x14ac:dyDescent="0.25">
      <c r="A935"/>
      <c r="B935"/>
      <c r="C935"/>
      <c r="D935"/>
      <c r="E935"/>
      <c r="F935"/>
      <c r="G935"/>
      <c r="H935"/>
      <c r="I935" s="5"/>
      <c r="J935" s="5"/>
      <c r="K935"/>
      <c r="L935"/>
      <c r="M935"/>
      <c r="N935"/>
      <c r="O935"/>
      <c r="P935"/>
      <c r="Q935"/>
      <c r="R935"/>
    </row>
    <row r="936" spans="1:18" x14ac:dyDescent="0.25">
      <c r="A936"/>
      <c r="B936"/>
      <c r="C936"/>
      <c r="D936"/>
      <c r="E936"/>
      <c r="F936"/>
      <c r="G936"/>
      <c r="H936"/>
      <c r="I936" s="5"/>
      <c r="J936" s="5"/>
      <c r="K936"/>
      <c r="L936"/>
      <c r="M936"/>
      <c r="N936"/>
      <c r="O936"/>
      <c r="P936"/>
      <c r="Q936"/>
      <c r="R936"/>
    </row>
    <row r="937" spans="1:18" x14ac:dyDescent="0.25">
      <c r="A937"/>
      <c r="B937"/>
      <c r="C937"/>
      <c r="D937"/>
      <c r="E937"/>
      <c r="F937"/>
      <c r="G937"/>
      <c r="H937"/>
      <c r="I937" s="5"/>
      <c r="J937" s="5"/>
      <c r="K937"/>
      <c r="L937"/>
      <c r="M937"/>
      <c r="N937"/>
      <c r="O937"/>
      <c r="P937"/>
      <c r="Q937"/>
      <c r="R937"/>
    </row>
    <row r="938" spans="1:18" x14ac:dyDescent="0.25">
      <c r="A938"/>
      <c r="B938"/>
      <c r="C938"/>
      <c r="D938"/>
      <c r="E938"/>
      <c r="F938"/>
      <c r="G938"/>
      <c r="H938"/>
      <c r="I938" s="5"/>
      <c r="J938" s="5"/>
      <c r="K938"/>
      <c r="L938"/>
      <c r="M938"/>
      <c r="N938"/>
      <c r="O938"/>
      <c r="P938"/>
      <c r="Q938"/>
      <c r="R938"/>
    </row>
    <row r="939" spans="1:18" x14ac:dyDescent="0.25">
      <c r="A939"/>
      <c r="B939"/>
      <c r="C939"/>
      <c r="D939"/>
      <c r="E939"/>
      <c r="F939"/>
      <c r="G939"/>
      <c r="H939"/>
      <c r="I939" s="5"/>
      <c r="J939" s="5"/>
      <c r="K939"/>
      <c r="L939"/>
      <c r="M939"/>
      <c r="N939"/>
      <c r="O939"/>
      <c r="P939"/>
      <c r="Q939"/>
      <c r="R939"/>
    </row>
    <row r="940" spans="1:18" x14ac:dyDescent="0.25">
      <c r="A940"/>
      <c r="B940"/>
      <c r="C940"/>
      <c r="D940"/>
      <c r="E940"/>
      <c r="F940"/>
      <c r="G940"/>
      <c r="H940"/>
      <c r="I940" s="5"/>
      <c r="J940" s="5"/>
      <c r="K940"/>
      <c r="L940"/>
      <c r="M940"/>
      <c r="N940"/>
      <c r="O940"/>
      <c r="P940"/>
      <c r="Q940"/>
      <c r="R940"/>
    </row>
    <row r="941" spans="1:18" x14ac:dyDescent="0.25">
      <c r="A941"/>
      <c r="B941"/>
      <c r="C941"/>
      <c r="D941"/>
      <c r="E941"/>
      <c r="F941"/>
      <c r="G941"/>
      <c r="H941"/>
      <c r="I941" s="5"/>
      <c r="J941" s="5"/>
      <c r="K941"/>
      <c r="L941"/>
      <c r="M941"/>
      <c r="N941"/>
      <c r="O941"/>
      <c r="P941"/>
      <c r="Q941"/>
      <c r="R941"/>
    </row>
    <row r="942" spans="1:18" x14ac:dyDescent="0.25">
      <c r="A942"/>
      <c r="B942"/>
      <c r="C942"/>
      <c r="D942"/>
      <c r="E942"/>
      <c r="F942"/>
      <c r="G942"/>
      <c r="H942"/>
      <c r="I942" s="5"/>
      <c r="J942" s="5"/>
      <c r="K942"/>
      <c r="L942"/>
      <c r="M942"/>
      <c r="N942"/>
      <c r="O942"/>
      <c r="P942"/>
      <c r="Q942"/>
      <c r="R942"/>
    </row>
    <row r="943" spans="1:18" x14ac:dyDescent="0.25">
      <c r="A943"/>
      <c r="B943"/>
      <c r="C943"/>
      <c r="D943"/>
      <c r="E943"/>
      <c r="F943"/>
      <c r="G943"/>
      <c r="H943"/>
      <c r="I943" s="5"/>
      <c r="J943" s="5"/>
      <c r="K943"/>
      <c r="L943"/>
      <c r="M943"/>
      <c r="N943"/>
      <c r="O943"/>
      <c r="P943"/>
      <c r="Q943"/>
      <c r="R943"/>
    </row>
    <row r="944" spans="1:18" x14ac:dyDescent="0.25">
      <c r="A944"/>
      <c r="B944"/>
      <c r="C944"/>
      <c r="D944"/>
      <c r="E944"/>
      <c r="F944"/>
      <c r="G944"/>
      <c r="H944"/>
      <c r="I944" s="5"/>
      <c r="J944" s="5"/>
      <c r="K944"/>
      <c r="L944"/>
      <c r="M944"/>
      <c r="N944"/>
      <c r="O944"/>
      <c r="P944"/>
      <c r="Q944"/>
      <c r="R944"/>
    </row>
    <row r="945" spans="1:18" x14ac:dyDescent="0.25">
      <c r="A945"/>
      <c r="B945"/>
      <c r="C945"/>
      <c r="D945"/>
      <c r="E945"/>
      <c r="F945"/>
      <c r="G945"/>
      <c r="H945"/>
      <c r="I945" s="5"/>
      <c r="J945" s="5"/>
      <c r="K945"/>
      <c r="L945"/>
      <c r="M945"/>
      <c r="N945"/>
      <c r="O945"/>
      <c r="P945"/>
      <c r="Q945"/>
      <c r="R945"/>
    </row>
    <row r="946" spans="1:18" x14ac:dyDescent="0.25">
      <c r="A946"/>
      <c r="B946"/>
      <c r="C946"/>
      <c r="D946"/>
      <c r="E946"/>
      <c r="F946"/>
      <c r="G946"/>
      <c r="H946"/>
      <c r="I946" s="5"/>
      <c r="J946" s="5"/>
      <c r="K946"/>
      <c r="L946"/>
      <c r="M946"/>
      <c r="N946"/>
      <c r="O946"/>
      <c r="P946"/>
      <c r="Q946"/>
      <c r="R946"/>
    </row>
    <row r="947" spans="1:18" x14ac:dyDescent="0.25">
      <c r="A947"/>
      <c r="B947"/>
      <c r="C947"/>
      <c r="D947"/>
      <c r="E947"/>
      <c r="F947"/>
      <c r="G947"/>
      <c r="H947"/>
      <c r="I947" s="5"/>
      <c r="J947" s="5"/>
      <c r="K947"/>
      <c r="L947"/>
      <c r="M947"/>
      <c r="N947"/>
      <c r="O947"/>
      <c r="P947"/>
      <c r="Q947"/>
      <c r="R947"/>
    </row>
    <row r="948" spans="1:18" x14ac:dyDescent="0.25">
      <c r="A948"/>
      <c r="B948"/>
      <c r="C948"/>
      <c r="D948"/>
      <c r="E948"/>
      <c r="F948"/>
      <c r="G948"/>
      <c r="H948"/>
      <c r="I948" s="5"/>
      <c r="J948" s="5"/>
      <c r="K948"/>
      <c r="L948"/>
      <c r="M948"/>
      <c r="N948"/>
      <c r="O948"/>
      <c r="P948"/>
      <c r="Q948"/>
      <c r="R948"/>
    </row>
    <row r="949" spans="1:18" x14ac:dyDescent="0.25">
      <c r="A949"/>
      <c r="B949"/>
      <c r="C949"/>
      <c r="D949"/>
      <c r="E949"/>
      <c r="F949"/>
      <c r="G949"/>
      <c r="H949"/>
      <c r="I949" s="5"/>
      <c r="J949" s="5"/>
      <c r="K949"/>
      <c r="L949"/>
      <c r="M949"/>
      <c r="N949"/>
      <c r="O949"/>
      <c r="P949"/>
      <c r="Q949"/>
      <c r="R949"/>
    </row>
    <row r="950" spans="1:18" x14ac:dyDescent="0.25">
      <c r="A950"/>
      <c r="B950"/>
      <c r="C950"/>
      <c r="D950"/>
      <c r="E950"/>
      <c r="F950"/>
      <c r="G950"/>
      <c r="H950"/>
      <c r="I950" s="5"/>
      <c r="J950" s="5"/>
      <c r="K950"/>
      <c r="L950"/>
      <c r="M950"/>
      <c r="N950"/>
      <c r="O950"/>
      <c r="P950"/>
      <c r="Q950"/>
      <c r="R950"/>
    </row>
    <row r="951" spans="1:18" x14ac:dyDescent="0.25">
      <c r="A951"/>
      <c r="B951"/>
      <c r="C951"/>
      <c r="D951"/>
      <c r="E951"/>
      <c r="F951"/>
      <c r="G951"/>
      <c r="H951"/>
      <c r="I951" s="5"/>
      <c r="J951" s="5"/>
      <c r="K951"/>
      <c r="L951"/>
      <c r="M951"/>
      <c r="N951"/>
      <c r="O951"/>
      <c r="P951"/>
      <c r="Q951"/>
      <c r="R951"/>
    </row>
    <row r="952" spans="1:18" x14ac:dyDescent="0.25">
      <c r="A952"/>
      <c r="B952"/>
      <c r="C952"/>
      <c r="D952"/>
      <c r="E952"/>
      <c r="F952"/>
      <c r="G952"/>
      <c r="H952"/>
      <c r="I952" s="5"/>
      <c r="J952" s="5"/>
      <c r="K952"/>
      <c r="L952"/>
      <c r="M952"/>
      <c r="N952"/>
      <c r="O952"/>
      <c r="P952"/>
      <c r="Q952"/>
      <c r="R952"/>
    </row>
    <row r="953" spans="1:18" x14ac:dyDescent="0.25">
      <c r="A953"/>
      <c r="B953"/>
      <c r="C953"/>
      <c r="D953"/>
      <c r="E953"/>
      <c r="F953"/>
      <c r="G953"/>
      <c r="H953"/>
      <c r="I953" s="5"/>
      <c r="J953" s="5"/>
      <c r="K953"/>
      <c r="L953"/>
      <c r="M953"/>
      <c r="N953"/>
      <c r="O953"/>
      <c r="P953"/>
      <c r="Q953"/>
      <c r="R953"/>
    </row>
    <row r="954" spans="1:18" x14ac:dyDescent="0.25">
      <c r="A954"/>
      <c r="B954"/>
      <c r="C954"/>
      <c r="D954"/>
      <c r="E954"/>
      <c r="F954"/>
      <c r="G954"/>
      <c r="H954"/>
      <c r="I954" s="5"/>
      <c r="J954" s="5"/>
      <c r="K954"/>
      <c r="L954"/>
      <c r="M954"/>
      <c r="N954"/>
      <c r="O954"/>
      <c r="P954"/>
      <c r="Q954"/>
      <c r="R954"/>
    </row>
    <row r="955" spans="1:18" x14ac:dyDescent="0.25">
      <c r="A955"/>
      <c r="B955"/>
      <c r="C955"/>
      <c r="D955"/>
      <c r="E955"/>
      <c r="F955"/>
      <c r="G955"/>
      <c r="H955"/>
      <c r="I955" s="5"/>
      <c r="J955" s="5"/>
      <c r="K955"/>
      <c r="L955"/>
      <c r="M955"/>
      <c r="N955"/>
      <c r="O955"/>
      <c r="P955"/>
      <c r="Q955"/>
      <c r="R955"/>
    </row>
    <row r="956" spans="1:18" x14ac:dyDescent="0.25">
      <c r="A956"/>
      <c r="B956"/>
      <c r="C956"/>
      <c r="D956"/>
      <c r="E956"/>
      <c r="F956"/>
      <c r="G956"/>
      <c r="H956"/>
      <c r="I956" s="5"/>
      <c r="J956" s="5"/>
      <c r="K956"/>
      <c r="L956"/>
      <c r="M956"/>
      <c r="N956"/>
      <c r="O956"/>
      <c r="P956"/>
      <c r="Q956"/>
      <c r="R956"/>
    </row>
    <row r="957" spans="1:18" x14ac:dyDescent="0.25">
      <c r="A957"/>
      <c r="B957"/>
      <c r="C957"/>
      <c r="D957"/>
      <c r="E957"/>
      <c r="F957"/>
      <c r="G957"/>
      <c r="H957"/>
      <c r="I957" s="5"/>
      <c r="J957" s="5"/>
      <c r="K957"/>
      <c r="L957"/>
      <c r="M957"/>
      <c r="N957"/>
      <c r="O957"/>
      <c r="P957"/>
      <c r="Q957"/>
      <c r="R957"/>
    </row>
    <row r="958" spans="1:18" x14ac:dyDescent="0.25">
      <c r="A958"/>
      <c r="B958"/>
      <c r="C958"/>
      <c r="D958"/>
      <c r="E958"/>
      <c r="F958"/>
      <c r="G958"/>
      <c r="H958"/>
      <c r="I958" s="5"/>
      <c r="J958" s="5"/>
      <c r="K958"/>
      <c r="L958"/>
      <c r="M958"/>
      <c r="N958"/>
      <c r="O958"/>
      <c r="P958"/>
      <c r="Q958"/>
      <c r="R958"/>
    </row>
    <row r="959" spans="1:18" x14ac:dyDescent="0.25">
      <c r="A959"/>
      <c r="B959"/>
      <c r="C959"/>
      <c r="D959"/>
      <c r="E959"/>
      <c r="F959"/>
      <c r="G959"/>
      <c r="H959"/>
      <c r="I959" s="5"/>
      <c r="J959" s="5"/>
      <c r="K959"/>
      <c r="L959"/>
      <c r="M959"/>
      <c r="N959"/>
      <c r="O959"/>
      <c r="P959"/>
      <c r="Q959"/>
      <c r="R959"/>
    </row>
    <row r="960" spans="1:18" x14ac:dyDescent="0.25">
      <c r="A960"/>
      <c r="B960"/>
      <c r="C960"/>
      <c r="D960"/>
      <c r="E960"/>
      <c r="F960"/>
      <c r="G960"/>
      <c r="H960"/>
      <c r="I960" s="5"/>
      <c r="J960" s="5"/>
      <c r="K960"/>
      <c r="L960"/>
      <c r="M960"/>
      <c r="N960"/>
      <c r="O960"/>
      <c r="P960"/>
      <c r="Q960"/>
      <c r="R960"/>
    </row>
    <row r="961" spans="1:18" x14ac:dyDescent="0.25">
      <c r="A961"/>
      <c r="B961"/>
      <c r="C961"/>
      <c r="D961"/>
      <c r="E961"/>
      <c r="F961"/>
      <c r="G961"/>
      <c r="H961"/>
      <c r="I961" s="5"/>
      <c r="J961" s="5"/>
      <c r="K961"/>
      <c r="L961"/>
      <c r="M961"/>
      <c r="N961"/>
      <c r="O961"/>
      <c r="P961"/>
      <c r="Q961"/>
      <c r="R961"/>
    </row>
    <row r="962" spans="1:18" x14ac:dyDescent="0.25">
      <c r="A962"/>
      <c r="B962"/>
      <c r="C962"/>
      <c r="D962"/>
      <c r="E962"/>
      <c r="F962"/>
      <c r="G962"/>
      <c r="H962"/>
      <c r="I962" s="5"/>
      <c r="J962" s="5"/>
      <c r="K962"/>
      <c r="L962"/>
      <c r="M962"/>
      <c r="N962"/>
      <c r="O962"/>
      <c r="P962"/>
      <c r="Q962"/>
      <c r="R962"/>
    </row>
    <row r="963" spans="1:18" x14ac:dyDescent="0.25">
      <c r="A963"/>
      <c r="B963"/>
      <c r="C963"/>
      <c r="D963"/>
      <c r="E963"/>
      <c r="F963"/>
      <c r="G963"/>
      <c r="H963"/>
      <c r="I963" s="5"/>
      <c r="J963" s="5"/>
      <c r="K963"/>
      <c r="L963"/>
      <c r="M963"/>
      <c r="N963"/>
      <c r="O963"/>
      <c r="P963"/>
      <c r="Q963"/>
      <c r="R963"/>
    </row>
    <row r="964" spans="1:18" x14ac:dyDescent="0.25">
      <c r="A964"/>
      <c r="B964"/>
      <c r="C964"/>
      <c r="D964"/>
      <c r="E964"/>
      <c r="F964"/>
      <c r="G964"/>
      <c r="H964"/>
      <c r="I964" s="5"/>
      <c r="J964" s="5"/>
      <c r="K964"/>
      <c r="L964"/>
      <c r="M964"/>
      <c r="N964"/>
      <c r="O964"/>
      <c r="P964"/>
      <c r="Q964"/>
      <c r="R964"/>
    </row>
    <row r="965" spans="1:18" x14ac:dyDescent="0.25">
      <c r="A965"/>
      <c r="B965"/>
      <c r="C965"/>
      <c r="D965"/>
      <c r="E965"/>
      <c r="F965"/>
      <c r="G965"/>
      <c r="H965"/>
      <c r="I965" s="5"/>
      <c r="J965" s="5"/>
      <c r="K965"/>
      <c r="L965"/>
      <c r="M965"/>
      <c r="N965"/>
      <c r="O965"/>
      <c r="P965"/>
      <c r="Q965"/>
      <c r="R965"/>
    </row>
    <row r="966" spans="1:18" x14ac:dyDescent="0.25">
      <c r="A966"/>
      <c r="B966"/>
      <c r="C966"/>
      <c r="D966"/>
      <c r="E966"/>
      <c r="F966"/>
      <c r="G966"/>
      <c r="H966"/>
      <c r="I966" s="5"/>
      <c r="J966" s="5"/>
      <c r="K966"/>
      <c r="L966"/>
      <c r="M966"/>
      <c r="N966"/>
      <c r="O966"/>
      <c r="P966"/>
      <c r="Q966"/>
      <c r="R966"/>
    </row>
    <row r="967" spans="1:18" x14ac:dyDescent="0.25">
      <c r="A967"/>
      <c r="B967"/>
      <c r="C967"/>
      <c r="D967"/>
      <c r="E967"/>
      <c r="F967"/>
      <c r="G967"/>
      <c r="H967"/>
      <c r="I967" s="5"/>
      <c r="J967" s="5"/>
      <c r="K967"/>
      <c r="L967"/>
      <c r="M967"/>
      <c r="N967"/>
      <c r="O967"/>
      <c r="P967"/>
      <c r="Q967"/>
      <c r="R967"/>
    </row>
    <row r="968" spans="1:18" x14ac:dyDescent="0.25">
      <c r="A968"/>
      <c r="B968"/>
      <c r="C968"/>
      <c r="D968"/>
      <c r="E968"/>
      <c r="F968"/>
      <c r="G968"/>
      <c r="H968"/>
      <c r="I968" s="5"/>
      <c r="J968" s="5"/>
      <c r="K968"/>
      <c r="L968"/>
      <c r="M968"/>
      <c r="N968"/>
      <c r="O968"/>
      <c r="P968"/>
      <c r="Q968"/>
      <c r="R968"/>
    </row>
    <row r="969" spans="1:18" x14ac:dyDescent="0.25">
      <c r="A969"/>
      <c r="B969"/>
      <c r="C969"/>
      <c r="D969"/>
      <c r="E969"/>
      <c r="F969"/>
      <c r="G969"/>
      <c r="H969"/>
      <c r="I969" s="5"/>
      <c r="J969" s="5"/>
      <c r="K969"/>
      <c r="L969"/>
      <c r="M969"/>
      <c r="N969"/>
      <c r="O969"/>
      <c r="P969"/>
      <c r="Q969"/>
      <c r="R969"/>
    </row>
    <row r="970" spans="1:18" x14ac:dyDescent="0.25">
      <c r="A970"/>
      <c r="B970"/>
      <c r="C970"/>
      <c r="D970"/>
      <c r="E970"/>
      <c r="F970"/>
      <c r="G970"/>
      <c r="H970"/>
      <c r="I970" s="5"/>
      <c r="J970" s="5"/>
      <c r="K970"/>
      <c r="L970"/>
      <c r="M970"/>
      <c r="N970"/>
      <c r="O970"/>
      <c r="P970"/>
      <c r="Q970"/>
      <c r="R970"/>
    </row>
    <row r="971" spans="1:18" x14ac:dyDescent="0.25">
      <c r="A971"/>
      <c r="B971"/>
      <c r="C971"/>
      <c r="D971"/>
      <c r="E971"/>
      <c r="F971"/>
      <c r="G971"/>
      <c r="H971"/>
      <c r="I971" s="5"/>
      <c r="J971" s="5"/>
      <c r="K971"/>
      <c r="L971"/>
      <c r="M971"/>
      <c r="N971"/>
      <c r="O971"/>
      <c r="P971"/>
      <c r="Q971"/>
      <c r="R971"/>
    </row>
    <row r="972" spans="1:18" x14ac:dyDescent="0.25">
      <c r="A972"/>
      <c r="B972"/>
      <c r="C972"/>
      <c r="D972"/>
      <c r="E972"/>
      <c r="F972"/>
      <c r="G972"/>
      <c r="H972"/>
      <c r="I972" s="5"/>
      <c r="J972" s="5"/>
      <c r="K972"/>
      <c r="L972"/>
      <c r="M972"/>
      <c r="N972"/>
      <c r="O972"/>
      <c r="P972"/>
      <c r="Q972"/>
      <c r="R972"/>
    </row>
    <row r="973" spans="1:18" x14ac:dyDescent="0.25">
      <c r="A973"/>
      <c r="B973"/>
      <c r="C973"/>
      <c r="D973"/>
      <c r="E973"/>
      <c r="F973"/>
      <c r="G973"/>
      <c r="H973"/>
      <c r="I973" s="5"/>
      <c r="J973" s="5"/>
      <c r="K973"/>
      <c r="L973"/>
      <c r="M973"/>
      <c r="N973"/>
      <c r="O973"/>
      <c r="P973"/>
      <c r="Q973"/>
      <c r="R973"/>
    </row>
    <row r="974" spans="1:18" x14ac:dyDescent="0.25">
      <c r="A974"/>
      <c r="B974"/>
      <c r="C974"/>
      <c r="D974"/>
      <c r="E974"/>
      <c r="F974"/>
      <c r="G974"/>
      <c r="H974"/>
      <c r="I974" s="5"/>
      <c r="J974" s="5"/>
      <c r="K974"/>
      <c r="L974"/>
      <c r="M974"/>
      <c r="N974"/>
      <c r="O974"/>
      <c r="P974"/>
      <c r="Q974"/>
      <c r="R974"/>
    </row>
    <row r="975" spans="1:18" x14ac:dyDescent="0.25">
      <c r="A975"/>
      <c r="B975"/>
      <c r="C975"/>
      <c r="D975"/>
      <c r="E975"/>
      <c r="F975"/>
      <c r="G975"/>
      <c r="H975"/>
      <c r="I975" s="5"/>
      <c r="J975" s="5"/>
      <c r="K975"/>
      <c r="L975"/>
      <c r="M975"/>
      <c r="N975"/>
      <c r="O975"/>
      <c r="P975"/>
      <c r="Q975"/>
      <c r="R975"/>
    </row>
    <row r="976" spans="1:18" x14ac:dyDescent="0.25">
      <c r="A976"/>
      <c r="B976"/>
      <c r="C976"/>
      <c r="D976"/>
      <c r="E976"/>
      <c r="F976"/>
      <c r="G976"/>
      <c r="H976"/>
      <c r="I976" s="5"/>
      <c r="J976" s="5"/>
      <c r="K976"/>
      <c r="L976"/>
      <c r="M976"/>
      <c r="N976"/>
      <c r="O976"/>
      <c r="P976"/>
      <c r="Q976"/>
      <c r="R976"/>
    </row>
    <row r="977" spans="1:18" x14ac:dyDescent="0.25">
      <c r="A977"/>
      <c r="B977"/>
      <c r="C977"/>
      <c r="D977"/>
      <c r="E977"/>
      <c r="F977"/>
      <c r="G977"/>
      <c r="H977"/>
      <c r="I977" s="5"/>
      <c r="J977" s="5"/>
      <c r="K977"/>
      <c r="L977"/>
      <c r="M977"/>
      <c r="N977"/>
      <c r="O977"/>
      <c r="P977"/>
      <c r="Q977"/>
      <c r="R977"/>
    </row>
    <row r="978" spans="1:18" x14ac:dyDescent="0.25">
      <c r="A978"/>
      <c r="B978"/>
      <c r="C978"/>
      <c r="D978"/>
      <c r="E978"/>
      <c r="F978"/>
      <c r="G978"/>
      <c r="H978"/>
      <c r="I978" s="5"/>
      <c r="J978" s="5"/>
      <c r="K978"/>
      <c r="L978"/>
      <c r="M978"/>
      <c r="N978"/>
      <c r="O978"/>
      <c r="P978"/>
      <c r="Q978"/>
      <c r="R978"/>
    </row>
    <row r="979" spans="1:18" x14ac:dyDescent="0.25">
      <c r="A979"/>
      <c r="B979"/>
      <c r="C979"/>
      <c r="D979"/>
      <c r="E979"/>
      <c r="F979"/>
      <c r="G979"/>
      <c r="H979"/>
      <c r="I979" s="5"/>
      <c r="J979" s="5"/>
      <c r="K979"/>
      <c r="L979"/>
      <c r="M979"/>
      <c r="N979"/>
      <c r="O979"/>
      <c r="P979"/>
      <c r="Q979"/>
      <c r="R979"/>
    </row>
    <row r="980" spans="1:18" x14ac:dyDescent="0.25">
      <c r="A980"/>
      <c r="B980"/>
      <c r="C980"/>
      <c r="D980"/>
      <c r="E980"/>
      <c r="F980"/>
      <c r="G980"/>
      <c r="H980"/>
      <c r="I980" s="5"/>
      <c r="J980" s="5"/>
      <c r="K980"/>
      <c r="L980"/>
      <c r="M980"/>
      <c r="N980"/>
      <c r="O980"/>
      <c r="P980"/>
      <c r="Q980"/>
      <c r="R980"/>
    </row>
    <row r="981" spans="1:18" x14ac:dyDescent="0.25">
      <c r="A981"/>
      <c r="B981"/>
      <c r="C981"/>
      <c r="D981"/>
      <c r="E981"/>
      <c r="F981"/>
      <c r="G981"/>
      <c r="H981"/>
      <c r="I981" s="5"/>
      <c r="J981" s="5"/>
      <c r="K981"/>
      <c r="L981"/>
      <c r="M981"/>
      <c r="N981"/>
      <c r="O981"/>
      <c r="P981"/>
      <c r="Q981"/>
      <c r="R981"/>
    </row>
    <row r="982" spans="1:18" x14ac:dyDescent="0.25">
      <c r="A982"/>
      <c r="B982"/>
      <c r="C982"/>
      <c r="D982"/>
      <c r="E982"/>
      <c r="F982"/>
      <c r="G982"/>
      <c r="H982"/>
      <c r="I982" s="5"/>
      <c r="J982" s="5"/>
      <c r="K982"/>
      <c r="L982"/>
      <c r="M982"/>
      <c r="N982"/>
      <c r="O982"/>
      <c r="P982"/>
      <c r="Q982"/>
      <c r="R982"/>
    </row>
    <row r="983" spans="1:18" x14ac:dyDescent="0.25">
      <c r="A983"/>
      <c r="B983"/>
      <c r="C983"/>
      <c r="D983"/>
      <c r="E983"/>
      <c r="F983"/>
      <c r="G983"/>
      <c r="H983"/>
      <c r="I983" s="5"/>
      <c r="J983" s="5"/>
      <c r="K983"/>
      <c r="L983"/>
      <c r="M983"/>
      <c r="N983"/>
      <c r="O983"/>
      <c r="P983"/>
      <c r="Q983"/>
      <c r="R983"/>
    </row>
    <row r="984" spans="1:18" x14ac:dyDescent="0.25">
      <c r="A984"/>
      <c r="B984"/>
      <c r="C984"/>
      <c r="D984"/>
      <c r="E984"/>
      <c r="F984"/>
      <c r="G984"/>
      <c r="H984"/>
      <c r="I984" s="5"/>
      <c r="J984" s="5"/>
      <c r="K984"/>
      <c r="L984"/>
      <c r="M984"/>
      <c r="N984"/>
      <c r="O984"/>
      <c r="P984"/>
      <c r="Q984"/>
      <c r="R984"/>
    </row>
    <row r="985" spans="1:18" x14ac:dyDescent="0.25">
      <c r="A985"/>
      <c r="B985"/>
      <c r="C985"/>
      <c r="D985"/>
      <c r="E985"/>
      <c r="F985"/>
      <c r="G985"/>
      <c r="H985"/>
      <c r="I985" s="5"/>
      <c r="J985" s="5"/>
      <c r="K985"/>
      <c r="L985"/>
      <c r="M985"/>
      <c r="N985"/>
      <c r="O985"/>
      <c r="P985"/>
      <c r="Q985"/>
      <c r="R985"/>
    </row>
    <row r="986" spans="1:18" x14ac:dyDescent="0.25">
      <c r="A986"/>
      <c r="B986"/>
      <c r="C986"/>
      <c r="D986"/>
      <c r="E986"/>
      <c r="F986"/>
      <c r="G986"/>
      <c r="H986"/>
      <c r="I986" s="5"/>
      <c r="J986" s="5"/>
      <c r="K986"/>
      <c r="L986"/>
      <c r="M986"/>
      <c r="N986"/>
      <c r="O986"/>
      <c r="P986"/>
      <c r="Q986"/>
      <c r="R986"/>
    </row>
    <row r="987" spans="1:18" x14ac:dyDescent="0.25">
      <c r="A987"/>
      <c r="B987"/>
      <c r="C987"/>
      <c r="D987"/>
      <c r="E987"/>
      <c r="F987"/>
      <c r="G987"/>
      <c r="H987"/>
      <c r="I987" s="5"/>
      <c r="J987" s="5"/>
      <c r="K987"/>
      <c r="L987"/>
      <c r="M987"/>
      <c r="N987"/>
      <c r="O987"/>
      <c r="P987"/>
      <c r="Q987"/>
      <c r="R987"/>
    </row>
    <row r="988" spans="1:18" x14ac:dyDescent="0.25">
      <c r="A988"/>
      <c r="B988"/>
      <c r="C988"/>
      <c r="D988"/>
      <c r="E988"/>
      <c r="F988"/>
      <c r="G988"/>
      <c r="H988"/>
      <c r="I988" s="5"/>
      <c r="J988" s="5"/>
      <c r="K988"/>
      <c r="L988"/>
      <c r="M988"/>
      <c r="N988"/>
      <c r="O988"/>
      <c r="P988"/>
      <c r="Q988"/>
      <c r="R988"/>
    </row>
    <row r="989" spans="1:18" x14ac:dyDescent="0.25">
      <c r="A989"/>
      <c r="B989"/>
      <c r="C989"/>
      <c r="D989"/>
      <c r="E989"/>
      <c r="F989"/>
      <c r="G989"/>
      <c r="H989"/>
      <c r="I989" s="5"/>
      <c r="J989" s="5"/>
      <c r="K989"/>
      <c r="L989"/>
      <c r="M989"/>
      <c r="N989"/>
      <c r="O989"/>
      <c r="P989"/>
      <c r="Q989"/>
      <c r="R989"/>
    </row>
    <row r="990" spans="1:18" x14ac:dyDescent="0.25">
      <c r="A990"/>
      <c r="B990"/>
      <c r="C990"/>
      <c r="D990"/>
      <c r="E990"/>
      <c r="F990"/>
      <c r="G990"/>
      <c r="H990"/>
      <c r="I990" s="5"/>
      <c r="J990" s="5"/>
      <c r="K990"/>
      <c r="L990"/>
      <c r="M990"/>
      <c r="N990"/>
      <c r="O990"/>
      <c r="P990"/>
      <c r="Q990"/>
      <c r="R990"/>
    </row>
    <row r="991" spans="1:18" x14ac:dyDescent="0.25">
      <c r="A991"/>
      <c r="B991"/>
      <c r="C991"/>
      <c r="D991"/>
      <c r="E991"/>
      <c r="F991"/>
      <c r="G991"/>
      <c r="H991"/>
      <c r="I991" s="5"/>
      <c r="J991" s="5"/>
      <c r="K991"/>
      <c r="L991"/>
      <c r="M991"/>
      <c r="N991"/>
      <c r="O991"/>
      <c r="P991"/>
      <c r="Q991"/>
      <c r="R991"/>
    </row>
    <row r="992" spans="1:18" x14ac:dyDescent="0.25">
      <c r="A992"/>
      <c r="B992"/>
      <c r="C992"/>
      <c r="D992"/>
      <c r="E992"/>
      <c r="F992"/>
      <c r="G992"/>
      <c r="H992"/>
      <c r="I992" s="5"/>
      <c r="J992" s="5"/>
      <c r="K992"/>
      <c r="L992"/>
      <c r="M992"/>
      <c r="N992"/>
      <c r="O992"/>
      <c r="P992"/>
      <c r="Q992"/>
      <c r="R992"/>
    </row>
    <row r="993" spans="1:18" x14ac:dyDescent="0.25">
      <c r="A993"/>
      <c r="B993"/>
      <c r="C993"/>
      <c r="D993"/>
      <c r="E993"/>
      <c r="F993"/>
      <c r="G993"/>
      <c r="H993"/>
      <c r="I993" s="5"/>
      <c r="J993" s="5"/>
      <c r="K993"/>
      <c r="L993"/>
      <c r="M993"/>
      <c r="N993"/>
      <c r="O993"/>
      <c r="P993"/>
      <c r="Q993"/>
      <c r="R993"/>
    </row>
    <row r="994" spans="1:18" x14ac:dyDescent="0.25">
      <c r="A994"/>
      <c r="B994"/>
      <c r="C994"/>
      <c r="D994"/>
      <c r="E994"/>
      <c r="F994"/>
      <c r="G994"/>
      <c r="H994"/>
      <c r="I994" s="5"/>
      <c r="J994" s="5"/>
      <c r="K994"/>
      <c r="L994"/>
      <c r="M994"/>
      <c r="N994"/>
      <c r="O994"/>
      <c r="P994"/>
      <c r="Q994"/>
      <c r="R994"/>
    </row>
    <row r="995" spans="1:18" x14ac:dyDescent="0.25">
      <c r="A995"/>
      <c r="B995"/>
      <c r="C995"/>
      <c r="D995"/>
      <c r="E995"/>
      <c r="F995"/>
      <c r="G995"/>
      <c r="H995"/>
      <c r="I995" s="5"/>
      <c r="J995" s="5"/>
      <c r="K995"/>
      <c r="L995"/>
      <c r="M995"/>
      <c r="N995"/>
      <c r="O995"/>
      <c r="P995"/>
      <c r="Q995"/>
      <c r="R995"/>
    </row>
    <row r="996" spans="1:18" x14ac:dyDescent="0.25">
      <c r="A996"/>
      <c r="B996"/>
      <c r="C996"/>
      <c r="D996"/>
      <c r="E996"/>
      <c r="F996"/>
      <c r="G996"/>
      <c r="H996"/>
      <c r="I996" s="5"/>
      <c r="J996" s="5"/>
      <c r="K996"/>
      <c r="L996"/>
      <c r="M996"/>
      <c r="N996"/>
      <c r="O996"/>
      <c r="P996"/>
      <c r="Q996"/>
      <c r="R996"/>
    </row>
    <row r="997" spans="1:18" x14ac:dyDescent="0.25">
      <c r="A997"/>
      <c r="B997"/>
      <c r="C997"/>
      <c r="D997"/>
      <c r="E997"/>
      <c r="F997"/>
      <c r="G997"/>
      <c r="H997"/>
      <c r="I997" s="5"/>
      <c r="J997" s="5"/>
      <c r="K997"/>
      <c r="L997"/>
      <c r="M997"/>
      <c r="N997"/>
      <c r="O997"/>
      <c r="P997"/>
      <c r="Q997"/>
      <c r="R997"/>
    </row>
    <row r="998" spans="1:18" x14ac:dyDescent="0.25">
      <c r="A998"/>
      <c r="B998"/>
      <c r="C998"/>
      <c r="D998"/>
      <c r="E998"/>
      <c r="F998"/>
      <c r="G998"/>
      <c r="H998"/>
      <c r="I998" s="5"/>
      <c r="J998" s="5"/>
      <c r="K998"/>
      <c r="L998"/>
      <c r="M998"/>
      <c r="N998"/>
      <c r="O998"/>
      <c r="P998"/>
      <c r="Q998"/>
      <c r="R998"/>
    </row>
    <row r="999" spans="1:18" x14ac:dyDescent="0.25">
      <c r="A999"/>
      <c r="B999"/>
      <c r="C999"/>
      <c r="D999"/>
      <c r="E999"/>
      <c r="F999"/>
      <c r="G999"/>
      <c r="H999"/>
      <c r="I999" s="5"/>
      <c r="J999" s="5"/>
      <c r="K999"/>
      <c r="L999"/>
      <c r="M999"/>
      <c r="N999"/>
      <c r="O999"/>
      <c r="P999"/>
      <c r="Q999"/>
      <c r="R999"/>
    </row>
    <row r="1000" spans="1:18" x14ac:dyDescent="0.25">
      <c r="A1000"/>
      <c r="B1000"/>
      <c r="C1000"/>
      <c r="D1000"/>
      <c r="E1000"/>
      <c r="F1000"/>
      <c r="G1000"/>
      <c r="H1000"/>
      <c r="I1000" s="5"/>
      <c r="J1000" s="5"/>
      <c r="K1000"/>
      <c r="L1000"/>
      <c r="M1000"/>
      <c r="N1000"/>
      <c r="O1000"/>
      <c r="P1000"/>
      <c r="Q1000"/>
      <c r="R1000"/>
    </row>
    <row r="1001" spans="1:18" x14ac:dyDescent="0.25">
      <c r="A1001"/>
      <c r="B1001"/>
      <c r="C1001"/>
      <c r="D1001"/>
      <c r="E1001"/>
      <c r="F1001"/>
      <c r="G1001"/>
      <c r="H1001"/>
      <c r="I1001" s="5"/>
      <c r="J1001" s="5"/>
      <c r="K1001"/>
      <c r="L1001"/>
      <c r="M1001"/>
      <c r="N1001"/>
      <c r="O1001"/>
      <c r="P1001"/>
      <c r="Q1001"/>
      <c r="R1001"/>
    </row>
    <row r="1002" spans="1:18" x14ac:dyDescent="0.25">
      <c r="A1002"/>
      <c r="B1002"/>
      <c r="C1002"/>
      <c r="D1002"/>
      <c r="E1002"/>
      <c r="F1002"/>
      <c r="G1002"/>
      <c r="H1002"/>
      <c r="I1002" s="5"/>
      <c r="J1002" s="5"/>
      <c r="K1002"/>
      <c r="L1002"/>
      <c r="M1002"/>
      <c r="N1002"/>
      <c r="O1002"/>
      <c r="P1002"/>
      <c r="Q1002"/>
      <c r="R1002"/>
    </row>
    <row r="1003" spans="1:18" x14ac:dyDescent="0.25">
      <c r="A1003"/>
      <c r="B1003"/>
      <c r="C1003"/>
      <c r="D1003"/>
      <c r="E1003"/>
      <c r="F1003"/>
      <c r="G1003"/>
      <c r="H1003"/>
      <c r="I1003" s="5"/>
      <c r="J1003" s="5"/>
      <c r="K1003"/>
      <c r="L1003"/>
      <c r="M1003"/>
      <c r="N1003"/>
      <c r="O1003"/>
      <c r="P1003"/>
      <c r="Q1003"/>
      <c r="R1003"/>
    </row>
    <row r="1004" spans="1:18" x14ac:dyDescent="0.25">
      <c r="A1004"/>
      <c r="B1004"/>
      <c r="C1004"/>
      <c r="D1004"/>
      <c r="E1004"/>
      <c r="F1004"/>
      <c r="G1004"/>
      <c r="H1004"/>
      <c r="I1004" s="5"/>
      <c r="J1004" s="5"/>
      <c r="K1004"/>
      <c r="L1004"/>
      <c r="M1004"/>
      <c r="N1004"/>
      <c r="O1004"/>
      <c r="P1004"/>
      <c r="Q1004"/>
      <c r="R1004"/>
    </row>
    <row r="1005" spans="1:18" x14ac:dyDescent="0.25">
      <c r="A1005"/>
      <c r="B1005"/>
      <c r="C1005"/>
      <c r="D1005"/>
      <c r="E1005"/>
      <c r="F1005"/>
      <c r="G1005"/>
      <c r="H1005"/>
      <c r="I1005" s="5"/>
      <c r="J1005" s="5"/>
      <c r="K1005"/>
      <c r="L1005"/>
      <c r="M1005"/>
      <c r="N1005"/>
      <c r="O1005"/>
      <c r="P1005"/>
      <c r="Q1005"/>
      <c r="R1005"/>
    </row>
    <row r="1006" spans="1:18" x14ac:dyDescent="0.25">
      <c r="A1006"/>
      <c r="B1006"/>
      <c r="C1006"/>
      <c r="D1006"/>
      <c r="E1006"/>
      <c r="F1006"/>
      <c r="G1006"/>
      <c r="H1006"/>
      <c r="I1006" s="5"/>
      <c r="J1006" s="5"/>
      <c r="K1006"/>
      <c r="L1006"/>
      <c r="M1006"/>
      <c r="N1006"/>
      <c r="O1006"/>
      <c r="P1006"/>
      <c r="Q1006"/>
      <c r="R1006"/>
    </row>
    <row r="1007" spans="1:18" x14ac:dyDescent="0.25">
      <c r="A1007"/>
      <c r="B1007"/>
      <c r="C1007"/>
      <c r="D1007"/>
      <c r="E1007"/>
      <c r="F1007"/>
      <c r="G1007"/>
      <c r="H1007"/>
      <c r="I1007" s="5"/>
      <c r="J1007" s="5"/>
      <c r="K1007"/>
      <c r="L1007"/>
      <c r="M1007"/>
      <c r="N1007"/>
      <c r="O1007"/>
      <c r="P1007"/>
      <c r="Q1007"/>
      <c r="R1007"/>
    </row>
    <row r="1008" spans="1:18" x14ac:dyDescent="0.25">
      <c r="A1008"/>
      <c r="B1008"/>
      <c r="C1008"/>
      <c r="D1008"/>
      <c r="E1008"/>
      <c r="F1008"/>
      <c r="G1008"/>
      <c r="H1008"/>
      <c r="I1008" s="5"/>
      <c r="J1008" s="5"/>
      <c r="K1008"/>
      <c r="L1008"/>
      <c r="M1008"/>
      <c r="N1008"/>
      <c r="O1008"/>
      <c r="P1008"/>
      <c r="Q1008"/>
      <c r="R1008"/>
    </row>
    <row r="1009" spans="1:18" x14ac:dyDescent="0.25">
      <c r="A1009"/>
      <c r="B1009"/>
      <c r="C1009"/>
      <c r="D1009"/>
      <c r="E1009"/>
      <c r="F1009"/>
      <c r="G1009"/>
      <c r="H1009"/>
      <c r="I1009" s="5"/>
      <c r="J1009" s="5"/>
      <c r="K1009"/>
      <c r="L1009"/>
      <c r="M1009"/>
      <c r="N1009"/>
      <c r="O1009"/>
      <c r="P1009"/>
      <c r="Q1009"/>
      <c r="R1009"/>
    </row>
    <row r="1010" spans="1:18" x14ac:dyDescent="0.25">
      <c r="A1010"/>
      <c r="B1010"/>
      <c r="C1010"/>
      <c r="D1010"/>
      <c r="E1010"/>
      <c r="F1010"/>
      <c r="G1010"/>
      <c r="H1010"/>
      <c r="I1010" s="5"/>
      <c r="J1010" s="5"/>
      <c r="K1010"/>
      <c r="L1010"/>
      <c r="M1010"/>
      <c r="N1010"/>
      <c r="O1010"/>
      <c r="P1010"/>
      <c r="Q1010"/>
      <c r="R1010"/>
    </row>
    <row r="1011" spans="1:18" x14ac:dyDescent="0.25">
      <c r="A1011"/>
      <c r="B1011"/>
      <c r="C1011"/>
      <c r="D1011"/>
      <c r="E1011"/>
      <c r="F1011"/>
      <c r="G1011"/>
      <c r="H1011"/>
      <c r="I1011" s="5"/>
      <c r="J1011" s="5"/>
      <c r="K1011"/>
      <c r="L1011"/>
      <c r="M1011"/>
      <c r="N1011"/>
      <c r="O1011"/>
      <c r="P1011"/>
      <c r="Q1011"/>
      <c r="R1011"/>
    </row>
    <row r="1012" spans="1:18" x14ac:dyDescent="0.25">
      <c r="A1012"/>
      <c r="B1012"/>
      <c r="C1012"/>
      <c r="D1012"/>
      <c r="E1012"/>
      <c r="F1012"/>
      <c r="G1012"/>
      <c r="H1012"/>
      <c r="I1012" s="5"/>
      <c r="J1012" s="5"/>
      <c r="K1012"/>
      <c r="L1012"/>
      <c r="M1012"/>
      <c r="N1012"/>
      <c r="O1012"/>
      <c r="P1012"/>
      <c r="Q1012"/>
      <c r="R1012"/>
    </row>
    <row r="1013" spans="1:18" x14ac:dyDescent="0.25">
      <c r="A1013"/>
      <c r="B1013"/>
      <c r="C1013"/>
      <c r="D1013"/>
      <c r="E1013"/>
      <c r="F1013"/>
      <c r="G1013"/>
      <c r="H1013"/>
      <c r="I1013" s="5"/>
      <c r="J1013" s="5"/>
      <c r="K1013"/>
      <c r="L1013"/>
      <c r="M1013"/>
      <c r="N1013"/>
      <c r="O1013"/>
      <c r="P1013"/>
      <c r="Q1013"/>
      <c r="R1013"/>
    </row>
    <row r="1014" spans="1:18" x14ac:dyDescent="0.25">
      <c r="A1014"/>
      <c r="B1014"/>
      <c r="C1014"/>
      <c r="D1014"/>
      <c r="E1014"/>
      <c r="F1014"/>
      <c r="G1014"/>
      <c r="H1014"/>
      <c r="I1014" s="5"/>
      <c r="J1014" s="5"/>
      <c r="K1014"/>
      <c r="L1014"/>
      <c r="M1014"/>
      <c r="N1014"/>
      <c r="O1014"/>
      <c r="P1014"/>
      <c r="Q1014"/>
      <c r="R1014"/>
    </row>
    <row r="1015" spans="1:18" x14ac:dyDescent="0.25">
      <c r="A1015"/>
      <c r="B1015"/>
      <c r="C1015"/>
      <c r="D1015"/>
      <c r="E1015"/>
      <c r="F1015"/>
      <c r="G1015"/>
      <c r="H1015"/>
      <c r="I1015" s="5"/>
      <c r="J1015" s="5"/>
      <c r="K1015"/>
      <c r="L1015"/>
      <c r="M1015"/>
      <c r="N1015"/>
      <c r="O1015"/>
      <c r="P1015"/>
      <c r="Q1015"/>
      <c r="R1015"/>
    </row>
    <row r="1016" spans="1:18" x14ac:dyDescent="0.25">
      <c r="A1016"/>
      <c r="B1016"/>
      <c r="C1016"/>
      <c r="D1016"/>
      <c r="E1016"/>
      <c r="F1016"/>
      <c r="G1016"/>
      <c r="H1016"/>
      <c r="I1016" s="5"/>
      <c r="J1016" s="5"/>
      <c r="K1016"/>
      <c r="L1016"/>
      <c r="M1016"/>
      <c r="N1016"/>
      <c r="O1016"/>
      <c r="P1016"/>
      <c r="Q1016"/>
      <c r="R1016"/>
    </row>
    <row r="1017" spans="1:18" x14ac:dyDescent="0.25">
      <c r="A1017"/>
      <c r="B1017"/>
      <c r="C1017"/>
      <c r="D1017"/>
      <c r="E1017"/>
      <c r="F1017"/>
      <c r="G1017"/>
      <c r="H1017"/>
      <c r="I1017" s="5"/>
      <c r="J1017" s="5"/>
      <c r="K1017"/>
      <c r="L1017"/>
      <c r="M1017"/>
      <c r="N1017"/>
      <c r="O1017"/>
      <c r="P1017"/>
      <c r="Q1017"/>
      <c r="R1017"/>
    </row>
    <row r="1018" spans="1:18" x14ac:dyDescent="0.25">
      <c r="A1018"/>
      <c r="B1018"/>
      <c r="C1018"/>
      <c r="D1018"/>
      <c r="E1018"/>
      <c r="F1018"/>
      <c r="G1018"/>
      <c r="H1018"/>
      <c r="I1018" s="5"/>
      <c r="J1018" s="5"/>
      <c r="K1018"/>
      <c r="L1018"/>
      <c r="M1018"/>
      <c r="N1018"/>
      <c r="O1018"/>
      <c r="P1018"/>
      <c r="Q1018"/>
      <c r="R1018"/>
    </row>
    <row r="1019" spans="1:18" x14ac:dyDescent="0.25">
      <c r="A1019"/>
      <c r="B1019"/>
      <c r="C1019"/>
      <c r="D1019"/>
      <c r="E1019"/>
      <c r="F1019"/>
      <c r="G1019"/>
      <c r="H1019"/>
      <c r="I1019" s="5"/>
      <c r="J1019" s="5"/>
      <c r="K1019"/>
      <c r="L1019"/>
      <c r="M1019"/>
      <c r="N1019"/>
      <c r="O1019"/>
      <c r="P1019"/>
      <c r="Q1019"/>
      <c r="R1019"/>
    </row>
    <row r="1020" spans="1:18" x14ac:dyDescent="0.25">
      <c r="A1020"/>
      <c r="B1020"/>
      <c r="C1020"/>
      <c r="D1020"/>
      <c r="E1020"/>
      <c r="F1020"/>
      <c r="G1020"/>
      <c r="H1020"/>
      <c r="I1020" s="5"/>
      <c r="J1020" s="5"/>
      <c r="K1020"/>
      <c r="L1020"/>
      <c r="M1020"/>
      <c r="N1020"/>
      <c r="O1020"/>
      <c r="P1020"/>
      <c r="Q1020"/>
      <c r="R1020"/>
    </row>
    <row r="1021" spans="1:18" x14ac:dyDescent="0.25">
      <c r="A1021"/>
      <c r="B1021"/>
      <c r="C1021"/>
      <c r="D1021"/>
      <c r="E1021"/>
      <c r="F1021"/>
      <c r="G1021"/>
      <c r="H1021"/>
      <c r="I1021" s="5"/>
      <c r="J1021" s="5"/>
      <c r="K1021"/>
      <c r="L1021"/>
      <c r="M1021"/>
      <c r="N1021"/>
      <c r="O1021"/>
      <c r="P1021"/>
      <c r="Q1021"/>
      <c r="R1021"/>
    </row>
    <row r="1022" spans="1:18" x14ac:dyDescent="0.25">
      <c r="A1022"/>
      <c r="B1022"/>
      <c r="C1022"/>
      <c r="D1022"/>
      <c r="E1022"/>
      <c r="F1022"/>
      <c r="G1022"/>
      <c r="H1022"/>
      <c r="I1022" s="5"/>
      <c r="J1022" s="5"/>
      <c r="K1022"/>
      <c r="L1022"/>
      <c r="M1022"/>
      <c r="N1022"/>
      <c r="O1022"/>
      <c r="P1022"/>
      <c r="Q1022"/>
      <c r="R1022"/>
    </row>
    <row r="1023" spans="1:18" x14ac:dyDescent="0.25">
      <c r="A1023"/>
      <c r="B1023"/>
      <c r="C1023"/>
      <c r="D1023"/>
      <c r="E1023"/>
      <c r="F1023"/>
      <c r="G1023"/>
      <c r="H1023"/>
      <c r="I1023" s="5"/>
      <c r="J1023" s="5"/>
      <c r="K1023"/>
      <c r="L1023"/>
      <c r="M1023"/>
      <c r="N1023"/>
      <c r="O1023"/>
      <c r="P1023"/>
      <c r="Q1023"/>
      <c r="R1023"/>
    </row>
    <row r="1024" spans="1:18" x14ac:dyDescent="0.25">
      <c r="A1024"/>
      <c r="B1024"/>
      <c r="C1024"/>
      <c r="D1024"/>
      <c r="E1024"/>
      <c r="F1024"/>
      <c r="G1024"/>
      <c r="H1024"/>
      <c r="I1024" s="5"/>
      <c r="J1024" s="5"/>
      <c r="K1024"/>
      <c r="L1024"/>
      <c r="M1024"/>
      <c r="N1024"/>
      <c r="O1024"/>
      <c r="P1024"/>
      <c r="Q1024"/>
      <c r="R1024"/>
    </row>
    <row r="1025" spans="1:18" x14ac:dyDescent="0.25">
      <c r="A1025"/>
      <c r="B1025"/>
      <c r="C1025"/>
      <c r="D1025"/>
      <c r="E1025"/>
      <c r="F1025"/>
      <c r="G1025"/>
      <c r="H1025"/>
      <c r="I1025" s="5"/>
      <c r="J1025" s="5"/>
      <c r="K1025"/>
      <c r="L1025"/>
      <c r="M1025"/>
      <c r="N1025"/>
      <c r="O1025"/>
      <c r="P1025"/>
      <c r="Q1025"/>
      <c r="R1025"/>
    </row>
    <row r="1026" spans="1:18" x14ac:dyDescent="0.25">
      <c r="A1026"/>
      <c r="B1026"/>
      <c r="C1026"/>
      <c r="D1026"/>
      <c r="E1026"/>
      <c r="F1026"/>
      <c r="G1026"/>
      <c r="H1026"/>
      <c r="I1026" s="5"/>
      <c r="J1026" s="5"/>
      <c r="K1026"/>
      <c r="L1026"/>
      <c r="M1026"/>
      <c r="N1026"/>
      <c r="O1026"/>
      <c r="P1026"/>
      <c r="Q1026"/>
      <c r="R1026"/>
    </row>
    <row r="1027" spans="1:18" x14ac:dyDescent="0.25">
      <c r="A1027"/>
      <c r="B1027"/>
      <c r="C1027"/>
      <c r="D1027"/>
      <c r="E1027"/>
      <c r="F1027"/>
      <c r="G1027"/>
      <c r="H1027"/>
      <c r="I1027" s="5"/>
      <c r="J1027" s="5"/>
      <c r="K1027"/>
      <c r="L1027"/>
      <c r="M1027"/>
      <c r="N1027"/>
      <c r="O1027"/>
      <c r="P1027"/>
      <c r="Q1027"/>
      <c r="R1027"/>
    </row>
    <row r="1028" spans="1:18" x14ac:dyDescent="0.25">
      <c r="A1028"/>
      <c r="B1028"/>
      <c r="C1028"/>
      <c r="D1028"/>
      <c r="E1028"/>
      <c r="F1028"/>
      <c r="G1028"/>
      <c r="H1028"/>
      <c r="I1028" s="5"/>
      <c r="J1028" s="5"/>
      <c r="K1028"/>
      <c r="L1028"/>
      <c r="M1028"/>
      <c r="N1028"/>
      <c r="O1028"/>
      <c r="P1028"/>
      <c r="Q1028"/>
      <c r="R1028"/>
    </row>
    <row r="1029" spans="1:18" x14ac:dyDescent="0.25">
      <c r="A1029"/>
      <c r="B1029"/>
      <c r="C1029"/>
      <c r="D1029"/>
      <c r="E1029"/>
      <c r="F1029"/>
      <c r="G1029"/>
      <c r="H1029"/>
      <c r="I1029" s="5"/>
      <c r="J1029" s="5"/>
      <c r="K1029"/>
      <c r="L1029"/>
      <c r="M1029"/>
      <c r="N1029"/>
      <c r="O1029"/>
      <c r="P1029"/>
      <c r="Q1029"/>
      <c r="R1029"/>
    </row>
    <row r="1030" spans="1:18" x14ac:dyDescent="0.25">
      <c r="A1030"/>
      <c r="B1030"/>
      <c r="C1030"/>
      <c r="D1030"/>
      <c r="E1030"/>
      <c r="F1030"/>
      <c r="G1030"/>
      <c r="H1030"/>
      <c r="I1030" s="5"/>
      <c r="J1030" s="5"/>
      <c r="K1030"/>
      <c r="L1030"/>
      <c r="M1030"/>
      <c r="N1030"/>
      <c r="O1030"/>
      <c r="P1030"/>
      <c r="Q1030"/>
      <c r="R1030"/>
    </row>
    <row r="1031" spans="1:18" x14ac:dyDescent="0.25">
      <c r="A1031"/>
      <c r="B1031"/>
      <c r="C1031"/>
      <c r="D1031"/>
      <c r="E1031"/>
      <c r="F1031"/>
      <c r="G1031"/>
      <c r="H1031"/>
      <c r="I1031" s="5"/>
      <c r="J1031" s="5"/>
      <c r="K1031"/>
      <c r="L1031"/>
      <c r="M1031"/>
      <c r="N1031"/>
      <c r="O1031"/>
      <c r="P1031"/>
      <c r="Q1031"/>
      <c r="R1031"/>
    </row>
    <row r="1032" spans="1:18" x14ac:dyDescent="0.25">
      <c r="A1032"/>
      <c r="B1032"/>
      <c r="C1032"/>
      <c r="D1032"/>
      <c r="E1032"/>
      <c r="F1032"/>
      <c r="G1032"/>
      <c r="H1032"/>
      <c r="I1032" s="5"/>
      <c r="J1032" s="5"/>
      <c r="K1032"/>
      <c r="L1032"/>
      <c r="M1032"/>
      <c r="N1032"/>
      <c r="O1032"/>
      <c r="P1032"/>
      <c r="Q1032"/>
      <c r="R1032"/>
    </row>
    <row r="1033" spans="1:18" x14ac:dyDescent="0.25">
      <c r="A1033"/>
      <c r="B1033"/>
      <c r="C1033"/>
      <c r="D1033"/>
      <c r="E1033"/>
      <c r="F1033"/>
      <c r="G1033"/>
      <c r="H1033"/>
      <c r="I1033" s="5"/>
      <c r="J1033" s="5"/>
      <c r="K1033"/>
      <c r="L1033"/>
      <c r="M1033"/>
      <c r="N1033"/>
      <c r="O1033"/>
      <c r="P1033"/>
      <c r="Q1033"/>
      <c r="R1033"/>
    </row>
    <row r="1034" spans="1:18" x14ac:dyDescent="0.25">
      <c r="A1034"/>
      <c r="B1034"/>
      <c r="C1034"/>
      <c r="D1034"/>
      <c r="E1034"/>
      <c r="F1034"/>
      <c r="G1034"/>
      <c r="H1034"/>
      <c r="I1034" s="5"/>
      <c r="J1034" s="5"/>
      <c r="K1034"/>
      <c r="L1034"/>
      <c r="M1034"/>
      <c r="N1034"/>
      <c r="O1034"/>
      <c r="P1034"/>
      <c r="Q1034"/>
      <c r="R1034"/>
    </row>
    <row r="1035" spans="1:18" x14ac:dyDescent="0.25">
      <c r="A1035"/>
      <c r="B1035"/>
      <c r="C1035"/>
      <c r="D1035"/>
      <c r="E1035"/>
      <c r="F1035"/>
      <c r="G1035"/>
      <c r="H1035"/>
      <c r="I1035" s="5"/>
      <c r="J1035" s="5"/>
      <c r="K1035"/>
      <c r="L1035"/>
      <c r="M1035"/>
      <c r="N1035"/>
      <c r="O1035"/>
      <c r="P1035"/>
      <c r="Q1035"/>
      <c r="R1035"/>
    </row>
    <row r="1036" spans="1:18" x14ac:dyDescent="0.25">
      <c r="A1036"/>
      <c r="B1036"/>
      <c r="C1036"/>
      <c r="D1036"/>
      <c r="E1036"/>
      <c r="F1036"/>
      <c r="G1036"/>
      <c r="H1036"/>
      <c r="I1036" s="5"/>
      <c r="J1036" s="5"/>
      <c r="K1036"/>
      <c r="L1036"/>
      <c r="M1036"/>
      <c r="N1036"/>
      <c r="O1036"/>
      <c r="P1036"/>
      <c r="Q1036"/>
      <c r="R1036"/>
    </row>
    <row r="1037" spans="1:18" x14ac:dyDescent="0.25">
      <c r="A1037"/>
      <c r="B1037"/>
      <c r="C1037"/>
      <c r="D1037"/>
      <c r="E1037"/>
      <c r="F1037"/>
      <c r="G1037"/>
      <c r="H1037"/>
      <c r="I1037" s="5"/>
      <c r="J1037" s="5"/>
      <c r="K1037"/>
      <c r="L1037"/>
      <c r="M1037"/>
      <c r="N1037"/>
      <c r="O1037"/>
      <c r="P1037"/>
      <c r="Q1037"/>
      <c r="R1037"/>
    </row>
    <row r="1038" spans="1:18" x14ac:dyDescent="0.25">
      <c r="A1038"/>
      <c r="B1038"/>
      <c r="C1038"/>
      <c r="D1038"/>
      <c r="E1038"/>
      <c r="F1038"/>
      <c r="G1038"/>
      <c r="H1038"/>
      <c r="I1038" s="5"/>
      <c r="J1038" s="5"/>
      <c r="K1038"/>
      <c r="L1038"/>
      <c r="M1038"/>
      <c r="N1038"/>
      <c r="O1038"/>
      <c r="P1038"/>
      <c r="Q1038"/>
      <c r="R1038"/>
    </row>
    <row r="1039" spans="1:18" x14ac:dyDescent="0.25">
      <c r="A1039"/>
      <c r="B1039"/>
      <c r="C1039"/>
      <c r="D1039"/>
      <c r="E1039"/>
      <c r="F1039"/>
      <c r="G1039"/>
      <c r="H1039"/>
      <c r="I1039" s="5"/>
      <c r="J1039" s="5"/>
      <c r="K1039"/>
      <c r="L1039"/>
      <c r="M1039"/>
      <c r="N1039"/>
      <c r="O1039"/>
      <c r="P1039"/>
      <c r="Q1039"/>
      <c r="R1039"/>
    </row>
    <row r="1040" spans="1:18" x14ac:dyDescent="0.25">
      <c r="A1040"/>
      <c r="B1040"/>
      <c r="C1040"/>
      <c r="D1040"/>
      <c r="E1040"/>
      <c r="F1040"/>
      <c r="G1040"/>
      <c r="H1040"/>
      <c r="I1040" s="5"/>
      <c r="J1040" s="5"/>
      <c r="K1040"/>
      <c r="L1040"/>
      <c r="M1040"/>
      <c r="N1040"/>
      <c r="O1040"/>
      <c r="P1040"/>
      <c r="Q1040"/>
      <c r="R1040"/>
    </row>
    <row r="1041" spans="1:18" x14ac:dyDescent="0.25">
      <c r="A1041"/>
      <c r="B1041"/>
      <c r="C1041"/>
      <c r="D1041"/>
      <c r="E1041"/>
      <c r="F1041"/>
      <c r="G1041"/>
      <c r="H1041"/>
      <c r="I1041" s="5"/>
      <c r="J1041" s="5"/>
      <c r="K1041"/>
      <c r="L1041"/>
      <c r="M1041"/>
      <c r="N1041"/>
      <c r="O1041"/>
      <c r="P1041"/>
      <c r="Q1041"/>
      <c r="R1041"/>
    </row>
    <row r="1042" spans="1:18" x14ac:dyDescent="0.25">
      <c r="A1042"/>
      <c r="B1042"/>
      <c r="C1042"/>
      <c r="D1042"/>
      <c r="E1042"/>
      <c r="F1042"/>
      <c r="G1042"/>
      <c r="H1042"/>
      <c r="I1042" s="5"/>
      <c r="J1042" s="5"/>
      <c r="K1042"/>
      <c r="L1042"/>
      <c r="M1042"/>
      <c r="N1042"/>
      <c r="O1042"/>
      <c r="P1042"/>
      <c r="Q1042"/>
      <c r="R1042"/>
    </row>
    <row r="1043" spans="1:18" x14ac:dyDescent="0.25">
      <c r="A1043"/>
      <c r="B1043"/>
      <c r="C1043"/>
      <c r="D1043"/>
      <c r="E1043"/>
      <c r="F1043"/>
      <c r="G1043"/>
      <c r="H1043"/>
      <c r="I1043" s="5"/>
      <c r="J1043" s="5"/>
      <c r="K1043"/>
      <c r="L1043"/>
      <c r="M1043"/>
      <c r="N1043"/>
      <c r="O1043"/>
      <c r="P1043"/>
      <c r="Q1043"/>
      <c r="R1043"/>
    </row>
    <row r="1044" spans="1:18" x14ac:dyDescent="0.25">
      <c r="A1044"/>
      <c r="B1044"/>
      <c r="C1044"/>
      <c r="D1044"/>
      <c r="E1044"/>
      <c r="F1044"/>
      <c r="G1044"/>
      <c r="H1044"/>
      <c r="I1044" s="5"/>
      <c r="J1044" s="5"/>
      <c r="K1044"/>
      <c r="L1044"/>
      <c r="M1044"/>
      <c r="N1044"/>
      <c r="O1044"/>
      <c r="P1044"/>
      <c r="Q1044"/>
      <c r="R1044"/>
    </row>
    <row r="1045" spans="1:18" x14ac:dyDescent="0.25">
      <c r="A1045"/>
      <c r="B1045"/>
      <c r="C1045"/>
      <c r="D1045"/>
      <c r="E1045"/>
      <c r="F1045"/>
      <c r="G1045"/>
      <c r="H1045"/>
      <c r="I1045" s="5"/>
      <c r="J1045" s="5"/>
      <c r="K1045"/>
      <c r="L1045"/>
      <c r="M1045"/>
      <c r="N1045"/>
      <c r="O1045"/>
      <c r="P1045"/>
      <c r="Q1045"/>
      <c r="R1045"/>
    </row>
    <row r="1046" spans="1:18" x14ac:dyDescent="0.25">
      <c r="A1046"/>
      <c r="B1046"/>
      <c r="C1046"/>
      <c r="D1046"/>
      <c r="E1046"/>
      <c r="F1046"/>
      <c r="G1046"/>
      <c r="H1046"/>
      <c r="I1046" s="5"/>
      <c r="J1046" s="5"/>
      <c r="K1046"/>
      <c r="L1046"/>
      <c r="M1046"/>
      <c r="N1046"/>
      <c r="O1046"/>
      <c r="P1046"/>
      <c r="Q1046"/>
      <c r="R1046"/>
    </row>
    <row r="1047" spans="1:18" x14ac:dyDescent="0.25">
      <c r="A1047"/>
      <c r="B1047"/>
      <c r="C1047"/>
      <c r="D1047"/>
      <c r="E1047"/>
      <c r="F1047"/>
      <c r="G1047"/>
      <c r="H1047"/>
      <c r="I1047" s="5"/>
      <c r="J1047" s="5"/>
      <c r="K1047"/>
      <c r="L1047"/>
      <c r="M1047"/>
      <c r="N1047"/>
      <c r="O1047"/>
      <c r="P1047"/>
      <c r="Q1047"/>
      <c r="R1047"/>
    </row>
    <row r="1048" spans="1:18" x14ac:dyDescent="0.25">
      <c r="A1048"/>
      <c r="B1048"/>
      <c r="C1048"/>
      <c r="D1048"/>
      <c r="E1048"/>
      <c r="F1048"/>
      <c r="G1048"/>
      <c r="H1048"/>
      <c r="I1048" s="5"/>
      <c r="J1048" s="5"/>
      <c r="K1048"/>
      <c r="L1048"/>
      <c r="M1048"/>
      <c r="N1048"/>
      <c r="O1048"/>
      <c r="P1048"/>
      <c r="Q1048"/>
      <c r="R1048"/>
    </row>
    <row r="1049" spans="1:18" x14ac:dyDescent="0.25">
      <c r="A1049"/>
      <c r="B1049"/>
      <c r="C1049"/>
      <c r="D1049"/>
      <c r="E1049"/>
      <c r="F1049"/>
      <c r="G1049"/>
      <c r="H1049"/>
      <c r="I1049" s="5"/>
      <c r="J1049" s="5"/>
      <c r="K1049"/>
      <c r="L1049"/>
      <c r="M1049"/>
      <c r="N1049"/>
      <c r="O1049"/>
      <c r="P1049"/>
      <c r="Q1049"/>
      <c r="R1049"/>
    </row>
    <row r="1050" spans="1:18" x14ac:dyDescent="0.25">
      <c r="A1050"/>
      <c r="B1050"/>
      <c r="C1050"/>
      <c r="D1050"/>
      <c r="E1050"/>
      <c r="F1050"/>
      <c r="G1050"/>
      <c r="H1050"/>
      <c r="I1050" s="5"/>
      <c r="J1050" s="5"/>
      <c r="K1050"/>
      <c r="L1050"/>
      <c r="M1050"/>
      <c r="N1050"/>
      <c r="O1050"/>
      <c r="P1050"/>
      <c r="Q1050"/>
      <c r="R1050"/>
    </row>
    <row r="1051" spans="1:18" x14ac:dyDescent="0.25">
      <c r="A1051"/>
      <c r="B1051"/>
      <c r="C1051"/>
      <c r="D1051"/>
      <c r="E1051"/>
      <c r="F1051"/>
      <c r="G1051"/>
      <c r="H1051"/>
      <c r="I1051" s="5"/>
      <c r="J1051" s="5"/>
      <c r="K1051"/>
      <c r="L1051"/>
      <c r="M1051"/>
      <c r="N1051"/>
      <c r="O1051"/>
      <c r="P1051"/>
      <c r="Q1051"/>
      <c r="R1051"/>
    </row>
    <row r="1052" spans="1:18" x14ac:dyDescent="0.25">
      <c r="A1052"/>
      <c r="B1052"/>
      <c r="C1052"/>
      <c r="D1052"/>
      <c r="E1052"/>
      <c r="F1052"/>
      <c r="G1052"/>
      <c r="H1052"/>
      <c r="I1052" s="5"/>
      <c r="J1052" s="5"/>
      <c r="K1052"/>
      <c r="L1052"/>
      <c r="M1052"/>
      <c r="N1052"/>
      <c r="O1052"/>
      <c r="P1052"/>
      <c r="Q1052"/>
      <c r="R1052"/>
    </row>
    <row r="1053" spans="1:18" x14ac:dyDescent="0.25">
      <c r="A1053"/>
      <c r="B1053"/>
      <c r="C1053"/>
      <c r="D1053"/>
      <c r="E1053"/>
      <c r="F1053"/>
      <c r="G1053"/>
      <c r="H1053"/>
      <c r="I1053" s="5"/>
      <c r="J1053" s="5"/>
      <c r="K1053"/>
      <c r="L1053"/>
      <c r="M1053"/>
      <c r="N1053"/>
      <c r="O1053"/>
      <c r="P1053"/>
      <c r="Q1053"/>
      <c r="R1053"/>
    </row>
    <row r="1054" spans="1:18" x14ac:dyDescent="0.25">
      <c r="A1054"/>
      <c r="B1054"/>
      <c r="C1054"/>
      <c r="D1054"/>
      <c r="E1054"/>
      <c r="F1054"/>
      <c r="G1054"/>
      <c r="H1054"/>
      <c r="I1054" s="5"/>
      <c r="J1054" s="5"/>
      <c r="K1054"/>
      <c r="L1054"/>
      <c r="M1054"/>
      <c r="N1054"/>
      <c r="O1054"/>
      <c r="P1054"/>
      <c r="Q1054"/>
      <c r="R1054"/>
    </row>
    <row r="1055" spans="1:18" x14ac:dyDescent="0.25">
      <c r="A1055"/>
      <c r="B1055"/>
      <c r="C1055"/>
      <c r="D1055"/>
      <c r="E1055"/>
      <c r="F1055"/>
      <c r="G1055"/>
      <c r="H1055"/>
      <c r="I1055" s="5"/>
      <c r="J1055" s="5"/>
      <c r="K1055"/>
      <c r="L1055"/>
      <c r="M1055"/>
      <c r="N1055"/>
      <c r="O1055"/>
      <c r="P1055"/>
      <c r="Q1055"/>
      <c r="R1055"/>
    </row>
    <row r="1056" spans="1:18" x14ac:dyDescent="0.25">
      <c r="A1056"/>
      <c r="B1056"/>
      <c r="C1056"/>
      <c r="D1056"/>
      <c r="E1056"/>
      <c r="F1056"/>
      <c r="G1056"/>
      <c r="H1056"/>
      <c r="I1056" s="5"/>
      <c r="J1056" s="5"/>
      <c r="K1056"/>
      <c r="L1056"/>
      <c r="M1056"/>
      <c r="N1056"/>
      <c r="O1056"/>
      <c r="P1056"/>
      <c r="Q1056"/>
      <c r="R1056"/>
    </row>
    <row r="1057" spans="1:18" x14ac:dyDescent="0.25">
      <c r="A1057"/>
      <c r="B1057"/>
      <c r="C1057"/>
      <c r="D1057"/>
      <c r="E1057"/>
      <c r="F1057"/>
      <c r="G1057"/>
      <c r="H1057"/>
      <c r="I1057" s="5"/>
      <c r="J1057" s="5"/>
      <c r="K1057"/>
      <c r="L1057"/>
      <c r="M1057"/>
      <c r="N1057"/>
      <c r="O1057"/>
      <c r="P1057"/>
      <c r="Q1057"/>
      <c r="R1057"/>
    </row>
    <row r="1058" spans="1:18" x14ac:dyDescent="0.25">
      <c r="A1058"/>
      <c r="B1058"/>
      <c r="C1058"/>
      <c r="D1058"/>
      <c r="E1058"/>
      <c r="F1058"/>
      <c r="G1058"/>
      <c r="H1058"/>
      <c r="I1058" s="5"/>
      <c r="J1058" s="5"/>
      <c r="K1058"/>
      <c r="L1058"/>
      <c r="M1058"/>
      <c r="N1058"/>
      <c r="O1058"/>
      <c r="P1058"/>
      <c r="Q1058"/>
      <c r="R1058"/>
    </row>
    <row r="1059" spans="1:18" x14ac:dyDescent="0.25">
      <c r="A1059"/>
      <c r="B1059"/>
      <c r="C1059"/>
      <c r="D1059"/>
      <c r="E1059"/>
      <c r="F1059"/>
      <c r="G1059"/>
      <c r="H1059"/>
      <c r="I1059" s="5"/>
      <c r="J1059" s="5"/>
      <c r="K1059"/>
      <c r="L1059"/>
      <c r="M1059"/>
      <c r="N1059"/>
      <c r="O1059"/>
      <c r="P1059"/>
      <c r="Q1059"/>
      <c r="R1059"/>
    </row>
    <row r="1060" spans="1:18" x14ac:dyDescent="0.25">
      <c r="A1060"/>
      <c r="B1060"/>
      <c r="C1060"/>
      <c r="D1060"/>
      <c r="E1060"/>
      <c r="F1060"/>
      <c r="G1060"/>
      <c r="H1060"/>
      <c r="I1060" s="5"/>
      <c r="J1060" s="5"/>
      <c r="K1060"/>
      <c r="L1060"/>
      <c r="M1060"/>
      <c r="N1060"/>
      <c r="O1060"/>
      <c r="P1060"/>
      <c r="Q1060"/>
      <c r="R1060"/>
    </row>
    <row r="1061" spans="1:18" x14ac:dyDescent="0.25">
      <c r="A1061"/>
      <c r="B1061"/>
      <c r="C1061"/>
      <c r="D1061"/>
      <c r="E1061"/>
      <c r="F1061"/>
      <c r="G1061"/>
      <c r="H1061"/>
      <c r="I1061" s="5"/>
      <c r="J1061" s="5"/>
      <c r="K1061"/>
      <c r="L1061"/>
      <c r="M1061"/>
      <c r="N1061"/>
      <c r="O1061"/>
      <c r="P1061"/>
      <c r="Q1061"/>
      <c r="R1061"/>
    </row>
    <row r="1062" spans="1:18" x14ac:dyDescent="0.25">
      <c r="A1062"/>
      <c r="B1062"/>
      <c r="C1062"/>
      <c r="D1062"/>
      <c r="E1062"/>
      <c r="F1062"/>
      <c r="G1062"/>
      <c r="H1062"/>
      <c r="I1062" s="5"/>
      <c r="J1062" s="5"/>
      <c r="K1062"/>
      <c r="L1062"/>
      <c r="M1062"/>
      <c r="N1062"/>
      <c r="O1062"/>
      <c r="P1062"/>
      <c r="Q1062"/>
      <c r="R1062"/>
    </row>
    <row r="1063" spans="1:18" x14ac:dyDescent="0.25">
      <c r="A1063"/>
      <c r="B1063"/>
      <c r="C1063"/>
      <c r="D1063"/>
      <c r="E1063"/>
      <c r="F1063"/>
      <c r="G1063"/>
      <c r="H1063"/>
      <c r="I1063" s="5"/>
      <c r="J1063" s="5"/>
      <c r="K1063"/>
      <c r="L1063"/>
      <c r="M1063"/>
      <c r="N1063"/>
      <c r="O1063"/>
      <c r="P1063"/>
      <c r="Q1063"/>
      <c r="R1063"/>
    </row>
    <row r="1064" spans="1:18" x14ac:dyDescent="0.25">
      <c r="A1064"/>
      <c r="B1064"/>
      <c r="C1064"/>
      <c r="D1064"/>
      <c r="E1064"/>
      <c r="F1064"/>
      <c r="G1064"/>
      <c r="H1064"/>
      <c r="I1064" s="5"/>
      <c r="J1064" s="5"/>
      <c r="K1064"/>
      <c r="L1064"/>
      <c r="M1064"/>
      <c r="N1064"/>
      <c r="O1064"/>
      <c r="P1064"/>
      <c r="Q1064"/>
      <c r="R1064"/>
    </row>
    <row r="1065" spans="1:18" x14ac:dyDescent="0.25">
      <c r="A1065"/>
      <c r="B1065"/>
      <c r="C1065"/>
      <c r="D1065"/>
      <c r="E1065"/>
      <c r="F1065"/>
      <c r="G1065"/>
      <c r="H1065"/>
      <c r="I1065" s="5"/>
      <c r="J1065" s="5"/>
      <c r="K1065"/>
      <c r="L1065"/>
      <c r="M1065"/>
      <c r="N1065"/>
      <c r="O1065"/>
      <c r="P1065"/>
      <c r="Q1065"/>
      <c r="R1065"/>
    </row>
    <row r="1066" spans="1:18" x14ac:dyDescent="0.25">
      <c r="A1066"/>
      <c r="B1066"/>
      <c r="C1066"/>
      <c r="D1066"/>
      <c r="E1066"/>
      <c r="F1066"/>
      <c r="G1066"/>
      <c r="H1066"/>
      <c r="I1066" s="5"/>
      <c r="J1066" s="5"/>
      <c r="K1066"/>
      <c r="L1066"/>
      <c r="M1066"/>
      <c r="N1066"/>
      <c r="O1066"/>
      <c r="P1066"/>
      <c r="Q1066"/>
      <c r="R1066"/>
    </row>
    <row r="1067" spans="1:18" x14ac:dyDescent="0.25">
      <c r="A1067"/>
      <c r="B1067"/>
      <c r="C1067"/>
      <c r="D1067"/>
      <c r="E1067"/>
      <c r="F1067"/>
      <c r="G1067"/>
      <c r="H1067"/>
      <c r="I1067" s="5"/>
      <c r="J1067" s="5"/>
      <c r="K1067"/>
      <c r="L1067"/>
      <c r="M1067"/>
      <c r="N1067"/>
      <c r="O1067"/>
      <c r="P1067"/>
      <c r="Q1067"/>
      <c r="R1067"/>
    </row>
    <row r="1068" spans="1:18" x14ac:dyDescent="0.25">
      <c r="A1068"/>
      <c r="B1068"/>
      <c r="C1068"/>
      <c r="D1068"/>
      <c r="E1068"/>
      <c r="F1068"/>
      <c r="G1068"/>
      <c r="H1068"/>
      <c r="I1068" s="5"/>
      <c r="J1068" s="5"/>
      <c r="K1068"/>
      <c r="L1068"/>
      <c r="M1068"/>
      <c r="N1068"/>
      <c r="O1068"/>
      <c r="P1068"/>
      <c r="Q1068"/>
      <c r="R1068"/>
    </row>
    <row r="1069" spans="1:18" x14ac:dyDescent="0.25">
      <c r="A1069"/>
      <c r="B1069"/>
      <c r="C1069"/>
      <c r="D1069"/>
      <c r="E1069"/>
      <c r="F1069"/>
      <c r="G1069"/>
      <c r="H1069"/>
      <c r="I1069" s="5"/>
      <c r="J1069" s="5"/>
      <c r="K1069"/>
      <c r="L1069"/>
      <c r="M1069"/>
      <c r="N1069"/>
      <c r="O1069"/>
      <c r="P1069"/>
      <c r="Q1069"/>
      <c r="R1069"/>
    </row>
    <row r="1070" spans="1:18" x14ac:dyDescent="0.25">
      <c r="A1070"/>
      <c r="B1070"/>
      <c r="C1070"/>
      <c r="D1070"/>
      <c r="E1070"/>
      <c r="F1070"/>
      <c r="G1070"/>
      <c r="H1070"/>
      <c r="I1070" s="5"/>
      <c r="J1070" s="5"/>
      <c r="K1070"/>
      <c r="L1070"/>
      <c r="M1070"/>
      <c r="N1070"/>
      <c r="O1070"/>
      <c r="P1070"/>
      <c r="Q1070"/>
      <c r="R1070"/>
    </row>
    <row r="1071" spans="1:18" x14ac:dyDescent="0.25">
      <c r="A1071"/>
      <c r="B1071"/>
      <c r="C1071"/>
      <c r="D1071"/>
      <c r="E1071"/>
      <c r="F1071"/>
      <c r="G1071"/>
      <c r="H1071"/>
      <c r="I1071" s="5"/>
      <c r="J1071" s="5"/>
      <c r="K1071"/>
      <c r="L1071"/>
      <c r="M1071"/>
      <c r="N1071"/>
      <c r="O1071"/>
      <c r="P1071"/>
      <c r="Q1071"/>
      <c r="R1071"/>
    </row>
    <row r="1072" spans="1:18" x14ac:dyDescent="0.25">
      <c r="A1072"/>
      <c r="B1072"/>
      <c r="C1072"/>
      <c r="D1072"/>
      <c r="E1072"/>
      <c r="F1072"/>
      <c r="G1072"/>
      <c r="H1072"/>
      <c r="I1072" s="5"/>
      <c r="J1072" s="5"/>
      <c r="K1072"/>
      <c r="L1072"/>
      <c r="M1072"/>
      <c r="N1072"/>
      <c r="O1072"/>
      <c r="P1072"/>
      <c r="Q1072"/>
      <c r="R1072"/>
    </row>
    <row r="1073" spans="1:18" x14ac:dyDescent="0.25">
      <c r="A1073"/>
      <c r="B1073"/>
      <c r="C1073"/>
      <c r="D1073"/>
      <c r="E1073"/>
      <c r="F1073"/>
      <c r="G1073"/>
      <c r="H1073"/>
      <c r="I1073" s="5"/>
      <c r="J1073" s="5"/>
      <c r="K1073"/>
      <c r="L1073"/>
      <c r="M1073"/>
      <c r="N1073"/>
      <c r="O1073"/>
      <c r="P1073"/>
      <c r="Q1073"/>
      <c r="R1073"/>
    </row>
    <row r="1074" spans="1:18" x14ac:dyDescent="0.25">
      <c r="A1074"/>
      <c r="B1074"/>
      <c r="C1074"/>
      <c r="D1074"/>
      <c r="E1074"/>
      <c r="F1074"/>
      <c r="G1074"/>
      <c r="H1074"/>
      <c r="I1074" s="5"/>
      <c r="J1074" s="5"/>
      <c r="K1074"/>
      <c r="L1074"/>
      <c r="M1074"/>
      <c r="N1074"/>
      <c r="O1074"/>
      <c r="P1074"/>
      <c r="Q1074"/>
      <c r="R1074"/>
    </row>
    <row r="1075" spans="1:18" x14ac:dyDescent="0.25">
      <c r="A1075"/>
      <c r="B1075"/>
      <c r="C1075"/>
      <c r="D1075"/>
      <c r="E1075"/>
      <c r="F1075"/>
      <c r="G1075"/>
      <c r="H1075"/>
      <c r="I1075" s="5"/>
      <c r="J1075" s="5"/>
      <c r="K1075"/>
      <c r="L1075"/>
      <c r="M1075"/>
      <c r="N1075"/>
      <c r="O1075"/>
      <c r="P1075"/>
      <c r="Q1075"/>
      <c r="R1075"/>
    </row>
    <row r="1076" spans="1:18" x14ac:dyDescent="0.25">
      <c r="A1076"/>
      <c r="B1076"/>
      <c r="C1076"/>
      <c r="D1076"/>
      <c r="E1076"/>
      <c r="F1076"/>
      <c r="G1076"/>
      <c r="H1076"/>
      <c r="I1076" s="5"/>
      <c r="J1076" s="5"/>
      <c r="K1076"/>
      <c r="L1076"/>
      <c r="M1076"/>
      <c r="N1076"/>
      <c r="O1076"/>
      <c r="P1076"/>
      <c r="Q1076"/>
      <c r="R1076"/>
    </row>
    <row r="1077" spans="1:18" x14ac:dyDescent="0.25">
      <c r="A1077"/>
      <c r="B1077"/>
      <c r="C1077"/>
      <c r="D1077"/>
      <c r="E1077"/>
      <c r="F1077"/>
      <c r="G1077"/>
      <c r="H1077"/>
      <c r="I1077" s="5"/>
      <c r="J1077" s="5"/>
      <c r="K1077"/>
      <c r="L1077"/>
      <c r="M1077"/>
      <c r="N1077"/>
      <c r="O1077"/>
      <c r="P1077"/>
      <c r="Q1077"/>
      <c r="R1077"/>
    </row>
    <row r="1078" spans="1:18" x14ac:dyDescent="0.25">
      <c r="A1078"/>
      <c r="B1078"/>
      <c r="C1078"/>
      <c r="D1078"/>
      <c r="E1078"/>
      <c r="F1078"/>
      <c r="G1078"/>
      <c r="H1078"/>
      <c r="I1078" s="5"/>
      <c r="J1078" s="5"/>
      <c r="K1078"/>
      <c r="L1078"/>
      <c r="M1078"/>
      <c r="N1078"/>
      <c r="O1078"/>
      <c r="P1078"/>
      <c r="Q1078"/>
      <c r="R1078"/>
    </row>
    <row r="1079" spans="1:18" x14ac:dyDescent="0.25">
      <c r="A1079"/>
      <c r="B1079"/>
      <c r="C1079"/>
      <c r="D1079"/>
      <c r="E1079"/>
      <c r="F1079"/>
      <c r="G1079"/>
      <c r="H1079"/>
      <c r="I1079" s="5"/>
      <c r="J1079" s="5"/>
      <c r="K1079"/>
      <c r="L1079"/>
      <c r="M1079"/>
      <c r="N1079"/>
      <c r="O1079"/>
      <c r="P1079"/>
      <c r="Q1079"/>
      <c r="R1079"/>
    </row>
    <row r="1080" spans="1:18" x14ac:dyDescent="0.25">
      <c r="A1080"/>
      <c r="B1080"/>
      <c r="C1080"/>
      <c r="D1080"/>
      <c r="E1080"/>
      <c r="F1080"/>
      <c r="G1080"/>
      <c r="H1080"/>
      <c r="I1080" s="5"/>
      <c r="J1080" s="5"/>
      <c r="K1080"/>
      <c r="L1080"/>
      <c r="M1080"/>
      <c r="N1080"/>
      <c r="O1080"/>
      <c r="P1080"/>
      <c r="Q1080"/>
      <c r="R1080"/>
    </row>
    <row r="1081" spans="1:18" x14ac:dyDescent="0.25">
      <c r="A1081"/>
      <c r="B1081"/>
      <c r="C1081"/>
      <c r="D1081"/>
      <c r="E1081"/>
      <c r="F1081"/>
      <c r="G1081"/>
      <c r="H1081"/>
      <c r="I1081" s="5"/>
      <c r="J1081" s="5"/>
      <c r="K1081"/>
      <c r="L1081"/>
      <c r="M1081"/>
      <c r="N1081"/>
      <c r="O1081"/>
      <c r="P1081"/>
      <c r="Q1081"/>
      <c r="R1081"/>
    </row>
    <row r="1082" spans="1:18" x14ac:dyDescent="0.25">
      <c r="A1082"/>
      <c r="B1082"/>
      <c r="C1082"/>
      <c r="D1082"/>
      <c r="E1082"/>
      <c r="F1082"/>
      <c r="G1082"/>
      <c r="H1082"/>
      <c r="I1082" s="5"/>
      <c r="J1082" s="5"/>
      <c r="K1082"/>
      <c r="L1082"/>
      <c r="M1082"/>
      <c r="N1082"/>
      <c r="O1082"/>
      <c r="P1082"/>
      <c r="Q1082"/>
      <c r="R1082"/>
    </row>
    <row r="1083" spans="1:18" x14ac:dyDescent="0.25">
      <c r="A1083"/>
      <c r="B1083"/>
      <c r="C1083"/>
      <c r="D1083"/>
      <c r="E1083"/>
      <c r="F1083"/>
      <c r="G1083"/>
      <c r="H1083"/>
      <c r="I1083" s="5"/>
      <c r="J1083" s="5"/>
      <c r="K1083"/>
      <c r="L1083"/>
      <c r="M1083"/>
      <c r="N1083"/>
      <c r="O1083"/>
      <c r="P1083"/>
      <c r="Q1083"/>
      <c r="R1083"/>
    </row>
    <row r="1084" spans="1:18" x14ac:dyDescent="0.25">
      <c r="A1084"/>
      <c r="B1084"/>
      <c r="C1084"/>
      <c r="D1084"/>
      <c r="E1084"/>
      <c r="F1084"/>
      <c r="G1084"/>
      <c r="H1084"/>
      <c r="I1084" s="5"/>
      <c r="J1084" s="5"/>
      <c r="K1084"/>
      <c r="L1084"/>
      <c r="M1084"/>
      <c r="N1084"/>
      <c r="O1084"/>
      <c r="P1084"/>
      <c r="Q1084"/>
      <c r="R1084"/>
    </row>
    <row r="1085" spans="1:18" x14ac:dyDescent="0.25">
      <c r="A1085"/>
      <c r="B1085"/>
      <c r="C1085"/>
      <c r="D1085"/>
      <c r="E1085"/>
      <c r="F1085"/>
      <c r="G1085"/>
      <c r="H1085"/>
      <c r="I1085" s="5"/>
      <c r="J1085" s="5"/>
      <c r="K1085"/>
      <c r="L1085"/>
      <c r="M1085"/>
      <c r="N1085"/>
      <c r="O1085"/>
      <c r="P1085"/>
      <c r="Q1085"/>
      <c r="R1085"/>
    </row>
    <row r="1086" spans="1:18" x14ac:dyDescent="0.25">
      <c r="A1086"/>
      <c r="B1086"/>
      <c r="C1086"/>
      <c r="D1086"/>
      <c r="E1086"/>
      <c r="F1086"/>
      <c r="G1086"/>
      <c r="H1086"/>
      <c r="I1086" s="5"/>
      <c r="J1086" s="5"/>
      <c r="K1086"/>
      <c r="L1086"/>
      <c r="M1086"/>
      <c r="N1086"/>
      <c r="O1086"/>
      <c r="P1086"/>
      <c r="Q1086"/>
      <c r="R1086"/>
    </row>
    <row r="1087" spans="1:18" x14ac:dyDescent="0.25">
      <c r="A1087"/>
      <c r="B1087"/>
      <c r="C1087"/>
      <c r="D1087"/>
      <c r="E1087"/>
      <c r="F1087"/>
      <c r="G1087"/>
      <c r="H1087"/>
      <c r="I1087" s="5"/>
      <c r="J1087" s="5"/>
      <c r="K1087"/>
      <c r="L1087"/>
      <c r="M1087"/>
      <c r="N1087"/>
      <c r="O1087"/>
      <c r="P1087"/>
      <c r="Q1087"/>
      <c r="R1087"/>
    </row>
    <row r="1088" spans="1:18" x14ac:dyDescent="0.25">
      <c r="A1088"/>
      <c r="B1088"/>
      <c r="C1088"/>
      <c r="D1088"/>
      <c r="E1088"/>
      <c r="F1088"/>
      <c r="G1088"/>
      <c r="H1088"/>
      <c r="I1088" s="5"/>
      <c r="J1088" s="5"/>
      <c r="K1088"/>
      <c r="L1088"/>
      <c r="M1088"/>
      <c r="N1088"/>
      <c r="O1088"/>
      <c r="P1088"/>
      <c r="Q1088"/>
      <c r="R1088"/>
    </row>
    <row r="1089" spans="1:18" x14ac:dyDescent="0.25">
      <c r="A1089"/>
      <c r="B1089"/>
      <c r="C1089"/>
      <c r="D1089"/>
      <c r="E1089"/>
      <c r="F1089"/>
      <c r="G1089"/>
      <c r="H1089"/>
      <c r="I1089" s="5"/>
      <c r="J1089" s="5"/>
      <c r="K1089"/>
      <c r="L1089"/>
      <c r="M1089"/>
      <c r="N1089"/>
      <c r="O1089"/>
      <c r="P1089"/>
      <c r="Q1089"/>
      <c r="R1089"/>
    </row>
    <row r="1090" spans="1:18" x14ac:dyDescent="0.25">
      <c r="A1090"/>
      <c r="B1090"/>
      <c r="C1090"/>
      <c r="D1090"/>
      <c r="E1090"/>
      <c r="F1090"/>
      <c r="G1090"/>
      <c r="H1090"/>
      <c r="I1090" s="5"/>
      <c r="J1090" s="5"/>
      <c r="K1090"/>
      <c r="L1090"/>
      <c r="M1090"/>
      <c r="N1090"/>
      <c r="O1090"/>
      <c r="P1090"/>
      <c r="Q1090"/>
      <c r="R1090"/>
    </row>
    <row r="1091" spans="1:18" x14ac:dyDescent="0.25">
      <c r="A1091"/>
      <c r="B1091"/>
      <c r="C1091"/>
      <c r="D1091"/>
      <c r="E1091"/>
      <c r="F1091"/>
      <c r="G1091"/>
      <c r="H1091"/>
      <c r="I1091" s="5"/>
      <c r="J1091" s="5"/>
      <c r="K1091"/>
      <c r="L1091"/>
      <c r="M1091"/>
      <c r="N1091"/>
      <c r="O1091"/>
      <c r="P1091"/>
      <c r="Q1091"/>
      <c r="R1091"/>
    </row>
    <row r="1092" spans="1:18" x14ac:dyDescent="0.25">
      <c r="A1092"/>
      <c r="B1092"/>
      <c r="C1092"/>
      <c r="D1092"/>
      <c r="E1092"/>
      <c r="F1092"/>
      <c r="G1092"/>
      <c r="H1092"/>
      <c r="I1092" s="5"/>
      <c r="J1092" s="5"/>
      <c r="K1092"/>
      <c r="L1092"/>
      <c r="M1092"/>
      <c r="N1092"/>
      <c r="O1092"/>
      <c r="P1092"/>
      <c r="Q1092"/>
      <c r="R1092"/>
    </row>
    <row r="1093" spans="1:18" x14ac:dyDescent="0.25">
      <c r="A1093"/>
      <c r="B1093"/>
      <c r="C1093"/>
      <c r="D1093"/>
      <c r="E1093"/>
      <c r="F1093"/>
      <c r="G1093"/>
      <c r="H1093"/>
      <c r="I1093" s="5"/>
      <c r="J1093" s="5"/>
      <c r="K1093"/>
      <c r="L1093"/>
      <c r="M1093"/>
      <c r="N1093"/>
      <c r="O1093"/>
      <c r="P1093"/>
      <c r="Q1093"/>
      <c r="R1093"/>
    </row>
    <row r="1094" spans="1:18" x14ac:dyDescent="0.25">
      <c r="A1094"/>
      <c r="B1094"/>
      <c r="C1094"/>
      <c r="D1094"/>
      <c r="E1094"/>
      <c r="F1094"/>
      <c r="G1094"/>
      <c r="H1094"/>
      <c r="I1094" s="5"/>
      <c r="J1094" s="5"/>
      <c r="K1094"/>
      <c r="L1094"/>
      <c r="M1094"/>
      <c r="N1094"/>
      <c r="O1094"/>
      <c r="P1094"/>
      <c r="Q1094"/>
      <c r="R1094"/>
    </row>
    <row r="1095" spans="1:18" x14ac:dyDescent="0.25">
      <c r="A1095"/>
      <c r="B1095"/>
      <c r="C1095"/>
      <c r="D1095"/>
      <c r="E1095"/>
      <c r="F1095"/>
      <c r="G1095"/>
      <c r="H1095"/>
      <c r="I1095" s="5"/>
      <c r="J1095" s="5"/>
      <c r="K1095"/>
      <c r="L1095"/>
      <c r="M1095"/>
      <c r="N1095"/>
      <c r="O1095"/>
      <c r="P1095"/>
      <c r="Q1095"/>
      <c r="R1095"/>
    </row>
    <row r="1096" spans="1:18" x14ac:dyDescent="0.25">
      <c r="A1096"/>
      <c r="B1096"/>
      <c r="C1096"/>
      <c r="D1096"/>
      <c r="E1096"/>
      <c r="F1096"/>
      <c r="G1096"/>
      <c r="H1096"/>
      <c r="I1096" s="5"/>
      <c r="J1096" s="5"/>
      <c r="K1096"/>
      <c r="L1096"/>
      <c r="M1096"/>
      <c r="N1096"/>
      <c r="O1096"/>
      <c r="P1096"/>
      <c r="Q1096"/>
      <c r="R1096"/>
    </row>
    <row r="1097" spans="1:18" x14ac:dyDescent="0.25">
      <c r="A1097"/>
      <c r="B1097"/>
      <c r="C1097"/>
      <c r="D1097"/>
      <c r="E1097"/>
      <c r="F1097"/>
      <c r="G1097"/>
      <c r="H1097"/>
      <c r="I1097" s="5"/>
      <c r="J1097" s="5"/>
      <c r="K1097"/>
      <c r="L1097"/>
      <c r="M1097"/>
      <c r="N1097"/>
      <c r="O1097"/>
      <c r="P1097"/>
      <c r="Q1097"/>
      <c r="R1097"/>
    </row>
    <row r="1098" spans="1:18" x14ac:dyDescent="0.25">
      <c r="A1098"/>
      <c r="B1098"/>
      <c r="C1098"/>
      <c r="D1098"/>
      <c r="E1098"/>
      <c r="F1098"/>
      <c r="G1098"/>
      <c r="H1098"/>
      <c r="I1098" s="5"/>
      <c r="J1098" s="5"/>
      <c r="K1098"/>
      <c r="L1098"/>
      <c r="M1098"/>
      <c r="N1098"/>
      <c r="O1098"/>
      <c r="P1098"/>
      <c r="Q1098"/>
      <c r="R1098"/>
    </row>
    <row r="1099" spans="1:18" x14ac:dyDescent="0.25">
      <c r="A1099"/>
      <c r="B1099"/>
      <c r="C1099"/>
      <c r="D1099"/>
      <c r="E1099"/>
      <c r="F1099"/>
      <c r="G1099"/>
      <c r="H1099"/>
      <c r="I1099" s="5"/>
      <c r="J1099" s="5"/>
      <c r="K1099"/>
      <c r="L1099"/>
      <c r="M1099"/>
      <c r="N1099"/>
      <c r="O1099"/>
      <c r="P1099"/>
      <c r="Q1099"/>
      <c r="R1099"/>
    </row>
    <row r="1100" spans="1:18" x14ac:dyDescent="0.25">
      <c r="A1100"/>
      <c r="B1100"/>
      <c r="C1100"/>
      <c r="D1100"/>
      <c r="E1100"/>
      <c r="F1100"/>
      <c r="G1100"/>
      <c r="H1100"/>
      <c r="I1100" s="5"/>
      <c r="J1100" s="5"/>
      <c r="K1100"/>
      <c r="L1100"/>
      <c r="M1100"/>
      <c r="N1100"/>
      <c r="O1100"/>
      <c r="P1100"/>
      <c r="Q1100"/>
      <c r="R1100"/>
    </row>
    <row r="1101" spans="1:18" x14ac:dyDescent="0.25">
      <c r="A1101"/>
      <c r="B1101"/>
      <c r="C1101"/>
      <c r="D1101"/>
      <c r="E1101"/>
      <c r="F1101"/>
      <c r="G1101"/>
      <c r="H1101"/>
      <c r="I1101" s="5"/>
      <c r="J1101" s="5"/>
      <c r="K1101"/>
      <c r="L1101"/>
      <c r="M1101"/>
      <c r="N1101"/>
      <c r="O1101"/>
      <c r="P1101"/>
      <c r="Q1101"/>
      <c r="R1101"/>
    </row>
    <row r="1102" spans="1:18" x14ac:dyDescent="0.25">
      <c r="A1102"/>
      <c r="B1102"/>
      <c r="C1102"/>
      <c r="D1102"/>
      <c r="E1102"/>
      <c r="F1102"/>
      <c r="G1102"/>
      <c r="H1102"/>
      <c r="I1102" s="5"/>
      <c r="J1102" s="5"/>
      <c r="K1102"/>
      <c r="L1102"/>
      <c r="M1102"/>
      <c r="N1102"/>
      <c r="O1102"/>
      <c r="P1102"/>
      <c r="Q1102"/>
      <c r="R1102"/>
    </row>
    <row r="1103" spans="1:18" x14ac:dyDescent="0.25">
      <c r="A1103"/>
      <c r="B1103"/>
      <c r="C1103"/>
      <c r="D1103"/>
      <c r="E1103"/>
      <c r="F1103"/>
      <c r="G1103"/>
      <c r="H1103"/>
      <c r="I1103" s="5"/>
      <c r="J1103" s="5"/>
      <c r="K1103"/>
      <c r="L1103"/>
      <c r="M1103"/>
      <c r="N1103"/>
      <c r="O1103"/>
      <c r="P1103"/>
      <c r="Q1103"/>
      <c r="R1103"/>
    </row>
    <row r="1104" spans="1:18" x14ac:dyDescent="0.25">
      <c r="A1104"/>
      <c r="B1104"/>
      <c r="C1104"/>
      <c r="D1104"/>
      <c r="E1104"/>
      <c r="F1104"/>
      <c r="G1104"/>
      <c r="H1104"/>
      <c r="I1104" s="5"/>
      <c r="J1104" s="5"/>
      <c r="K1104"/>
      <c r="L1104"/>
      <c r="M1104"/>
      <c r="N1104"/>
      <c r="O1104"/>
      <c r="P1104"/>
      <c r="Q1104"/>
      <c r="R1104"/>
    </row>
    <row r="1105" spans="1:18" x14ac:dyDescent="0.25">
      <c r="A1105"/>
      <c r="B1105"/>
      <c r="C1105"/>
      <c r="D1105"/>
      <c r="E1105"/>
      <c r="F1105"/>
      <c r="G1105"/>
      <c r="H1105"/>
      <c r="I1105" s="5"/>
      <c r="J1105" s="5"/>
      <c r="K1105"/>
      <c r="L1105"/>
      <c r="M1105"/>
      <c r="N1105"/>
      <c r="O1105"/>
      <c r="P1105"/>
      <c r="Q1105"/>
      <c r="R1105"/>
    </row>
    <row r="1106" spans="1:18" x14ac:dyDescent="0.25">
      <c r="A1106"/>
      <c r="B1106"/>
      <c r="C1106"/>
      <c r="D1106"/>
      <c r="E1106"/>
      <c r="F1106"/>
      <c r="G1106"/>
      <c r="H1106"/>
      <c r="I1106" s="5"/>
      <c r="J1106" s="5"/>
      <c r="K1106"/>
      <c r="L1106"/>
      <c r="M1106"/>
      <c r="N1106"/>
      <c r="O1106"/>
      <c r="P1106"/>
      <c r="Q1106"/>
      <c r="R1106"/>
    </row>
    <row r="1107" spans="1:18" x14ac:dyDescent="0.25">
      <c r="A1107"/>
      <c r="B1107"/>
      <c r="C1107"/>
      <c r="D1107"/>
      <c r="E1107"/>
      <c r="F1107"/>
      <c r="G1107"/>
      <c r="H1107"/>
      <c r="I1107" s="5"/>
      <c r="J1107" s="5"/>
      <c r="K1107"/>
      <c r="L1107"/>
      <c r="M1107"/>
      <c r="N1107"/>
      <c r="O1107"/>
      <c r="P1107"/>
      <c r="Q1107"/>
      <c r="R1107"/>
    </row>
    <row r="1108" spans="1:18" x14ac:dyDescent="0.25">
      <c r="A1108"/>
      <c r="B1108"/>
      <c r="C1108"/>
      <c r="D1108"/>
      <c r="E1108"/>
      <c r="F1108"/>
      <c r="G1108"/>
      <c r="H1108"/>
      <c r="I1108" s="5"/>
      <c r="J1108" s="5"/>
      <c r="K1108"/>
      <c r="L1108"/>
      <c r="M1108"/>
      <c r="N1108"/>
      <c r="O1108"/>
      <c r="P1108"/>
      <c r="Q1108"/>
      <c r="R1108"/>
    </row>
    <row r="1109" spans="1:18" x14ac:dyDescent="0.25">
      <c r="A1109"/>
      <c r="B1109"/>
      <c r="C1109"/>
      <c r="D1109"/>
      <c r="E1109"/>
      <c r="F1109"/>
      <c r="G1109"/>
      <c r="H1109"/>
      <c r="I1109" s="5"/>
      <c r="J1109" s="5"/>
      <c r="K1109"/>
      <c r="L1109"/>
      <c r="M1109"/>
      <c r="N1109"/>
      <c r="O1109"/>
      <c r="P1109"/>
      <c r="Q1109"/>
      <c r="R1109"/>
    </row>
    <row r="1110" spans="1:18" x14ac:dyDescent="0.25">
      <c r="A1110"/>
      <c r="B1110"/>
      <c r="C1110"/>
      <c r="D1110"/>
      <c r="E1110"/>
      <c r="F1110"/>
      <c r="G1110"/>
      <c r="H1110"/>
      <c r="I1110" s="5"/>
      <c r="J1110" s="5"/>
      <c r="K1110"/>
      <c r="L1110"/>
      <c r="M1110"/>
      <c r="N1110"/>
      <c r="O1110"/>
      <c r="P1110"/>
      <c r="Q1110"/>
      <c r="R1110"/>
    </row>
    <row r="1111" spans="1:18" x14ac:dyDescent="0.25">
      <c r="A1111"/>
      <c r="B1111"/>
      <c r="C1111"/>
      <c r="D1111"/>
      <c r="E1111"/>
      <c r="F1111"/>
      <c r="G1111"/>
      <c r="H1111"/>
      <c r="I1111" s="5"/>
      <c r="J1111" s="5"/>
      <c r="K1111"/>
      <c r="L1111"/>
      <c r="M1111"/>
      <c r="N1111"/>
      <c r="O1111"/>
      <c r="P1111"/>
      <c r="Q1111"/>
      <c r="R1111"/>
    </row>
    <row r="1112" spans="1:18" x14ac:dyDescent="0.25">
      <c r="A1112"/>
      <c r="B1112"/>
      <c r="C1112"/>
      <c r="D1112"/>
      <c r="E1112"/>
      <c r="F1112"/>
      <c r="G1112"/>
      <c r="H1112"/>
      <c r="I1112" s="5"/>
      <c r="J1112" s="5"/>
      <c r="K1112"/>
      <c r="L1112"/>
      <c r="M1112"/>
      <c r="N1112"/>
      <c r="O1112"/>
      <c r="P1112"/>
      <c r="Q1112"/>
      <c r="R1112"/>
    </row>
    <row r="1113" spans="1:18" x14ac:dyDescent="0.25">
      <c r="A1113"/>
      <c r="B1113"/>
      <c r="C1113"/>
      <c r="D1113"/>
      <c r="E1113"/>
      <c r="F1113"/>
      <c r="G1113"/>
      <c r="H1113"/>
      <c r="I1113" s="5"/>
      <c r="J1113" s="5"/>
      <c r="K1113"/>
      <c r="L1113"/>
      <c r="M1113"/>
      <c r="N1113"/>
      <c r="O1113"/>
      <c r="P1113"/>
      <c r="Q1113"/>
      <c r="R1113"/>
    </row>
    <row r="1114" spans="1:18" x14ac:dyDescent="0.25">
      <c r="A1114"/>
      <c r="B1114"/>
      <c r="C1114"/>
      <c r="D1114"/>
      <c r="E1114"/>
      <c r="F1114"/>
      <c r="G1114"/>
      <c r="H1114"/>
      <c r="I1114" s="5"/>
      <c r="J1114" s="5"/>
      <c r="K1114"/>
      <c r="L1114"/>
      <c r="M1114"/>
      <c r="N1114"/>
      <c r="O1114"/>
      <c r="P1114"/>
      <c r="Q1114"/>
      <c r="R1114"/>
    </row>
    <row r="1115" spans="1:18" x14ac:dyDescent="0.25">
      <c r="A1115"/>
      <c r="B1115"/>
      <c r="C1115"/>
      <c r="D1115"/>
      <c r="E1115"/>
      <c r="F1115"/>
      <c r="G1115"/>
      <c r="H1115"/>
      <c r="I1115" s="5"/>
      <c r="J1115" s="5"/>
      <c r="K1115"/>
      <c r="L1115"/>
      <c r="M1115"/>
      <c r="N1115"/>
      <c r="O1115"/>
      <c r="P1115"/>
      <c r="Q1115"/>
      <c r="R1115"/>
    </row>
    <row r="1116" spans="1:18" x14ac:dyDescent="0.25">
      <c r="A1116"/>
      <c r="B1116"/>
      <c r="C1116"/>
      <c r="D1116"/>
      <c r="E1116"/>
      <c r="F1116"/>
      <c r="G1116"/>
      <c r="H1116"/>
      <c r="I1116" s="5"/>
      <c r="J1116" s="5"/>
      <c r="K1116"/>
      <c r="L1116"/>
      <c r="M1116"/>
      <c r="N1116"/>
      <c r="O1116"/>
      <c r="P1116"/>
      <c r="Q1116"/>
      <c r="R1116"/>
    </row>
    <row r="1117" spans="1:18" x14ac:dyDescent="0.25">
      <c r="A1117"/>
      <c r="B1117"/>
      <c r="C1117"/>
      <c r="D1117"/>
      <c r="E1117"/>
      <c r="F1117"/>
      <c r="G1117"/>
      <c r="H1117"/>
      <c r="I1117" s="5"/>
      <c r="J1117" s="5"/>
      <c r="K1117"/>
      <c r="L1117"/>
      <c r="M1117"/>
      <c r="N1117"/>
      <c r="O1117"/>
      <c r="P1117"/>
      <c r="Q1117"/>
      <c r="R1117"/>
    </row>
    <row r="1118" spans="1:18" x14ac:dyDescent="0.25">
      <c r="A1118"/>
      <c r="B1118"/>
      <c r="C1118"/>
      <c r="D1118"/>
      <c r="E1118"/>
      <c r="F1118"/>
      <c r="G1118"/>
      <c r="H1118"/>
      <c r="I1118" s="5"/>
      <c r="J1118" s="5"/>
      <c r="K1118"/>
      <c r="L1118"/>
      <c r="M1118"/>
      <c r="N1118"/>
      <c r="O1118"/>
      <c r="P1118"/>
      <c r="Q1118"/>
      <c r="R1118"/>
    </row>
    <row r="1119" spans="1:18" x14ac:dyDescent="0.25">
      <c r="A1119"/>
      <c r="B1119"/>
      <c r="C1119"/>
      <c r="D1119"/>
      <c r="E1119"/>
      <c r="F1119"/>
      <c r="G1119"/>
      <c r="H1119"/>
      <c r="I1119" s="5"/>
      <c r="J1119" s="5"/>
      <c r="K1119"/>
      <c r="L1119"/>
      <c r="M1119"/>
      <c r="N1119"/>
      <c r="O1119"/>
      <c r="P1119"/>
      <c r="Q1119"/>
      <c r="R1119"/>
    </row>
    <row r="1120" spans="1:18" x14ac:dyDescent="0.25">
      <c r="A1120"/>
      <c r="B1120"/>
      <c r="C1120"/>
      <c r="D1120"/>
      <c r="E1120"/>
      <c r="F1120"/>
      <c r="G1120"/>
      <c r="H1120"/>
      <c r="I1120" s="5"/>
      <c r="J1120" s="5"/>
      <c r="K1120"/>
      <c r="L1120"/>
      <c r="M1120"/>
      <c r="N1120"/>
      <c r="O1120"/>
      <c r="P1120"/>
      <c r="Q1120"/>
      <c r="R1120"/>
    </row>
    <row r="1121" spans="1:18" x14ac:dyDescent="0.25">
      <c r="A1121"/>
      <c r="B1121"/>
      <c r="C1121"/>
      <c r="D1121"/>
      <c r="E1121"/>
      <c r="F1121"/>
      <c r="G1121"/>
      <c r="H1121"/>
      <c r="I1121" s="5"/>
      <c r="J1121" s="5"/>
      <c r="K1121"/>
      <c r="L1121"/>
      <c r="M1121"/>
      <c r="N1121"/>
      <c r="O1121"/>
      <c r="P1121"/>
      <c r="Q1121"/>
      <c r="R1121"/>
    </row>
    <row r="1122" spans="1:18" x14ac:dyDescent="0.25">
      <c r="A1122"/>
      <c r="B1122"/>
      <c r="C1122"/>
      <c r="D1122"/>
      <c r="E1122"/>
      <c r="F1122"/>
      <c r="G1122"/>
      <c r="H1122"/>
      <c r="I1122" s="5"/>
      <c r="J1122" s="5"/>
      <c r="K1122"/>
      <c r="L1122"/>
      <c r="M1122"/>
      <c r="N1122"/>
      <c r="O1122"/>
      <c r="P1122"/>
      <c r="Q1122"/>
      <c r="R1122"/>
    </row>
    <row r="1123" spans="1:18" x14ac:dyDescent="0.25">
      <c r="A1123"/>
      <c r="B1123"/>
      <c r="C1123"/>
      <c r="D1123"/>
      <c r="E1123"/>
      <c r="F1123"/>
      <c r="G1123"/>
      <c r="H1123"/>
      <c r="I1123" s="5"/>
      <c r="J1123" s="5"/>
      <c r="K1123"/>
      <c r="L1123"/>
      <c r="M1123"/>
      <c r="N1123"/>
      <c r="O1123"/>
      <c r="P1123"/>
      <c r="Q1123"/>
      <c r="R1123"/>
    </row>
    <row r="1124" spans="1:18" x14ac:dyDescent="0.25">
      <c r="A1124"/>
      <c r="B1124"/>
      <c r="C1124"/>
      <c r="D1124"/>
      <c r="E1124"/>
      <c r="F1124"/>
      <c r="G1124"/>
      <c r="H1124"/>
      <c r="I1124" s="5"/>
      <c r="J1124" s="5"/>
      <c r="K1124"/>
      <c r="L1124"/>
      <c r="M1124"/>
      <c r="N1124"/>
      <c r="O1124"/>
      <c r="P1124"/>
      <c r="Q1124"/>
      <c r="R1124"/>
    </row>
    <row r="1125" spans="1:18" x14ac:dyDescent="0.25">
      <c r="A1125"/>
      <c r="B1125"/>
      <c r="C1125"/>
      <c r="D1125"/>
      <c r="E1125"/>
      <c r="F1125"/>
      <c r="G1125"/>
      <c r="H1125"/>
      <c r="I1125" s="5"/>
      <c r="J1125" s="5"/>
      <c r="K1125"/>
      <c r="L1125"/>
      <c r="M1125"/>
      <c r="N1125"/>
      <c r="O1125"/>
      <c r="P1125"/>
      <c r="Q1125"/>
      <c r="R1125"/>
    </row>
    <row r="1126" spans="1:18" x14ac:dyDescent="0.25">
      <c r="A1126"/>
      <c r="B1126"/>
      <c r="C1126"/>
      <c r="D1126"/>
      <c r="E1126"/>
      <c r="F1126"/>
      <c r="G1126"/>
      <c r="H1126"/>
      <c r="I1126" s="5"/>
      <c r="J1126" s="5"/>
      <c r="K1126"/>
      <c r="L1126"/>
      <c r="M1126"/>
      <c r="N1126"/>
      <c r="O1126"/>
      <c r="P1126"/>
      <c r="Q1126"/>
      <c r="R1126"/>
    </row>
    <row r="1127" spans="1:18" x14ac:dyDescent="0.25">
      <c r="A1127"/>
      <c r="B1127"/>
      <c r="C1127"/>
      <c r="D1127"/>
      <c r="E1127"/>
      <c r="F1127"/>
      <c r="G1127"/>
      <c r="H1127"/>
      <c r="I1127" s="5"/>
      <c r="J1127" s="5"/>
      <c r="K1127"/>
      <c r="L1127"/>
      <c r="M1127"/>
      <c r="N1127"/>
      <c r="O1127"/>
      <c r="P1127"/>
      <c r="Q1127"/>
      <c r="R1127"/>
    </row>
    <row r="1128" spans="1:18" x14ac:dyDescent="0.25">
      <c r="A1128"/>
      <c r="B1128"/>
      <c r="C1128"/>
      <c r="D1128"/>
      <c r="E1128"/>
      <c r="F1128"/>
      <c r="G1128"/>
      <c r="H1128"/>
      <c r="I1128" s="5"/>
      <c r="J1128" s="5"/>
      <c r="K1128"/>
      <c r="L1128"/>
      <c r="M1128"/>
      <c r="N1128"/>
      <c r="O1128"/>
      <c r="P1128"/>
      <c r="Q1128"/>
      <c r="R1128"/>
    </row>
    <row r="1129" spans="1:18" x14ac:dyDescent="0.25">
      <c r="A1129"/>
      <c r="B1129"/>
      <c r="C1129"/>
      <c r="D1129"/>
      <c r="E1129"/>
      <c r="F1129"/>
      <c r="G1129"/>
      <c r="H1129"/>
      <c r="I1129" s="5"/>
      <c r="J1129" s="5"/>
      <c r="K1129"/>
      <c r="L1129"/>
      <c r="M1129"/>
      <c r="N1129"/>
      <c r="O1129"/>
      <c r="P1129"/>
      <c r="Q1129"/>
      <c r="R1129"/>
    </row>
    <row r="1130" spans="1:18" x14ac:dyDescent="0.25">
      <c r="A1130"/>
      <c r="B1130"/>
      <c r="C1130"/>
      <c r="D1130"/>
      <c r="E1130"/>
      <c r="F1130"/>
      <c r="G1130"/>
      <c r="H1130"/>
      <c r="I1130" s="5"/>
      <c r="J1130" s="5"/>
      <c r="K1130"/>
      <c r="L1130"/>
      <c r="M1130"/>
      <c r="N1130"/>
      <c r="O1130"/>
      <c r="P1130"/>
      <c r="Q1130"/>
      <c r="R1130"/>
    </row>
    <row r="1131" spans="1:18" x14ac:dyDescent="0.25">
      <c r="A1131"/>
      <c r="B1131"/>
      <c r="C1131"/>
      <c r="D1131"/>
      <c r="E1131"/>
      <c r="F1131"/>
      <c r="G1131"/>
      <c r="H1131"/>
      <c r="I1131" s="5"/>
      <c r="J1131" s="5"/>
      <c r="K1131"/>
      <c r="L1131"/>
      <c r="M1131"/>
      <c r="N1131"/>
      <c r="O1131"/>
      <c r="P1131"/>
      <c r="Q1131"/>
      <c r="R1131"/>
    </row>
    <row r="1132" spans="1:18" x14ac:dyDescent="0.25">
      <c r="A1132"/>
      <c r="B1132"/>
      <c r="C1132"/>
      <c r="D1132"/>
      <c r="E1132"/>
      <c r="F1132"/>
      <c r="G1132"/>
      <c r="H1132"/>
      <c r="I1132" s="5"/>
      <c r="J1132" s="5"/>
      <c r="K1132"/>
      <c r="L1132"/>
      <c r="M1132"/>
      <c r="N1132"/>
      <c r="O1132"/>
      <c r="P1132"/>
      <c r="Q1132"/>
      <c r="R1132"/>
    </row>
    <row r="1133" spans="1:18" x14ac:dyDescent="0.25">
      <c r="A1133"/>
      <c r="B1133"/>
      <c r="C1133"/>
      <c r="D1133"/>
      <c r="E1133"/>
      <c r="F1133"/>
      <c r="G1133"/>
      <c r="H1133"/>
      <c r="I1133" s="5"/>
      <c r="J1133" s="5"/>
      <c r="K1133"/>
      <c r="L1133"/>
      <c r="M1133"/>
      <c r="N1133"/>
      <c r="O1133"/>
      <c r="P1133"/>
      <c r="Q1133"/>
      <c r="R1133"/>
    </row>
    <row r="1134" spans="1:18" x14ac:dyDescent="0.25">
      <c r="A1134"/>
      <c r="B1134"/>
      <c r="C1134"/>
      <c r="D1134"/>
      <c r="E1134"/>
      <c r="F1134"/>
      <c r="G1134"/>
      <c r="H1134"/>
      <c r="I1134" s="5"/>
      <c r="J1134" s="5"/>
      <c r="K1134"/>
      <c r="L1134"/>
      <c r="M1134"/>
      <c r="N1134"/>
      <c r="O1134"/>
      <c r="P1134"/>
      <c r="Q1134"/>
      <c r="R1134"/>
    </row>
    <row r="1135" spans="1:18" x14ac:dyDescent="0.25">
      <c r="A1135"/>
      <c r="B1135"/>
      <c r="C1135"/>
      <c r="D1135"/>
      <c r="E1135"/>
      <c r="F1135"/>
      <c r="G1135"/>
      <c r="H1135"/>
      <c r="I1135" s="5"/>
      <c r="J1135" s="5"/>
      <c r="K1135"/>
      <c r="L1135"/>
      <c r="M1135"/>
      <c r="N1135"/>
      <c r="O1135"/>
      <c r="P1135"/>
      <c r="Q1135"/>
      <c r="R1135"/>
    </row>
    <row r="1136" spans="1:18" x14ac:dyDescent="0.25">
      <c r="A1136"/>
      <c r="B1136"/>
      <c r="C1136"/>
      <c r="D1136"/>
      <c r="E1136"/>
      <c r="F1136"/>
      <c r="G1136"/>
      <c r="H1136"/>
      <c r="I1136" s="5"/>
      <c r="J1136" s="5"/>
      <c r="K1136"/>
      <c r="L1136"/>
      <c r="M1136"/>
      <c r="N1136"/>
      <c r="O1136"/>
      <c r="P1136"/>
      <c r="Q1136"/>
      <c r="R1136"/>
    </row>
    <row r="1137" spans="1:18" x14ac:dyDescent="0.25">
      <c r="A1137"/>
      <c r="B1137"/>
      <c r="C1137"/>
      <c r="D1137"/>
      <c r="E1137"/>
      <c r="F1137"/>
      <c r="G1137"/>
      <c r="H1137"/>
      <c r="I1137" s="5"/>
      <c r="J1137" s="5"/>
      <c r="K1137"/>
      <c r="L1137"/>
      <c r="M1137"/>
      <c r="N1137"/>
      <c r="O1137"/>
      <c r="P1137"/>
      <c r="Q1137"/>
      <c r="R1137"/>
    </row>
    <row r="1138" spans="1:18" x14ac:dyDescent="0.25">
      <c r="A1138"/>
      <c r="B1138"/>
      <c r="C1138"/>
      <c r="D1138"/>
      <c r="E1138"/>
      <c r="F1138"/>
      <c r="G1138"/>
      <c r="H1138"/>
      <c r="I1138" s="5"/>
      <c r="J1138" s="5"/>
      <c r="K1138"/>
      <c r="L1138"/>
      <c r="M1138"/>
      <c r="N1138"/>
      <c r="O1138"/>
      <c r="P1138"/>
      <c r="Q1138"/>
      <c r="R1138"/>
    </row>
    <row r="1139" spans="1:18" x14ac:dyDescent="0.25">
      <c r="A1139"/>
      <c r="B1139"/>
      <c r="C1139"/>
      <c r="D1139"/>
      <c r="E1139"/>
      <c r="F1139"/>
      <c r="G1139"/>
      <c r="H1139"/>
      <c r="I1139" s="5"/>
      <c r="J1139" s="5"/>
      <c r="K1139"/>
      <c r="L1139"/>
      <c r="M1139"/>
      <c r="N1139"/>
      <c r="O1139"/>
      <c r="P1139"/>
      <c r="Q1139"/>
      <c r="R1139"/>
    </row>
    <row r="1140" spans="1:18" x14ac:dyDescent="0.25">
      <c r="A1140"/>
      <c r="B1140"/>
      <c r="C1140"/>
      <c r="D1140"/>
      <c r="E1140"/>
      <c r="F1140"/>
      <c r="G1140"/>
      <c r="H1140"/>
      <c r="I1140" s="5"/>
      <c r="J1140" s="5"/>
      <c r="K1140"/>
      <c r="L1140"/>
      <c r="M1140"/>
      <c r="N1140"/>
      <c r="O1140"/>
      <c r="P1140"/>
      <c r="Q1140"/>
      <c r="R1140"/>
    </row>
    <row r="1141" spans="1:18" x14ac:dyDescent="0.25">
      <c r="A1141"/>
      <c r="B1141"/>
      <c r="C1141"/>
      <c r="D1141"/>
      <c r="E1141"/>
      <c r="F1141"/>
      <c r="G1141"/>
      <c r="H1141"/>
      <c r="I1141" s="5"/>
      <c r="J1141" s="5"/>
      <c r="K1141"/>
      <c r="L1141"/>
      <c r="M1141"/>
      <c r="N1141"/>
      <c r="O1141"/>
      <c r="P1141"/>
      <c r="Q1141"/>
      <c r="R1141"/>
    </row>
    <row r="1142" spans="1:18" x14ac:dyDescent="0.25">
      <c r="A1142"/>
      <c r="B1142"/>
      <c r="C1142"/>
      <c r="D1142"/>
      <c r="E1142"/>
      <c r="F1142"/>
      <c r="G1142"/>
      <c r="H1142"/>
      <c r="I1142" s="5"/>
      <c r="J1142" s="5"/>
      <c r="K1142"/>
      <c r="L1142"/>
      <c r="M1142"/>
      <c r="N1142"/>
      <c r="O1142"/>
      <c r="P1142"/>
      <c r="Q1142"/>
      <c r="R1142"/>
    </row>
    <row r="1143" spans="1:18" x14ac:dyDescent="0.25">
      <c r="A1143"/>
      <c r="B1143"/>
      <c r="C1143"/>
      <c r="D1143"/>
      <c r="E1143"/>
      <c r="F1143"/>
      <c r="G1143"/>
      <c r="H1143"/>
      <c r="I1143" s="5"/>
      <c r="J1143" s="5"/>
      <c r="K1143"/>
      <c r="L1143"/>
      <c r="M1143"/>
      <c r="N1143"/>
      <c r="O1143"/>
      <c r="P1143"/>
      <c r="Q1143"/>
      <c r="R1143"/>
    </row>
    <row r="1144" spans="1:18" x14ac:dyDescent="0.25">
      <c r="A1144"/>
      <c r="B1144"/>
      <c r="C1144"/>
      <c r="D1144"/>
      <c r="E1144"/>
      <c r="F1144"/>
      <c r="G1144"/>
      <c r="H1144"/>
      <c r="I1144" s="5"/>
      <c r="J1144" s="5"/>
      <c r="K1144"/>
      <c r="L1144"/>
      <c r="M1144"/>
      <c r="N1144"/>
      <c r="O1144"/>
      <c r="P1144"/>
      <c r="Q1144"/>
      <c r="R1144"/>
    </row>
    <row r="1145" spans="1:18" x14ac:dyDescent="0.25">
      <c r="A1145"/>
      <c r="B1145"/>
      <c r="C1145"/>
      <c r="D1145"/>
      <c r="E1145"/>
      <c r="F1145"/>
      <c r="G1145"/>
      <c r="H1145"/>
      <c r="I1145" s="5"/>
      <c r="J1145" s="5"/>
      <c r="K1145"/>
      <c r="L1145"/>
      <c r="M1145"/>
      <c r="N1145"/>
      <c r="O1145"/>
      <c r="P1145"/>
      <c r="Q1145"/>
      <c r="R1145"/>
    </row>
    <row r="1146" spans="1:18" x14ac:dyDescent="0.25">
      <c r="A1146"/>
      <c r="B1146"/>
      <c r="C1146"/>
      <c r="D1146"/>
      <c r="E1146"/>
      <c r="F1146"/>
      <c r="G1146"/>
      <c r="H1146"/>
      <c r="I1146" s="5"/>
      <c r="J1146" s="5"/>
      <c r="K1146"/>
      <c r="L1146"/>
      <c r="M1146"/>
      <c r="N1146"/>
      <c r="O1146"/>
      <c r="P1146"/>
      <c r="Q1146"/>
      <c r="R1146"/>
    </row>
    <row r="1147" spans="1:18" x14ac:dyDescent="0.25">
      <c r="A1147"/>
      <c r="B1147"/>
      <c r="C1147"/>
      <c r="D1147"/>
      <c r="E1147"/>
      <c r="F1147"/>
      <c r="G1147"/>
      <c r="H1147"/>
      <c r="I1147" s="5"/>
      <c r="J1147" s="5"/>
      <c r="K1147"/>
      <c r="L1147"/>
      <c r="M1147"/>
      <c r="N1147"/>
      <c r="O1147"/>
      <c r="P1147"/>
      <c r="Q1147"/>
      <c r="R1147"/>
    </row>
    <row r="1148" spans="1:18" x14ac:dyDescent="0.25">
      <c r="A1148"/>
      <c r="B1148"/>
      <c r="C1148"/>
      <c r="D1148"/>
      <c r="E1148"/>
      <c r="F1148"/>
      <c r="G1148"/>
      <c r="H1148"/>
      <c r="I1148" s="5"/>
      <c r="J1148" s="5"/>
      <c r="K1148"/>
      <c r="L1148"/>
      <c r="M1148"/>
      <c r="N1148"/>
      <c r="O1148"/>
      <c r="P1148"/>
      <c r="Q1148"/>
      <c r="R1148"/>
    </row>
    <row r="1149" spans="1:18" x14ac:dyDescent="0.25">
      <c r="A1149"/>
      <c r="B1149"/>
      <c r="C1149"/>
      <c r="D1149"/>
      <c r="E1149"/>
      <c r="F1149"/>
      <c r="G1149"/>
      <c r="H1149"/>
      <c r="I1149" s="5"/>
      <c r="J1149" s="5"/>
      <c r="K1149"/>
      <c r="L1149"/>
      <c r="M1149"/>
      <c r="N1149"/>
      <c r="O1149"/>
      <c r="P1149"/>
      <c r="Q1149"/>
      <c r="R1149"/>
    </row>
    <row r="1150" spans="1:18" x14ac:dyDescent="0.25">
      <c r="A1150"/>
      <c r="B1150"/>
      <c r="C1150"/>
      <c r="D1150"/>
      <c r="E1150"/>
      <c r="F1150"/>
      <c r="G1150"/>
      <c r="H1150"/>
      <c r="I1150" s="5"/>
      <c r="J1150" s="5"/>
      <c r="K1150"/>
      <c r="L1150"/>
      <c r="M1150"/>
      <c r="N1150"/>
      <c r="O1150"/>
      <c r="P1150"/>
      <c r="Q1150"/>
      <c r="R1150"/>
    </row>
    <row r="1151" spans="1:18" x14ac:dyDescent="0.25">
      <c r="A1151"/>
      <c r="B1151"/>
      <c r="C1151"/>
      <c r="D1151"/>
      <c r="E1151"/>
      <c r="F1151"/>
      <c r="G1151"/>
      <c r="H1151"/>
      <c r="I1151" s="5"/>
      <c r="J1151" s="5"/>
      <c r="K1151"/>
      <c r="L1151"/>
      <c r="M1151"/>
      <c r="N1151"/>
      <c r="O1151"/>
      <c r="P1151"/>
      <c r="Q1151"/>
      <c r="R1151"/>
    </row>
    <row r="1152" spans="1:18" x14ac:dyDescent="0.25">
      <c r="A1152"/>
      <c r="B1152"/>
      <c r="C1152"/>
      <c r="D1152"/>
      <c r="E1152"/>
      <c r="F1152"/>
      <c r="G1152"/>
      <c r="H1152"/>
      <c r="I1152" s="5"/>
      <c r="J1152" s="5"/>
      <c r="K1152"/>
      <c r="L1152"/>
      <c r="M1152"/>
      <c r="N1152"/>
      <c r="O1152"/>
      <c r="P1152"/>
      <c r="Q1152"/>
      <c r="R1152"/>
    </row>
    <row r="1153" spans="1:18" x14ac:dyDescent="0.25">
      <c r="A1153"/>
      <c r="B1153"/>
      <c r="C1153"/>
      <c r="D1153"/>
      <c r="E1153"/>
      <c r="F1153"/>
      <c r="G1153"/>
      <c r="H1153"/>
      <c r="I1153" s="5"/>
      <c r="J1153" s="5"/>
      <c r="K1153"/>
      <c r="L1153"/>
      <c r="M1153"/>
      <c r="N1153"/>
      <c r="O1153"/>
      <c r="P1153"/>
      <c r="Q1153"/>
      <c r="R1153"/>
    </row>
    <row r="1154" spans="1:18" x14ac:dyDescent="0.25">
      <c r="A1154"/>
      <c r="B1154"/>
      <c r="C1154"/>
      <c r="D1154"/>
      <c r="E1154"/>
      <c r="F1154"/>
      <c r="G1154"/>
      <c r="H1154"/>
      <c r="I1154" s="5"/>
      <c r="J1154" s="5"/>
      <c r="K1154"/>
      <c r="L1154"/>
      <c r="M1154"/>
      <c r="N1154"/>
      <c r="O1154"/>
      <c r="P1154"/>
      <c r="Q1154"/>
      <c r="R1154"/>
    </row>
    <row r="1155" spans="1:18" x14ac:dyDescent="0.25">
      <c r="A1155"/>
      <c r="B1155"/>
      <c r="C1155"/>
      <c r="D1155"/>
      <c r="E1155"/>
      <c r="F1155"/>
      <c r="G1155"/>
      <c r="H1155"/>
      <c r="I1155" s="5"/>
      <c r="J1155" s="5"/>
      <c r="K1155"/>
      <c r="L1155"/>
      <c r="M1155"/>
      <c r="N1155"/>
      <c r="O1155"/>
      <c r="P1155"/>
      <c r="Q1155"/>
      <c r="R1155"/>
    </row>
    <row r="1156" spans="1:18" x14ac:dyDescent="0.25">
      <c r="A1156"/>
      <c r="B1156"/>
      <c r="C1156"/>
      <c r="D1156"/>
      <c r="E1156"/>
      <c r="F1156"/>
      <c r="G1156"/>
      <c r="H1156"/>
      <c r="I1156" s="5"/>
      <c r="J1156" s="5"/>
      <c r="K1156"/>
      <c r="L1156"/>
      <c r="M1156"/>
      <c r="N1156"/>
      <c r="O1156"/>
      <c r="P1156"/>
      <c r="Q1156"/>
      <c r="R1156"/>
    </row>
    <row r="1157" spans="1:18" x14ac:dyDescent="0.25">
      <c r="A1157"/>
      <c r="B1157"/>
      <c r="C1157"/>
      <c r="D1157"/>
      <c r="E1157"/>
      <c r="F1157"/>
      <c r="G1157"/>
      <c r="H1157"/>
      <c r="I1157" s="5"/>
      <c r="J1157" s="5"/>
      <c r="K1157"/>
      <c r="L1157"/>
      <c r="M1157"/>
      <c r="N1157"/>
      <c r="O1157"/>
      <c r="P1157"/>
      <c r="Q1157"/>
      <c r="R1157"/>
    </row>
    <row r="1158" spans="1:18" x14ac:dyDescent="0.25">
      <c r="A1158"/>
      <c r="B1158"/>
      <c r="C1158"/>
      <c r="D1158"/>
      <c r="E1158"/>
      <c r="F1158"/>
      <c r="G1158"/>
      <c r="H1158"/>
      <c r="I1158" s="5"/>
      <c r="J1158" s="5"/>
      <c r="K1158"/>
      <c r="L1158"/>
      <c r="M1158"/>
      <c r="N1158"/>
      <c r="O1158"/>
      <c r="P1158"/>
      <c r="Q1158"/>
      <c r="R1158"/>
    </row>
    <row r="1159" spans="1:18" x14ac:dyDescent="0.25">
      <c r="A1159"/>
      <c r="B1159"/>
      <c r="C1159"/>
      <c r="D1159"/>
      <c r="E1159"/>
      <c r="F1159"/>
      <c r="G1159"/>
      <c r="H1159"/>
      <c r="I1159" s="5"/>
      <c r="J1159" s="5"/>
      <c r="K1159"/>
      <c r="L1159"/>
      <c r="M1159"/>
      <c r="N1159"/>
      <c r="O1159"/>
      <c r="P1159"/>
      <c r="Q1159"/>
      <c r="R1159"/>
    </row>
    <row r="1160" spans="1:18" x14ac:dyDescent="0.25">
      <c r="A1160"/>
      <c r="B1160"/>
      <c r="C1160"/>
      <c r="D1160"/>
      <c r="E1160"/>
      <c r="F1160"/>
      <c r="G1160"/>
      <c r="H1160"/>
      <c r="I1160" s="5"/>
      <c r="J1160" s="5"/>
      <c r="K1160"/>
      <c r="L1160"/>
      <c r="M1160"/>
      <c r="N1160"/>
      <c r="O1160"/>
      <c r="P1160"/>
      <c r="Q1160"/>
      <c r="R1160"/>
    </row>
    <row r="1161" spans="1:18" x14ac:dyDescent="0.25">
      <c r="A1161"/>
      <c r="B1161"/>
      <c r="C1161"/>
      <c r="D1161"/>
      <c r="E1161"/>
      <c r="F1161"/>
      <c r="G1161"/>
      <c r="H1161"/>
      <c r="I1161" s="5"/>
      <c r="J1161" s="5"/>
      <c r="K1161"/>
      <c r="L1161"/>
      <c r="M1161"/>
      <c r="N1161"/>
      <c r="O1161"/>
      <c r="P1161"/>
      <c r="Q1161"/>
      <c r="R1161"/>
    </row>
    <row r="1162" spans="1:18" x14ac:dyDescent="0.25">
      <c r="A1162"/>
      <c r="B1162"/>
      <c r="C1162"/>
      <c r="D1162"/>
      <c r="E1162"/>
      <c r="F1162"/>
      <c r="G1162"/>
      <c r="H1162"/>
      <c r="I1162" s="5"/>
      <c r="J1162" s="5"/>
      <c r="K1162"/>
      <c r="L1162"/>
      <c r="M1162"/>
      <c r="N1162"/>
      <c r="O1162"/>
      <c r="P1162"/>
      <c r="Q1162"/>
      <c r="R1162"/>
    </row>
    <row r="1163" spans="1:18" x14ac:dyDescent="0.25">
      <c r="A1163"/>
      <c r="B1163"/>
      <c r="C1163"/>
      <c r="D1163"/>
      <c r="E1163"/>
      <c r="F1163"/>
      <c r="G1163"/>
      <c r="H1163"/>
      <c r="I1163" s="5"/>
      <c r="J1163" s="5"/>
      <c r="K1163"/>
      <c r="L1163"/>
      <c r="M1163"/>
      <c r="N1163"/>
      <c r="O1163"/>
      <c r="P1163"/>
      <c r="Q1163"/>
      <c r="R1163"/>
    </row>
    <row r="1164" spans="1:18" x14ac:dyDescent="0.25">
      <c r="A1164"/>
      <c r="B1164"/>
      <c r="C1164"/>
      <c r="D1164"/>
      <c r="E1164"/>
      <c r="F1164"/>
      <c r="G1164"/>
      <c r="H1164"/>
      <c r="I1164" s="5"/>
      <c r="J1164" s="5"/>
      <c r="K1164"/>
      <c r="L1164"/>
      <c r="M1164"/>
      <c r="N1164"/>
      <c r="O1164"/>
      <c r="P1164"/>
      <c r="Q1164"/>
      <c r="R1164"/>
    </row>
    <row r="1165" spans="1:18" x14ac:dyDescent="0.25">
      <c r="A1165"/>
      <c r="B1165"/>
      <c r="C1165"/>
      <c r="D1165"/>
      <c r="E1165"/>
      <c r="F1165"/>
      <c r="G1165"/>
      <c r="H1165"/>
      <c r="I1165" s="5"/>
      <c r="J1165" s="5"/>
      <c r="K1165"/>
      <c r="L1165"/>
      <c r="M1165"/>
      <c r="N1165"/>
      <c r="O1165"/>
      <c r="P1165"/>
      <c r="Q1165"/>
      <c r="R1165"/>
    </row>
    <row r="1166" spans="1:18" x14ac:dyDescent="0.25">
      <c r="A1166"/>
      <c r="B1166"/>
      <c r="C1166"/>
      <c r="D1166"/>
      <c r="E1166"/>
      <c r="F1166"/>
      <c r="G1166"/>
      <c r="H1166"/>
      <c r="I1166" s="5"/>
      <c r="J1166" s="5"/>
      <c r="K1166"/>
      <c r="L1166"/>
      <c r="M1166"/>
      <c r="N1166"/>
      <c r="O1166"/>
      <c r="P1166"/>
      <c r="Q1166"/>
      <c r="R1166"/>
    </row>
    <row r="1167" spans="1:18" x14ac:dyDescent="0.25">
      <c r="A1167"/>
      <c r="B1167"/>
      <c r="C1167"/>
      <c r="D1167"/>
      <c r="E1167"/>
      <c r="F1167"/>
      <c r="G1167"/>
      <c r="H1167"/>
      <c r="I1167" s="5"/>
      <c r="J1167" s="5"/>
      <c r="K1167"/>
      <c r="L1167"/>
      <c r="M1167"/>
      <c r="N1167"/>
      <c r="O1167"/>
      <c r="P1167"/>
      <c r="Q1167"/>
      <c r="R1167"/>
    </row>
    <row r="1168" spans="1:18" x14ac:dyDescent="0.25">
      <c r="A1168"/>
      <c r="B1168"/>
      <c r="C1168"/>
      <c r="D1168"/>
      <c r="E1168"/>
      <c r="F1168"/>
      <c r="G1168"/>
      <c r="H1168"/>
      <c r="I1168" s="5"/>
      <c r="J1168" s="5"/>
      <c r="K1168"/>
      <c r="L1168"/>
      <c r="M1168"/>
      <c r="N1168"/>
      <c r="O1168"/>
      <c r="P1168"/>
      <c r="Q1168"/>
      <c r="R1168"/>
    </row>
    <row r="1169" spans="1:18" x14ac:dyDescent="0.25">
      <c r="A1169"/>
      <c r="B1169"/>
      <c r="C1169"/>
      <c r="D1169"/>
      <c r="E1169"/>
      <c r="F1169"/>
      <c r="G1169"/>
      <c r="H1169"/>
      <c r="I1169" s="5"/>
      <c r="J1169" s="5"/>
      <c r="K1169"/>
      <c r="L1169"/>
      <c r="M1169"/>
      <c r="N1169"/>
      <c r="O1169"/>
      <c r="P1169"/>
      <c r="Q1169"/>
      <c r="R1169"/>
    </row>
    <row r="1170" spans="1:18" x14ac:dyDescent="0.25">
      <c r="A1170"/>
      <c r="B1170"/>
      <c r="C1170"/>
      <c r="D1170"/>
      <c r="E1170"/>
      <c r="F1170"/>
      <c r="G1170"/>
      <c r="H1170"/>
      <c r="I1170" s="5"/>
      <c r="J1170" s="5"/>
      <c r="K1170"/>
      <c r="L1170"/>
      <c r="M1170"/>
      <c r="N1170"/>
      <c r="O1170"/>
      <c r="P1170"/>
      <c r="Q1170"/>
      <c r="R1170"/>
    </row>
    <row r="1171" spans="1:18" x14ac:dyDescent="0.25">
      <c r="A1171"/>
      <c r="B1171"/>
      <c r="C1171"/>
      <c r="D1171"/>
      <c r="E1171"/>
      <c r="F1171"/>
      <c r="G1171"/>
      <c r="H1171"/>
      <c r="I1171" s="5"/>
      <c r="J1171" s="5"/>
      <c r="K1171"/>
      <c r="L1171"/>
      <c r="M1171"/>
      <c r="N1171"/>
      <c r="O1171"/>
      <c r="P1171"/>
      <c r="Q1171"/>
      <c r="R1171"/>
    </row>
    <row r="1172" spans="1:18" x14ac:dyDescent="0.25">
      <c r="A1172"/>
      <c r="B1172"/>
      <c r="C1172"/>
      <c r="D1172"/>
      <c r="E1172"/>
      <c r="F1172"/>
      <c r="G1172"/>
      <c r="H1172"/>
      <c r="I1172" s="5"/>
      <c r="J1172" s="5"/>
      <c r="K1172"/>
      <c r="L1172"/>
      <c r="M1172"/>
      <c r="N1172"/>
      <c r="O1172"/>
      <c r="P1172"/>
      <c r="Q1172"/>
      <c r="R1172"/>
    </row>
    <row r="1173" spans="1:18" x14ac:dyDescent="0.25">
      <c r="A1173"/>
      <c r="B1173"/>
      <c r="C1173"/>
      <c r="D1173"/>
      <c r="E1173"/>
      <c r="F1173"/>
      <c r="G1173"/>
      <c r="H1173"/>
      <c r="I1173" s="5"/>
      <c r="J1173" s="5"/>
      <c r="K1173"/>
      <c r="L1173"/>
      <c r="M1173"/>
      <c r="N1173"/>
      <c r="O1173"/>
      <c r="P1173"/>
      <c r="Q1173"/>
      <c r="R1173"/>
    </row>
    <row r="1174" spans="1:18" x14ac:dyDescent="0.25">
      <c r="A1174"/>
      <c r="B1174"/>
      <c r="C1174"/>
      <c r="D1174"/>
      <c r="E1174"/>
      <c r="F1174"/>
      <c r="G1174"/>
      <c r="H1174"/>
      <c r="I1174" s="5"/>
      <c r="J1174" s="5"/>
      <c r="K1174"/>
      <c r="L1174"/>
      <c r="M1174"/>
      <c r="N1174"/>
      <c r="O1174"/>
      <c r="P1174"/>
      <c r="Q1174"/>
      <c r="R1174"/>
    </row>
    <row r="1175" spans="1:18" x14ac:dyDescent="0.25">
      <c r="A1175"/>
      <c r="B1175"/>
      <c r="C1175"/>
      <c r="D1175"/>
      <c r="E1175"/>
      <c r="F1175"/>
      <c r="G1175"/>
      <c r="H1175"/>
      <c r="I1175" s="5"/>
      <c r="J1175" s="5"/>
      <c r="K1175"/>
      <c r="L1175"/>
      <c r="M1175"/>
      <c r="N1175"/>
      <c r="O1175"/>
      <c r="P1175"/>
      <c r="Q1175"/>
      <c r="R1175"/>
    </row>
    <row r="1176" spans="1:18" x14ac:dyDescent="0.25">
      <c r="A1176"/>
      <c r="B1176"/>
      <c r="C1176"/>
      <c r="D1176"/>
      <c r="E1176"/>
      <c r="F1176"/>
      <c r="G1176"/>
      <c r="H1176"/>
      <c r="I1176" s="5"/>
      <c r="J1176" s="5"/>
      <c r="K1176"/>
      <c r="L1176"/>
      <c r="M1176"/>
      <c r="N1176"/>
      <c r="O1176"/>
      <c r="P1176"/>
      <c r="Q1176"/>
      <c r="R1176"/>
    </row>
    <row r="1177" spans="1:18" x14ac:dyDescent="0.25">
      <c r="A1177"/>
      <c r="B1177"/>
      <c r="C1177"/>
      <c r="D1177"/>
      <c r="E1177"/>
      <c r="F1177"/>
      <c r="G1177"/>
      <c r="H1177"/>
      <c r="I1177" s="5"/>
      <c r="J1177" s="5"/>
      <c r="K1177"/>
      <c r="L1177"/>
      <c r="M1177"/>
      <c r="N1177"/>
      <c r="O1177"/>
      <c r="P1177"/>
      <c r="Q1177"/>
      <c r="R1177"/>
    </row>
    <row r="1178" spans="1:18" x14ac:dyDescent="0.25">
      <c r="A1178"/>
      <c r="B1178"/>
      <c r="C1178"/>
      <c r="D1178"/>
      <c r="E1178"/>
      <c r="F1178"/>
      <c r="G1178"/>
      <c r="H1178"/>
      <c r="I1178" s="5"/>
      <c r="J1178" s="5"/>
      <c r="K1178"/>
      <c r="L1178"/>
      <c r="M1178"/>
      <c r="N1178"/>
      <c r="O1178"/>
      <c r="P1178"/>
      <c r="Q1178"/>
      <c r="R1178"/>
    </row>
    <row r="1179" spans="1:18" x14ac:dyDescent="0.25">
      <c r="A1179"/>
      <c r="B1179"/>
      <c r="C1179"/>
      <c r="D1179"/>
      <c r="E1179"/>
      <c r="F1179"/>
      <c r="G1179"/>
      <c r="H1179"/>
      <c r="I1179" s="5"/>
      <c r="J1179" s="5"/>
      <c r="K1179"/>
      <c r="L1179"/>
      <c r="M1179"/>
      <c r="N1179"/>
      <c r="O1179"/>
      <c r="P1179"/>
      <c r="Q1179"/>
      <c r="R1179"/>
    </row>
    <row r="1180" spans="1:18" x14ac:dyDescent="0.25">
      <c r="A1180"/>
      <c r="B1180"/>
      <c r="C1180"/>
      <c r="D1180"/>
      <c r="E1180"/>
      <c r="F1180"/>
      <c r="G1180"/>
      <c r="H1180"/>
      <c r="I1180" s="5"/>
      <c r="J1180" s="5"/>
      <c r="K1180"/>
      <c r="L1180"/>
      <c r="M1180"/>
      <c r="N1180"/>
      <c r="O1180"/>
      <c r="P1180"/>
      <c r="Q1180"/>
      <c r="R1180"/>
    </row>
    <row r="1181" spans="1:18" x14ac:dyDescent="0.25">
      <c r="A1181"/>
      <c r="B1181"/>
      <c r="C1181"/>
      <c r="D1181"/>
      <c r="E1181"/>
      <c r="F1181"/>
      <c r="G1181"/>
      <c r="H1181"/>
      <c r="I1181" s="5"/>
      <c r="J1181" s="5"/>
      <c r="K1181"/>
      <c r="L1181"/>
      <c r="M1181"/>
      <c r="N1181"/>
      <c r="O1181"/>
      <c r="P1181"/>
      <c r="Q1181"/>
      <c r="R1181"/>
    </row>
    <row r="1182" spans="1:18" x14ac:dyDescent="0.25">
      <c r="A1182"/>
      <c r="B1182"/>
      <c r="C1182"/>
      <c r="D1182"/>
      <c r="E1182"/>
      <c r="F1182"/>
      <c r="G1182"/>
      <c r="H1182"/>
      <c r="I1182" s="5"/>
      <c r="J1182" s="5"/>
      <c r="K1182"/>
      <c r="L1182"/>
      <c r="M1182"/>
      <c r="N1182"/>
      <c r="O1182"/>
      <c r="P1182"/>
      <c r="Q1182"/>
      <c r="R1182"/>
    </row>
    <row r="1183" spans="1:18" x14ac:dyDescent="0.25">
      <c r="A1183"/>
      <c r="B1183"/>
      <c r="C1183"/>
      <c r="D1183"/>
      <c r="E1183"/>
      <c r="F1183"/>
      <c r="G1183"/>
      <c r="H1183"/>
      <c r="I1183" s="5"/>
      <c r="J1183" s="5"/>
      <c r="K1183"/>
      <c r="L1183"/>
      <c r="M1183"/>
      <c r="N1183"/>
      <c r="O1183"/>
      <c r="P1183"/>
      <c r="Q1183"/>
      <c r="R1183"/>
    </row>
    <row r="1184" spans="1:18" x14ac:dyDescent="0.25">
      <c r="A1184"/>
      <c r="B1184"/>
      <c r="C1184"/>
      <c r="D1184"/>
      <c r="E1184"/>
      <c r="F1184"/>
      <c r="G1184"/>
      <c r="H1184"/>
      <c r="I1184" s="5"/>
      <c r="J1184" s="5"/>
      <c r="K1184"/>
      <c r="L1184"/>
      <c r="M1184"/>
      <c r="N1184"/>
      <c r="O1184"/>
      <c r="P1184"/>
      <c r="Q1184"/>
      <c r="R1184"/>
    </row>
    <row r="1185" spans="1:18" x14ac:dyDescent="0.25">
      <c r="A1185"/>
      <c r="B1185"/>
      <c r="C1185"/>
      <c r="D1185"/>
      <c r="E1185"/>
      <c r="F1185"/>
      <c r="G1185"/>
      <c r="H1185"/>
      <c r="I1185" s="5"/>
      <c r="J1185" s="5"/>
      <c r="K1185"/>
      <c r="L1185"/>
      <c r="M1185"/>
      <c r="N1185"/>
      <c r="O1185"/>
      <c r="P1185"/>
      <c r="Q1185"/>
      <c r="R1185"/>
    </row>
    <row r="1186" spans="1:18" x14ac:dyDescent="0.25">
      <c r="A1186"/>
      <c r="B1186"/>
      <c r="C1186"/>
      <c r="D1186"/>
      <c r="E1186"/>
      <c r="F1186"/>
      <c r="G1186"/>
      <c r="H1186"/>
      <c r="I1186" s="5"/>
      <c r="J1186" s="5"/>
      <c r="K1186"/>
      <c r="L1186"/>
      <c r="M1186"/>
      <c r="N1186"/>
      <c r="O1186"/>
      <c r="P1186"/>
      <c r="Q1186"/>
      <c r="R1186"/>
    </row>
    <row r="1187" spans="1:18" x14ac:dyDescent="0.25">
      <c r="A1187"/>
      <c r="B1187"/>
      <c r="C1187"/>
      <c r="D1187"/>
      <c r="E1187"/>
      <c r="F1187"/>
      <c r="G1187"/>
      <c r="H1187"/>
      <c r="I1187" s="5"/>
      <c r="J1187" s="5"/>
      <c r="K1187"/>
      <c r="L1187"/>
      <c r="M1187"/>
      <c r="N1187"/>
      <c r="O1187"/>
      <c r="P1187"/>
      <c r="Q1187"/>
      <c r="R1187"/>
    </row>
    <row r="1188" spans="1:18" x14ac:dyDescent="0.25">
      <c r="A1188"/>
      <c r="B1188"/>
      <c r="C1188"/>
      <c r="D1188"/>
      <c r="E1188"/>
      <c r="F1188"/>
      <c r="G1188"/>
      <c r="H1188"/>
      <c r="I1188" s="5"/>
      <c r="J1188" s="5"/>
      <c r="K1188"/>
      <c r="L1188"/>
      <c r="M1188"/>
      <c r="N1188"/>
      <c r="O1188"/>
      <c r="P1188"/>
      <c r="Q1188"/>
      <c r="R1188"/>
    </row>
    <row r="1189" spans="1:18" x14ac:dyDescent="0.25">
      <c r="A1189"/>
      <c r="B1189"/>
      <c r="C1189"/>
      <c r="D1189"/>
      <c r="E1189"/>
      <c r="F1189"/>
      <c r="G1189"/>
      <c r="H1189"/>
      <c r="I1189" s="5"/>
      <c r="J1189" s="5"/>
      <c r="K1189"/>
      <c r="L1189"/>
      <c r="M1189"/>
      <c r="N1189"/>
      <c r="O1189"/>
      <c r="P1189"/>
      <c r="Q1189"/>
      <c r="R1189"/>
    </row>
    <row r="1190" spans="1:18" x14ac:dyDescent="0.25">
      <c r="A1190"/>
      <c r="B1190"/>
      <c r="C1190"/>
      <c r="D1190"/>
      <c r="E1190"/>
      <c r="F1190"/>
      <c r="G1190"/>
      <c r="H1190"/>
      <c r="I1190" s="5"/>
      <c r="J1190" s="5"/>
      <c r="K1190"/>
      <c r="L1190"/>
      <c r="M1190"/>
      <c r="N1190"/>
      <c r="O1190"/>
      <c r="P1190"/>
      <c r="Q1190"/>
      <c r="R1190"/>
    </row>
    <row r="1191" spans="1:18" x14ac:dyDescent="0.25">
      <c r="A1191"/>
      <c r="B1191"/>
      <c r="C1191"/>
      <c r="D1191"/>
      <c r="E1191"/>
      <c r="F1191"/>
      <c r="G1191"/>
      <c r="H1191"/>
      <c r="I1191" s="5"/>
      <c r="J1191" s="5"/>
      <c r="K1191"/>
      <c r="L1191"/>
      <c r="M1191"/>
      <c r="N1191"/>
      <c r="O1191"/>
      <c r="P1191"/>
      <c r="Q1191"/>
      <c r="R1191"/>
    </row>
    <row r="1192" spans="1:18" x14ac:dyDescent="0.25">
      <c r="A1192"/>
      <c r="B1192"/>
      <c r="C1192"/>
      <c r="D1192"/>
      <c r="E1192"/>
      <c r="F1192"/>
      <c r="G1192"/>
      <c r="H1192"/>
      <c r="I1192" s="5"/>
      <c r="J1192" s="5"/>
      <c r="K1192"/>
      <c r="L1192"/>
      <c r="M1192"/>
      <c r="N1192"/>
      <c r="O1192"/>
      <c r="P1192"/>
      <c r="Q1192"/>
      <c r="R1192"/>
    </row>
    <row r="1193" spans="1:18" x14ac:dyDescent="0.25">
      <c r="A1193"/>
      <c r="B1193"/>
      <c r="C1193"/>
      <c r="D1193"/>
      <c r="E1193"/>
      <c r="F1193"/>
      <c r="G1193"/>
      <c r="H1193"/>
      <c r="I1193" s="5"/>
      <c r="J1193" s="5"/>
      <c r="K1193"/>
      <c r="L1193"/>
      <c r="M1193"/>
      <c r="N1193"/>
      <c r="O1193"/>
      <c r="P1193"/>
      <c r="Q1193"/>
      <c r="R1193"/>
    </row>
    <row r="1194" spans="1:18" x14ac:dyDescent="0.25">
      <c r="A1194"/>
      <c r="B1194"/>
      <c r="C1194"/>
      <c r="D1194"/>
      <c r="E1194"/>
      <c r="F1194"/>
      <c r="G1194"/>
      <c r="H1194"/>
      <c r="I1194" s="5"/>
      <c r="J1194" s="5"/>
      <c r="K1194"/>
      <c r="L1194"/>
      <c r="M1194"/>
      <c r="N1194"/>
      <c r="O1194"/>
      <c r="P1194"/>
      <c r="Q1194"/>
      <c r="R1194"/>
    </row>
    <row r="1195" spans="1:18" x14ac:dyDescent="0.25">
      <c r="A1195"/>
      <c r="B1195"/>
      <c r="C1195"/>
      <c r="D1195"/>
      <c r="E1195"/>
      <c r="F1195"/>
      <c r="G1195"/>
      <c r="H1195"/>
      <c r="I1195" s="5"/>
      <c r="J1195" s="5"/>
      <c r="K1195"/>
      <c r="L1195"/>
      <c r="M1195"/>
      <c r="N1195"/>
      <c r="O1195"/>
      <c r="P1195"/>
      <c r="Q1195"/>
      <c r="R1195"/>
    </row>
    <row r="1196" spans="1:18" x14ac:dyDescent="0.25">
      <c r="A1196"/>
      <c r="B1196"/>
      <c r="C1196"/>
      <c r="D1196"/>
      <c r="E1196"/>
      <c r="F1196"/>
      <c r="G1196"/>
      <c r="H1196"/>
      <c r="I1196" s="5"/>
      <c r="J1196" s="5"/>
      <c r="K1196"/>
      <c r="L1196"/>
      <c r="M1196"/>
      <c r="N1196"/>
      <c r="O1196"/>
      <c r="P1196"/>
      <c r="Q1196"/>
      <c r="R1196"/>
    </row>
    <row r="1197" spans="1:18" x14ac:dyDescent="0.25">
      <c r="A1197"/>
      <c r="B1197"/>
      <c r="C1197"/>
      <c r="D1197"/>
      <c r="E1197"/>
      <c r="F1197"/>
      <c r="G1197"/>
      <c r="H1197"/>
      <c r="I1197" s="5"/>
      <c r="J1197" s="5"/>
      <c r="K1197"/>
      <c r="L1197"/>
      <c r="M1197"/>
      <c r="N1197"/>
      <c r="O1197"/>
      <c r="P1197"/>
      <c r="Q1197"/>
      <c r="R1197"/>
    </row>
    <row r="1198" spans="1:18" x14ac:dyDescent="0.25">
      <c r="A1198"/>
      <c r="B1198"/>
      <c r="C1198"/>
      <c r="D1198"/>
      <c r="E1198"/>
      <c r="F1198"/>
      <c r="G1198"/>
      <c r="H1198"/>
      <c r="I1198" s="5"/>
      <c r="J1198" s="5"/>
      <c r="K1198"/>
      <c r="L1198"/>
      <c r="M1198"/>
      <c r="N1198"/>
      <c r="O1198"/>
      <c r="P1198"/>
      <c r="Q1198"/>
      <c r="R1198"/>
    </row>
    <row r="1199" spans="1:18" x14ac:dyDescent="0.25">
      <c r="A1199"/>
      <c r="B1199"/>
      <c r="C1199"/>
      <c r="D1199"/>
      <c r="E1199"/>
      <c r="F1199"/>
      <c r="G1199"/>
      <c r="H1199"/>
      <c r="I1199" s="5"/>
      <c r="J1199" s="5"/>
      <c r="K1199"/>
      <c r="L1199"/>
      <c r="M1199"/>
      <c r="N1199"/>
      <c r="O1199"/>
      <c r="P1199"/>
      <c r="Q1199"/>
      <c r="R1199"/>
    </row>
    <row r="1200" spans="1:18" x14ac:dyDescent="0.25">
      <c r="A1200"/>
      <c r="B1200"/>
      <c r="C1200"/>
      <c r="D1200"/>
      <c r="E1200"/>
      <c r="F1200"/>
      <c r="G1200"/>
      <c r="H1200"/>
      <c r="I1200" s="5"/>
      <c r="J1200" s="5"/>
      <c r="K1200"/>
      <c r="L1200"/>
      <c r="M1200"/>
      <c r="N1200"/>
      <c r="O1200"/>
      <c r="P1200"/>
      <c r="Q1200"/>
      <c r="R1200"/>
    </row>
    <row r="1201" spans="1:18" x14ac:dyDescent="0.25">
      <c r="A1201"/>
      <c r="B1201"/>
      <c r="C1201"/>
      <c r="D1201"/>
      <c r="E1201"/>
      <c r="F1201"/>
      <c r="G1201"/>
      <c r="H1201"/>
      <c r="I1201" s="5"/>
      <c r="J1201" s="5"/>
      <c r="K1201"/>
      <c r="L1201"/>
      <c r="M1201"/>
      <c r="N1201"/>
      <c r="O1201"/>
      <c r="P1201"/>
      <c r="Q1201"/>
      <c r="R1201"/>
    </row>
    <row r="1202" spans="1:18" x14ac:dyDescent="0.25">
      <c r="A1202"/>
      <c r="B1202"/>
      <c r="C1202"/>
      <c r="D1202"/>
      <c r="E1202"/>
      <c r="F1202"/>
      <c r="G1202"/>
      <c r="H1202"/>
      <c r="I1202" s="5"/>
      <c r="J1202" s="5"/>
      <c r="K1202"/>
      <c r="L1202"/>
      <c r="M1202"/>
      <c r="N1202"/>
      <c r="O1202"/>
      <c r="P1202"/>
      <c r="Q1202"/>
      <c r="R1202"/>
    </row>
    <row r="1203" spans="1:18" x14ac:dyDescent="0.25">
      <c r="A1203"/>
      <c r="B1203"/>
      <c r="C1203"/>
      <c r="D1203"/>
      <c r="E1203"/>
      <c r="F1203"/>
      <c r="G1203"/>
      <c r="H1203"/>
      <c r="I1203" s="5"/>
      <c r="J1203" s="5"/>
      <c r="K1203"/>
      <c r="L1203"/>
      <c r="M1203"/>
      <c r="N1203"/>
      <c r="O1203"/>
      <c r="P1203"/>
      <c r="Q1203"/>
      <c r="R1203"/>
    </row>
    <row r="1204" spans="1:18" x14ac:dyDescent="0.25">
      <c r="A1204"/>
      <c r="B1204"/>
      <c r="C1204"/>
      <c r="D1204"/>
      <c r="E1204"/>
      <c r="F1204"/>
      <c r="G1204"/>
      <c r="H1204"/>
      <c r="I1204" s="5"/>
      <c r="J1204" s="5"/>
      <c r="K1204"/>
      <c r="L1204"/>
      <c r="M1204"/>
      <c r="N1204"/>
      <c r="O1204"/>
      <c r="P1204"/>
      <c r="Q1204"/>
      <c r="R1204"/>
    </row>
    <row r="1205" spans="1:18" x14ac:dyDescent="0.25">
      <c r="A1205"/>
      <c r="B1205"/>
      <c r="C1205"/>
      <c r="D1205"/>
      <c r="E1205"/>
      <c r="F1205"/>
      <c r="G1205"/>
      <c r="H1205"/>
      <c r="I1205" s="5"/>
      <c r="J1205" s="5"/>
      <c r="K1205"/>
      <c r="L1205"/>
      <c r="M1205"/>
      <c r="N1205"/>
      <c r="O1205"/>
      <c r="P1205"/>
      <c r="Q1205"/>
      <c r="R1205"/>
    </row>
    <row r="1206" spans="1:18" x14ac:dyDescent="0.25">
      <c r="A1206"/>
      <c r="B1206"/>
      <c r="C1206"/>
      <c r="D1206"/>
      <c r="E1206"/>
      <c r="F1206"/>
      <c r="G1206"/>
      <c r="H1206"/>
      <c r="I1206" s="5"/>
      <c r="J1206" s="5"/>
      <c r="K1206"/>
      <c r="L1206"/>
      <c r="M1206"/>
      <c r="N1206"/>
      <c r="O1206"/>
      <c r="P1206"/>
      <c r="Q1206"/>
      <c r="R1206"/>
    </row>
    <row r="1207" spans="1:18" x14ac:dyDescent="0.25">
      <c r="A1207"/>
      <c r="B1207"/>
      <c r="C1207"/>
      <c r="D1207"/>
      <c r="E1207"/>
      <c r="F1207"/>
      <c r="G1207"/>
      <c r="H1207"/>
      <c r="I1207" s="5"/>
      <c r="J1207" s="5"/>
      <c r="K1207"/>
      <c r="L1207"/>
      <c r="M1207"/>
      <c r="N1207"/>
      <c r="O1207"/>
      <c r="P1207"/>
      <c r="Q1207"/>
      <c r="R1207"/>
    </row>
    <row r="1208" spans="1:18" x14ac:dyDescent="0.25">
      <c r="A1208"/>
      <c r="B1208"/>
      <c r="C1208"/>
      <c r="D1208"/>
      <c r="E1208"/>
      <c r="F1208"/>
      <c r="G1208"/>
      <c r="H1208"/>
      <c r="I1208" s="5"/>
      <c r="J1208" s="5"/>
      <c r="K1208"/>
      <c r="L1208"/>
      <c r="M1208"/>
      <c r="N1208"/>
      <c r="O1208"/>
      <c r="P1208"/>
      <c r="Q1208"/>
      <c r="R1208"/>
    </row>
    <row r="1209" spans="1:18" x14ac:dyDescent="0.25">
      <c r="A1209"/>
      <c r="B1209"/>
      <c r="C1209"/>
      <c r="D1209"/>
      <c r="E1209"/>
      <c r="F1209"/>
      <c r="G1209"/>
      <c r="H1209"/>
      <c r="I1209" s="5"/>
      <c r="J1209" s="5"/>
      <c r="K1209"/>
      <c r="L1209"/>
      <c r="M1209"/>
      <c r="N1209"/>
      <c r="O1209"/>
      <c r="P1209"/>
      <c r="Q1209"/>
      <c r="R1209"/>
    </row>
    <row r="1210" spans="1:18" x14ac:dyDescent="0.25">
      <c r="A1210"/>
      <c r="B1210"/>
      <c r="C1210"/>
      <c r="D1210"/>
      <c r="E1210"/>
      <c r="F1210"/>
      <c r="G1210"/>
      <c r="H1210"/>
      <c r="I1210" s="5"/>
      <c r="J1210" s="5"/>
      <c r="K1210"/>
      <c r="L1210"/>
      <c r="M1210"/>
      <c r="N1210"/>
      <c r="O1210"/>
      <c r="P1210"/>
      <c r="Q1210"/>
      <c r="R1210"/>
    </row>
    <row r="1211" spans="1:18" x14ac:dyDescent="0.25">
      <c r="A1211"/>
      <c r="B1211"/>
      <c r="C1211"/>
      <c r="D1211"/>
      <c r="E1211"/>
      <c r="F1211"/>
      <c r="G1211"/>
      <c r="H1211"/>
      <c r="I1211" s="5"/>
      <c r="J1211" s="5"/>
      <c r="K1211"/>
      <c r="L1211"/>
      <c r="M1211"/>
      <c r="N1211"/>
      <c r="O1211"/>
      <c r="P1211"/>
      <c r="Q1211"/>
      <c r="R1211"/>
    </row>
    <row r="1212" spans="1:18" x14ac:dyDescent="0.25">
      <c r="A1212"/>
      <c r="B1212"/>
      <c r="C1212"/>
      <c r="D1212"/>
      <c r="E1212"/>
      <c r="F1212"/>
      <c r="G1212"/>
      <c r="H1212"/>
      <c r="I1212" s="5"/>
      <c r="J1212" s="5"/>
      <c r="K1212"/>
      <c r="L1212"/>
      <c r="M1212"/>
      <c r="N1212"/>
      <c r="O1212"/>
      <c r="P1212"/>
      <c r="Q1212"/>
      <c r="R1212"/>
    </row>
    <row r="1213" spans="1:18" x14ac:dyDescent="0.25">
      <c r="A1213"/>
      <c r="B1213"/>
      <c r="C1213"/>
      <c r="D1213"/>
      <c r="E1213"/>
      <c r="F1213"/>
      <c r="G1213"/>
      <c r="H1213"/>
      <c r="I1213" s="5"/>
      <c r="J1213" s="5"/>
      <c r="K1213"/>
      <c r="L1213"/>
      <c r="M1213"/>
      <c r="N1213"/>
      <c r="O1213"/>
      <c r="P1213"/>
      <c r="Q1213"/>
      <c r="R1213"/>
    </row>
    <row r="1214" spans="1:18" x14ac:dyDescent="0.25">
      <c r="A1214"/>
      <c r="B1214"/>
      <c r="C1214"/>
      <c r="D1214"/>
      <c r="E1214"/>
      <c r="F1214"/>
      <c r="G1214"/>
      <c r="H1214"/>
      <c r="I1214" s="5"/>
      <c r="J1214" s="5"/>
      <c r="K1214"/>
      <c r="L1214"/>
      <c r="M1214"/>
      <c r="N1214"/>
      <c r="O1214"/>
      <c r="P1214"/>
      <c r="Q1214"/>
      <c r="R1214"/>
    </row>
    <row r="1215" spans="1:18" x14ac:dyDescent="0.25">
      <c r="A1215"/>
      <c r="B1215"/>
      <c r="C1215"/>
      <c r="D1215"/>
      <c r="E1215"/>
      <c r="F1215"/>
      <c r="G1215"/>
      <c r="H1215"/>
      <c r="I1215" s="5"/>
      <c r="J1215" s="5"/>
      <c r="K1215"/>
      <c r="L1215"/>
      <c r="M1215"/>
      <c r="N1215"/>
      <c r="O1215"/>
      <c r="P1215"/>
      <c r="Q1215"/>
      <c r="R1215"/>
    </row>
    <row r="1216" spans="1:18" x14ac:dyDescent="0.25">
      <c r="A1216"/>
      <c r="B1216"/>
      <c r="C1216"/>
      <c r="D1216"/>
      <c r="E1216"/>
      <c r="F1216"/>
      <c r="G1216"/>
      <c r="H1216"/>
      <c r="I1216" s="5"/>
      <c r="J1216" s="5"/>
      <c r="K1216"/>
      <c r="L1216"/>
      <c r="M1216"/>
      <c r="N1216"/>
      <c r="O1216"/>
      <c r="P1216"/>
      <c r="Q1216"/>
      <c r="R1216"/>
    </row>
    <row r="1217" spans="1:18" x14ac:dyDescent="0.25">
      <c r="A1217"/>
      <c r="B1217"/>
      <c r="C1217"/>
      <c r="D1217"/>
      <c r="E1217"/>
      <c r="F1217"/>
      <c r="G1217"/>
      <c r="H1217"/>
      <c r="I1217" s="5"/>
      <c r="J1217" s="5"/>
      <c r="K1217"/>
      <c r="L1217"/>
      <c r="M1217"/>
      <c r="N1217"/>
      <c r="O1217"/>
      <c r="P1217"/>
      <c r="Q1217"/>
      <c r="R1217"/>
    </row>
    <row r="1218" spans="1:18" x14ac:dyDescent="0.25">
      <c r="A1218"/>
      <c r="B1218"/>
      <c r="C1218"/>
      <c r="D1218"/>
      <c r="E1218"/>
      <c r="F1218"/>
      <c r="G1218"/>
      <c r="H1218"/>
      <c r="I1218" s="5"/>
      <c r="J1218" s="5"/>
      <c r="K1218"/>
      <c r="L1218"/>
      <c r="M1218"/>
      <c r="N1218"/>
      <c r="O1218"/>
      <c r="P1218"/>
      <c r="Q1218"/>
      <c r="R1218"/>
    </row>
    <row r="1219" spans="1:18" x14ac:dyDescent="0.25">
      <c r="A1219"/>
      <c r="B1219"/>
      <c r="C1219"/>
      <c r="D1219"/>
      <c r="E1219"/>
      <c r="F1219"/>
      <c r="G1219"/>
      <c r="H1219"/>
      <c r="I1219" s="5"/>
      <c r="J1219" s="5"/>
      <c r="K1219"/>
      <c r="L1219"/>
      <c r="M1219"/>
      <c r="N1219"/>
      <c r="O1219"/>
      <c r="P1219"/>
      <c r="Q1219"/>
      <c r="R1219"/>
    </row>
    <row r="1220" spans="1:18" x14ac:dyDescent="0.25">
      <c r="A1220"/>
      <c r="B1220"/>
      <c r="C1220"/>
      <c r="D1220"/>
      <c r="E1220"/>
      <c r="F1220"/>
      <c r="G1220"/>
      <c r="H1220"/>
      <c r="I1220" s="5"/>
      <c r="J1220" s="5"/>
      <c r="K1220"/>
      <c r="L1220"/>
      <c r="M1220"/>
      <c r="N1220"/>
      <c r="O1220"/>
      <c r="P1220"/>
      <c r="Q1220"/>
      <c r="R1220"/>
    </row>
    <row r="1221" spans="1:18" x14ac:dyDescent="0.25">
      <c r="A1221"/>
      <c r="B1221"/>
      <c r="C1221"/>
      <c r="D1221"/>
      <c r="E1221"/>
      <c r="F1221"/>
      <c r="G1221"/>
      <c r="H1221"/>
      <c r="I1221" s="5"/>
      <c r="J1221" s="5"/>
      <c r="K1221"/>
      <c r="L1221"/>
      <c r="M1221"/>
      <c r="N1221"/>
      <c r="O1221"/>
      <c r="P1221"/>
      <c r="Q1221"/>
      <c r="R1221"/>
    </row>
    <row r="1222" spans="1:18" x14ac:dyDescent="0.25">
      <c r="A1222"/>
      <c r="B1222"/>
      <c r="C1222"/>
      <c r="D1222"/>
      <c r="E1222"/>
      <c r="F1222"/>
      <c r="G1222"/>
      <c r="H1222"/>
      <c r="I1222" s="5"/>
      <c r="J1222" s="5"/>
      <c r="K1222"/>
      <c r="L1222"/>
      <c r="M1222"/>
      <c r="N1222"/>
      <c r="O1222"/>
      <c r="P1222"/>
      <c r="Q1222"/>
      <c r="R1222"/>
    </row>
    <row r="1223" spans="1:18" x14ac:dyDescent="0.25">
      <c r="A1223"/>
      <c r="B1223"/>
      <c r="C1223"/>
      <c r="D1223"/>
      <c r="E1223"/>
      <c r="F1223"/>
      <c r="G1223"/>
      <c r="H1223"/>
      <c r="I1223" s="5"/>
      <c r="J1223" s="5"/>
      <c r="K1223"/>
      <c r="L1223"/>
      <c r="M1223"/>
      <c r="N1223"/>
      <c r="O1223"/>
      <c r="P1223"/>
      <c r="Q1223"/>
      <c r="R1223"/>
    </row>
    <row r="1224" spans="1:18" x14ac:dyDescent="0.25">
      <c r="A1224"/>
      <c r="B1224"/>
      <c r="C1224"/>
      <c r="D1224"/>
      <c r="E1224"/>
      <c r="F1224"/>
      <c r="G1224"/>
      <c r="H1224"/>
      <c r="I1224" s="5"/>
      <c r="J1224" s="5"/>
      <c r="K1224"/>
      <c r="L1224"/>
      <c r="M1224"/>
      <c r="N1224"/>
      <c r="O1224"/>
      <c r="P1224"/>
      <c r="Q1224"/>
      <c r="R1224"/>
    </row>
    <row r="1225" spans="1:18" x14ac:dyDescent="0.25">
      <c r="A1225"/>
      <c r="B1225"/>
      <c r="C1225"/>
      <c r="D1225"/>
      <c r="E1225"/>
      <c r="F1225"/>
      <c r="G1225"/>
      <c r="H1225"/>
      <c r="I1225" s="5"/>
      <c r="J1225" s="5"/>
      <c r="K1225"/>
      <c r="L1225"/>
      <c r="M1225"/>
      <c r="N1225"/>
      <c r="O1225"/>
      <c r="P1225"/>
      <c r="Q1225"/>
      <c r="R1225"/>
    </row>
    <row r="1226" spans="1:18" x14ac:dyDescent="0.25">
      <c r="A1226"/>
      <c r="B1226"/>
      <c r="C1226"/>
      <c r="D1226"/>
      <c r="E1226"/>
      <c r="F1226"/>
      <c r="G1226"/>
      <c r="H1226"/>
      <c r="I1226" s="5"/>
      <c r="J1226" s="5"/>
      <c r="K1226"/>
      <c r="L1226"/>
      <c r="M1226"/>
      <c r="N1226"/>
      <c r="O1226"/>
      <c r="P1226"/>
      <c r="Q1226"/>
      <c r="R1226"/>
    </row>
    <row r="1227" spans="1:18" x14ac:dyDescent="0.25">
      <c r="A1227"/>
      <c r="B1227"/>
      <c r="C1227"/>
      <c r="D1227"/>
      <c r="E1227"/>
      <c r="F1227"/>
      <c r="G1227"/>
      <c r="H1227"/>
      <c r="I1227" s="5"/>
      <c r="J1227" s="5"/>
      <c r="K1227"/>
      <c r="L1227"/>
      <c r="M1227"/>
      <c r="N1227"/>
      <c r="O1227"/>
      <c r="P1227"/>
      <c r="Q1227"/>
      <c r="R1227"/>
    </row>
    <row r="1228" spans="1:18" x14ac:dyDescent="0.25">
      <c r="A1228"/>
      <c r="B1228"/>
      <c r="C1228"/>
      <c r="D1228"/>
      <c r="E1228"/>
      <c r="F1228"/>
      <c r="G1228"/>
      <c r="H1228"/>
      <c r="I1228" s="5"/>
      <c r="J1228" s="5"/>
      <c r="K1228"/>
      <c r="L1228"/>
      <c r="M1228"/>
      <c r="N1228"/>
      <c r="O1228"/>
      <c r="P1228"/>
      <c r="Q1228"/>
      <c r="R1228"/>
    </row>
    <row r="1229" spans="1:18" x14ac:dyDescent="0.25">
      <c r="A1229"/>
      <c r="B1229"/>
      <c r="C1229"/>
      <c r="D1229"/>
      <c r="E1229"/>
      <c r="F1229"/>
      <c r="G1229"/>
      <c r="H1229"/>
      <c r="I1229" s="5"/>
      <c r="J1229" s="5"/>
      <c r="K1229"/>
      <c r="L1229"/>
      <c r="M1229"/>
      <c r="N1229"/>
      <c r="O1229"/>
      <c r="P1229"/>
      <c r="Q1229"/>
      <c r="R1229"/>
    </row>
    <row r="1230" spans="1:18" x14ac:dyDescent="0.25">
      <c r="A1230"/>
      <c r="B1230"/>
      <c r="C1230"/>
      <c r="D1230"/>
      <c r="E1230"/>
      <c r="F1230"/>
      <c r="G1230"/>
      <c r="H1230"/>
      <c r="I1230" s="5"/>
      <c r="J1230" s="5"/>
      <c r="K1230"/>
      <c r="L1230"/>
      <c r="M1230"/>
      <c r="N1230"/>
      <c r="O1230"/>
      <c r="P1230"/>
      <c r="Q1230"/>
      <c r="R1230"/>
    </row>
    <row r="1231" spans="1:18" x14ac:dyDescent="0.25">
      <c r="A1231"/>
      <c r="B1231"/>
      <c r="C1231"/>
      <c r="D1231"/>
      <c r="E1231"/>
      <c r="F1231"/>
      <c r="G1231"/>
      <c r="H1231"/>
      <c r="I1231" s="5"/>
      <c r="J1231" s="5"/>
      <c r="K1231"/>
      <c r="L1231"/>
      <c r="M1231"/>
      <c r="N1231"/>
      <c r="O1231"/>
      <c r="P1231"/>
      <c r="Q1231"/>
      <c r="R1231"/>
    </row>
    <row r="1232" spans="1:18" x14ac:dyDescent="0.25">
      <c r="A1232"/>
      <c r="B1232"/>
      <c r="C1232"/>
      <c r="D1232"/>
      <c r="E1232"/>
      <c r="F1232"/>
      <c r="G1232"/>
      <c r="H1232"/>
      <c r="I1232" s="5"/>
      <c r="J1232" s="5"/>
      <c r="K1232"/>
      <c r="L1232"/>
      <c r="M1232"/>
      <c r="N1232"/>
      <c r="O1232"/>
      <c r="P1232"/>
      <c r="Q1232"/>
      <c r="R1232"/>
    </row>
    <row r="1233" spans="1:18" x14ac:dyDescent="0.25">
      <c r="A1233"/>
      <c r="B1233"/>
      <c r="C1233"/>
      <c r="D1233"/>
      <c r="E1233"/>
      <c r="F1233"/>
      <c r="G1233"/>
      <c r="H1233"/>
      <c r="I1233" s="5"/>
      <c r="J1233" s="5"/>
      <c r="K1233"/>
      <c r="L1233"/>
      <c r="M1233"/>
      <c r="N1233"/>
      <c r="O1233"/>
      <c r="P1233"/>
      <c r="Q1233"/>
      <c r="R1233"/>
    </row>
    <row r="1234" spans="1:18" x14ac:dyDescent="0.25">
      <c r="A1234"/>
      <c r="B1234"/>
      <c r="C1234"/>
      <c r="D1234"/>
      <c r="E1234"/>
      <c r="F1234"/>
      <c r="G1234"/>
      <c r="H1234"/>
      <c r="I1234" s="5"/>
      <c r="J1234" s="5"/>
      <c r="K1234"/>
      <c r="L1234"/>
      <c r="M1234"/>
      <c r="N1234"/>
      <c r="O1234"/>
      <c r="P1234"/>
      <c r="Q1234"/>
      <c r="R1234"/>
    </row>
    <row r="1235" spans="1:18" x14ac:dyDescent="0.25">
      <c r="A1235"/>
      <c r="B1235"/>
      <c r="C1235"/>
      <c r="D1235"/>
      <c r="E1235"/>
      <c r="F1235"/>
      <c r="G1235"/>
      <c r="H1235"/>
      <c r="I1235" s="5"/>
      <c r="J1235" s="5"/>
      <c r="K1235"/>
      <c r="L1235"/>
      <c r="M1235"/>
      <c r="N1235"/>
      <c r="O1235"/>
      <c r="P1235"/>
      <c r="Q1235"/>
      <c r="R1235"/>
    </row>
    <row r="1236" spans="1:18" x14ac:dyDescent="0.25">
      <c r="A1236"/>
      <c r="B1236"/>
      <c r="C1236"/>
      <c r="D1236"/>
      <c r="E1236"/>
      <c r="F1236"/>
      <c r="G1236"/>
      <c r="H1236"/>
      <c r="I1236" s="5"/>
      <c r="J1236" s="5"/>
      <c r="K1236"/>
      <c r="L1236"/>
      <c r="M1236"/>
      <c r="N1236"/>
      <c r="O1236"/>
      <c r="P1236"/>
      <c r="Q1236"/>
      <c r="R1236"/>
    </row>
    <row r="1237" spans="1:18" x14ac:dyDescent="0.25">
      <c r="A1237"/>
      <c r="B1237"/>
      <c r="C1237"/>
      <c r="D1237"/>
      <c r="E1237"/>
      <c r="F1237"/>
      <c r="G1237"/>
      <c r="H1237"/>
      <c r="I1237" s="5"/>
      <c r="J1237" s="5"/>
      <c r="K1237"/>
      <c r="L1237"/>
      <c r="M1237"/>
      <c r="N1237"/>
      <c r="O1237"/>
      <c r="P1237"/>
      <c r="Q1237"/>
      <c r="R1237"/>
    </row>
    <row r="1238" spans="1:18" x14ac:dyDescent="0.25">
      <c r="A1238"/>
      <c r="B1238"/>
      <c r="C1238"/>
      <c r="D1238"/>
      <c r="E1238"/>
      <c r="F1238"/>
      <c r="G1238"/>
      <c r="H1238"/>
      <c r="I1238" s="5"/>
      <c r="J1238" s="5"/>
      <c r="K1238"/>
      <c r="L1238"/>
      <c r="M1238"/>
      <c r="N1238"/>
      <c r="O1238"/>
      <c r="P1238"/>
      <c r="Q1238"/>
      <c r="R1238"/>
    </row>
    <row r="1239" spans="1:18" x14ac:dyDescent="0.25">
      <c r="A1239"/>
      <c r="B1239"/>
      <c r="C1239"/>
      <c r="D1239"/>
      <c r="E1239"/>
      <c r="F1239"/>
      <c r="G1239"/>
      <c r="H1239"/>
      <c r="I1239" s="5"/>
      <c r="J1239" s="5"/>
      <c r="K1239"/>
      <c r="L1239"/>
      <c r="M1239"/>
      <c r="N1239"/>
      <c r="O1239"/>
      <c r="P1239"/>
      <c r="Q1239"/>
      <c r="R1239"/>
    </row>
    <row r="1240" spans="1:18" x14ac:dyDescent="0.25">
      <c r="A1240"/>
      <c r="B1240"/>
      <c r="C1240"/>
      <c r="D1240"/>
      <c r="E1240"/>
      <c r="F1240"/>
      <c r="G1240"/>
      <c r="H1240"/>
      <c r="I1240" s="5"/>
      <c r="J1240" s="5"/>
      <c r="K1240"/>
      <c r="L1240"/>
      <c r="M1240"/>
      <c r="N1240"/>
      <c r="O1240"/>
      <c r="P1240"/>
      <c r="Q1240"/>
      <c r="R1240"/>
    </row>
    <row r="1241" spans="1:18" x14ac:dyDescent="0.25">
      <c r="A1241"/>
      <c r="B1241"/>
      <c r="C1241"/>
      <c r="D1241"/>
      <c r="E1241"/>
      <c r="F1241"/>
      <c r="G1241"/>
      <c r="H1241"/>
      <c r="I1241" s="5"/>
      <c r="J1241" s="5"/>
      <c r="K1241"/>
      <c r="L1241"/>
      <c r="M1241"/>
      <c r="N1241"/>
      <c r="O1241"/>
      <c r="P1241"/>
      <c r="Q1241"/>
      <c r="R1241"/>
    </row>
    <row r="1242" spans="1:18" x14ac:dyDescent="0.25">
      <c r="A1242"/>
      <c r="B1242"/>
      <c r="C1242"/>
      <c r="D1242"/>
      <c r="E1242"/>
      <c r="F1242"/>
      <c r="G1242"/>
      <c r="H1242"/>
      <c r="I1242" s="5"/>
      <c r="J1242" s="5"/>
      <c r="K1242"/>
      <c r="L1242"/>
      <c r="M1242"/>
      <c r="N1242"/>
      <c r="O1242"/>
      <c r="P1242"/>
      <c r="Q1242"/>
      <c r="R1242"/>
    </row>
    <row r="1243" spans="1:18" x14ac:dyDescent="0.25">
      <c r="A1243"/>
      <c r="B1243"/>
      <c r="C1243"/>
      <c r="D1243"/>
      <c r="E1243"/>
      <c r="F1243"/>
      <c r="G1243"/>
      <c r="H1243"/>
      <c r="I1243" s="5"/>
      <c r="J1243" s="5"/>
      <c r="K1243"/>
      <c r="L1243"/>
      <c r="M1243"/>
      <c r="N1243"/>
      <c r="O1243"/>
      <c r="P1243"/>
      <c r="Q1243"/>
      <c r="R1243"/>
    </row>
    <row r="1244" spans="1:18" x14ac:dyDescent="0.25">
      <c r="A1244"/>
      <c r="B1244"/>
      <c r="C1244"/>
      <c r="D1244"/>
      <c r="E1244"/>
      <c r="F1244"/>
      <c r="G1244"/>
      <c r="H1244"/>
      <c r="I1244" s="5"/>
      <c r="J1244" s="5"/>
      <c r="K1244"/>
      <c r="L1244"/>
      <c r="M1244"/>
      <c r="N1244"/>
      <c r="O1244"/>
      <c r="P1244"/>
      <c r="Q1244"/>
      <c r="R1244"/>
    </row>
    <row r="1245" spans="1:18" x14ac:dyDescent="0.25">
      <c r="A1245"/>
      <c r="B1245"/>
      <c r="C1245"/>
      <c r="D1245"/>
      <c r="E1245"/>
      <c r="F1245"/>
      <c r="G1245"/>
      <c r="H1245"/>
      <c r="I1245" s="5"/>
      <c r="J1245" s="5"/>
      <c r="K1245"/>
      <c r="L1245"/>
      <c r="M1245"/>
      <c r="N1245"/>
      <c r="O1245"/>
      <c r="P1245"/>
      <c r="Q1245"/>
      <c r="R1245"/>
    </row>
    <row r="1246" spans="1:18" x14ac:dyDescent="0.25">
      <c r="A1246"/>
      <c r="B1246"/>
      <c r="C1246"/>
      <c r="D1246"/>
      <c r="E1246"/>
      <c r="F1246"/>
      <c r="G1246"/>
      <c r="H1246"/>
      <c r="I1246" s="5"/>
      <c r="J1246" s="5"/>
      <c r="K1246"/>
      <c r="L1246"/>
      <c r="M1246"/>
      <c r="N1246"/>
      <c r="O1246"/>
      <c r="P1246"/>
      <c r="Q1246"/>
      <c r="R1246"/>
    </row>
    <row r="1247" spans="1:18" x14ac:dyDescent="0.25">
      <c r="A1247"/>
      <c r="B1247"/>
      <c r="C1247"/>
      <c r="D1247"/>
      <c r="E1247"/>
      <c r="F1247"/>
      <c r="G1247"/>
      <c r="H1247"/>
      <c r="I1247" s="5"/>
      <c r="J1247" s="5"/>
      <c r="K1247"/>
      <c r="L1247"/>
      <c r="M1247"/>
      <c r="N1247"/>
      <c r="O1247"/>
      <c r="P1247"/>
      <c r="Q1247"/>
      <c r="R1247"/>
    </row>
    <row r="1248" spans="1:18" x14ac:dyDescent="0.25">
      <c r="A1248"/>
      <c r="B1248"/>
      <c r="C1248"/>
      <c r="D1248"/>
      <c r="E1248"/>
      <c r="F1248"/>
      <c r="G1248"/>
      <c r="H1248"/>
      <c r="I1248" s="5"/>
      <c r="J1248" s="5"/>
      <c r="K1248"/>
      <c r="L1248"/>
      <c r="M1248"/>
      <c r="N1248"/>
      <c r="O1248"/>
      <c r="P1248"/>
      <c r="Q1248"/>
      <c r="R1248"/>
    </row>
    <row r="1249" spans="1:18" x14ac:dyDescent="0.25">
      <c r="A1249"/>
      <c r="B1249"/>
      <c r="C1249"/>
      <c r="D1249"/>
      <c r="E1249"/>
      <c r="F1249"/>
      <c r="G1249"/>
      <c r="H1249"/>
      <c r="I1249" s="5"/>
      <c r="J1249" s="5"/>
      <c r="K1249"/>
      <c r="L1249"/>
      <c r="M1249"/>
      <c r="N1249"/>
      <c r="O1249"/>
      <c r="P1249"/>
      <c r="Q1249"/>
      <c r="R1249"/>
    </row>
    <row r="1250" spans="1:18" x14ac:dyDescent="0.25">
      <c r="A1250"/>
      <c r="B1250"/>
      <c r="C1250"/>
      <c r="D1250"/>
      <c r="E1250"/>
      <c r="F1250"/>
      <c r="G1250"/>
      <c r="H1250"/>
      <c r="I1250" s="5"/>
      <c r="J1250" s="5"/>
      <c r="K1250"/>
      <c r="L1250"/>
      <c r="M1250"/>
      <c r="N1250"/>
      <c r="O1250"/>
      <c r="P1250"/>
      <c r="Q1250"/>
      <c r="R1250"/>
    </row>
    <row r="1251" spans="1:18" x14ac:dyDescent="0.25">
      <c r="A1251"/>
      <c r="B1251"/>
      <c r="C1251"/>
      <c r="D1251"/>
      <c r="E1251"/>
      <c r="F1251"/>
      <c r="G1251"/>
      <c r="H1251"/>
      <c r="I1251" s="5"/>
      <c r="J1251" s="5"/>
      <c r="K1251"/>
      <c r="L1251"/>
      <c r="M1251"/>
      <c r="N1251"/>
      <c r="O1251"/>
      <c r="P1251"/>
      <c r="Q1251"/>
      <c r="R1251"/>
    </row>
    <row r="1252" spans="1:18" x14ac:dyDescent="0.25">
      <c r="A1252"/>
      <c r="B1252"/>
      <c r="C1252"/>
      <c r="D1252"/>
      <c r="E1252"/>
      <c r="F1252"/>
      <c r="G1252"/>
      <c r="H1252"/>
      <c r="I1252" s="5"/>
      <c r="J1252" s="5"/>
      <c r="K1252"/>
      <c r="L1252"/>
      <c r="M1252"/>
      <c r="N1252"/>
      <c r="O1252"/>
      <c r="P1252"/>
      <c r="Q1252"/>
      <c r="R1252"/>
    </row>
    <row r="1253" spans="1:18" x14ac:dyDescent="0.25">
      <c r="A1253"/>
      <c r="B1253"/>
      <c r="C1253"/>
      <c r="D1253"/>
      <c r="E1253"/>
      <c r="F1253"/>
      <c r="G1253"/>
      <c r="H1253"/>
      <c r="I1253" s="5"/>
      <c r="J1253" s="5"/>
      <c r="K1253"/>
      <c r="L1253"/>
      <c r="M1253"/>
      <c r="N1253"/>
      <c r="O1253"/>
      <c r="P1253"/>
      <c r="Q1253"/>
      <c r="R1253"/>
    </row>
    <row r="1254" spans="1:18" x14ac:dyDescent="0.25">
      <c r="A1254"/>
      <c r="B1254"/>
      <c r="C1254"/>
      <c r="D1254"/>
      <c r="E1254"/>
      <c r="F1254"/>
      <c r="G1254"/>
      <c r="H1254"/>
      <c r="I1254" s="5"/>
      <c r="J1254" s="5"/>
      <c r="K1254"/>
      <c r="L1254"/>
      <c r="M1254"/>
      <c r="N1254"/>
      <c r="O1254"/>
      <c r="P1254"/>
      <c r="Q1254"/>
      <c r="R1254"/>
    </row>
    <row r="1255" spans="1:18" x14ac:dyDescent="0.25">
      <c r="A1255"/>
      <c r="B1255"/>
      <c r="C1255"/>
      <c r="D1255"/>
      <c r="E1255"/>
      <c r="F1255"/>
      <c r="G1255"/>
      <c r="H1255"/>
      <c r="I1255" s="5"/>
      <c r="J1255" s="5"/>
      <c r="K1255"/>
      <c r="L1255"/>
      <c r="M1255"/>
      <c r="N1255"/>
      <c r="O1255"/>
      <c r="P1255"/>
      <c r="Q1255"/>
      <c r="R1255"/>
    </row>
    <row r="1256" spans="1:18" x14ac:dyDescent="0.25">
      <c r="A1256"/>
      <c r="B1256"/>
      <c r="C1256"/>
      <c r="D1256"/>
      <c r="E1256"/>
      <c r="F1256"/>
      <c r="G1256"/>
      <c r="H1256"/>
      <c r="I1256" s="5"/>
      <c r="J1256" s="5"/>
      <c r="K1256"/>
      <c r="L1256"/>
      <c r="M1256"/>
      <c r="N1256"/>
      <c r="O1256"/>
      <c r="P1256"/>
      <c r="Q1256"/>
      <c r="R1256"/>
    </row>
    <row r="1257" spans="1:18" x14ac:dyDescent="0.25">
      <c r="A1257"/>
      <c r="B1257"/>
      <c r="C1257"/>
      <c r="D1257"/>
      <c r="E1257"/>
      <c r="F1257"/>
      <c r="G1257"/>
      <c r="H1257"/>
      <c r="I1257" s="5"/>
      <c r="J1257" s="5"/>
      <c r="K1257"/>
      <c r="L1257"/>
      <c r="M1257"/>
      <c r="N1257"/>
      <c r="O1257"/>
      <c r="P1257"/>
      <c r="Q1257"/>
      <c r="R1257"/>
    </row>
    <row r="1258" spans="1:18" x14ac:dyDescent="0.25">
      <c r="A1258"/>
      <c r="B1258"/>
      <c r="C1258"/>
      <c r="D1258"/>
      <c r="E1258"/>
      <c r="F1258"/>
      <c r="G1258"/>
      <c r="H1258"/>
      <c r="I1258" s="5"/>
      <c r="J1258" s="5"/>
      <c r="K1258"/>
      <c r="L1258"/>
      <c r="M1258"/>
      <c r="N1258"/>
      <c r="O1258"/>
      <c r="P1258"/>
      <c r="Q1258"/>
      <c r="R1258"/>
    </row>
    <row r="1259" spans="1:18" x14ac:dyDescent="0.25">
      <c r="A1259"/>
      <c r="B1259"/>
      <c r="C1259"/>
      <c r="D1259"/>
      <c r="E1259"/>
      <c r="F1259"/>
      <c r="G1259"/>
      <c r="H1259"/>
      <c r="I1259" s="5"/>
      <c r="J1259" s="5"/>
      <c r="K1259"/>
      <c r="L1259"/>
      <c r="M1259"/>
      <c r="N1259"/>
      <c r="O1259"/>
      <c r="P1259"/>
      <c r="Q1259"/>
      <c r="R1259"/>
    </row>
    <row r="1260" spans="1:18" x14ac:dyDescent="0.25">
      <c r="A1260"/>
      <c r="B1260"/>
      <c r="C1260"/>
      <c r="D1260"/>
      <c r="E1260"/>
      <c r="F1260"/>
      <c r="G1260"/>
      <c r="H1260"/>
      <c r="I1260" s="5"/>
      <c r="J1260" s="5"/>
      <c r="K1260"/>
      <c r="L1260"/>
      <c r="M1260"/>
      <c r="N1260"/>
      <c r="O1260"/>
      <c r="P1260"/>
      <c r="Q1260"/>
      <c r="R1260"/>
    </row>
    <row r="1261" spans="1:18" x14ac:dyDescent="0.25">
      <c r="A1261"/>
      <c r="B1261"/>
      <c r="C1261"/>
      <c r="D1261"/>
      <c r="E1261"/>
      <c r="F1261"/>
      <c r="G1261"/>
      <c r="H1261"/>
      <c r="I1261" s="5"/>
      <c r="J1261" s="5"/>
      <c r="K1261"/>
      <c r="L1261"/>
      <c r="M1261"/>
      <c r="N1261"/>
      <c r="O1261"/>
      <c r="P1261"/>
      <c r="Q1261"/>
      <c r="R1261"/>
    </row>
    <row r="1262" spans="1:18" x14ac:dyDescent="0.25">
      <c r="A1262"/>
      <c r="B1262"/>
      <c r="C1262"/>
      <c r="D1262"/>
      <c r="E1262"/>
      <c r="F1262"/>
      <c r="G1262"/>
      <c r="H1262"/>
      <c r="I1262" s="5"/>
      <c r="J1262" s="5"/>
      <c r="K1262"/>
      <c r="L1262"/>
      <c r="M1262"/>
      <c r="N1262"/>
      <c r="O1262"/>
      <c r="P1262"/>
      <c r="Q1262"/>
      <c r="R1262"/>
    </row>
    <row r="1263" spans="1:18" x14ac:dyDescent="0.25">
      <c r="A1263"/>
      <c r="B1263"/>
      <c r="C1263"/>
      <c r="D1263"/>
      <c r="E1263"/>
      <c r="F1263"/>
      <c r="G1263"/>
      <c r="H1263"/>
      <c r="I1263" s="5"/>
      <c r="J1263" s="5"/>
      <c r="K1263"/>
      <c r="L1263"/>
      <c r="M1263"/>
      <c r="N1263"/>
      <c r="O1263"/>
      <c r="P1263"/>
      <c r="Q1263"/>
      <c r="R1263"/>
    </row>
    <row r="1264" spans="1:18" x14ac:dyDescent="0.25">
      <c r="A1264"/>
      <c r="B1264"/>
      <c r="C1264"/>
      <c r="D1264"/>
      <c r="E1264"/>
      <c r="F1264"/>
      <c r="G1264"/>
      <c r="H1264"/>
      <c r="I1264" s="5"/>
      <c r="J1264" s="5"/>
      <c r="K1264"/>
      <c r="L1264"/>
      <c r="M1264"/>
      <c r="N1264"/>
      <c r="O1264"/>
      <c r="P1264"/>
      <c r="Q1264"/>
      <c r="R1264"/>
    </row>
    <row r="1265" spans="1:18" x14ac:dyDescent="0.25">
      <c r="A1265"/>
      <c r="B1265"/>
      <c r="C1265"/>
      <c r="D1265"/>
      <c r="E1265"/>
      <c r="F1265"/>
      <c r="G1265"/>
      <c r="H1265"/>
      <c r="I1265" s="5"/>
      <c r="J1265" s="5"/>
      <c r="K1265"/>
      <c r="L1265"/>
      <c r="M1265"/>
      <c r="N1265"/>
      <c r="O1265"/>
      <c r="P1265"/>
      <c r="Q1265"/>
      <c r="R1265"/>
    </row>
    <row r="1266" spans="1:18" x14ac:dyDescent="0.25">
      <c r="A1266"/>
      <c r="B1266"/>
      <c r="C1266"/>
      <c r="D1266"/>
      <c r="E1266"/>
      <c r="F1266"/>
      <c r="G1266"/>
      <c r="H1266"/>
      <c r="I1266" s="5"/>
      <c r="J1266" s="5"/>
      <c r="K1266"/>
      <c r="L1266"/>
      <c r="M1266"/>
      <c r="N1266"/>
      <c r="O1266"/>
      <c r="P1266"/>
      <c r="Q1266"/>
      <c r="R1266"/>
    </row>
    <row r="1267" spans="1:18" x14ac:dyDescent="0.25">
      <c r="A1267"/>
      <c r="B1267"/>
      <c r="C1267"/>
      <c r="D1267"/>
      <c r="E1267"/>
      <c r="F1267"/>
      <c r="G1267"/>
      <c r="H1267"/>
      <c r="I1267" s="5"/>
      <c r="J1267" s="5"/>
      <c r="K1267"/>
      <c r="L1267"/>
      <c r="M1267"/>
      <c r="N1267"/>
      <c r="O1267"/>
      <c r="P1267"/>
      <c r="Q1267"/>
      <c r="R1267"/>
    </row>
    <row r="1268" spans="1:18" x14ac:dyDescent="0.25">
      <c r="A1268"/>
      <c r="B1268"/>
      <c r="C1268"/>
      <c r="D1268"/>
      <c r="E1268"/>
      <c r="F1268"/>
      <c r="G1268"/>
      <c r="H1268"/>
      <c r="I1268" s="5"/>
      <c r="J1268" s="5"/>
      <c r="K1268"/>
      <c r="L1268"/>
      <c r="M1268"/>
      <c r="N1268"/>
      <c r="O1268"/>
      <c r="P1268"/>
      <c r="Q1268"/>
      <c r="R1268"/>
    </row>
    <row r="1269" spans="1:18" x14ac:dyDescent="0.25">
      <c r="A1269"/>
      <c r="B1269"/>
      <c r="C1269"/>
      <c r="D1269"/>
      <c r="E1269"/>
      <c r="F1269"/>
      <c r="G1269"/>
      <c r="H1269"/>
      <c r="I1269" s="5"/>
      <c r="J1269" s="5"/>
      <c r="K1269"/>
      <c r="L1269"/>
      <c r="M1269"/>
      <c r="N1269"/>
      <c r="O1269"/>
      <c r="P1269"/>
      <c r="Q1269"/>
      <c r="R1269"/>
    </row>
    <row r="1270" spans="1:18" x14ac:dyDescent="0.25">
      <c r="A1270"/>
      <c r="B1270"/>
      <c r="C1270"/>
      <c r="D1270"/>
      <c r="E1270"/>
      <c r="F1270"/>
      <c r="G1270"/>
      <c r="H1270"/>
      <c r="I1270" s="5"/>
      <c r="J1270" s="5"/>
      <c r="K1270"/>
      <c r="L1270"/>
      <c r="M1270"/>
      <c r="N1270"/>
      <c r="O1270"/>
      <c r="P1270"/>
      <c r="Q1270"/>
      <c r="R1270"/>
    </row>
    <row r="1271" spans="1:18" x14ac:dyDescent="0.25">
      <c r="A1271"/>
      <c r="B1271"/>
      <c r="C1271"/>
      <c r="D1271"/>
      <c r="E1271"/>
      <c r="F1271"/>
      <c r="G1271"/>
      <c r="H1271"/>
      <c r="I1271" s="5"/>
      <c r="J1271" s="5"/>
      <c r="K1271"/>
      <c r="L1271"/>
      <c r="M1271"/>
      <c r="N1271"/>
      <c r="O1271"/>
      <c r="P1271"/>
      <c r="Q1271"/>
      <c r="R1271"/>
    </row>
    <row r="1272" spans="1:18" x14ac:dyDescent="0.25">
      <c r="A1272"/>
      <c r="B1272"/>
      <c r="C1272"/>
      <c r="D1272"/>
      <c r="E1272"/>
      <c r="F1272"/>
      <c r="G1272"/>
      <c r="H1272"/>
      <c r="I1272" s="5"/>
      <c r="J1272" s="5"/>
      <c r="K1272"/>
      <c r="L1272"/>
      <c r="M1272"/>
      <c r="N1272"/>
      <c r="O1272"/>
      <c r="P1272"/>
      <c r="Q1272"/>
      <c r="R1272"/>
    </row>
    <row r="1273" spans="1:18" x14ac:dyDescent="0.25">
      <c r="A1273"/>
      <c r="B1273"/>
      <c r="C1273"/>
      <c r="D1273"/>
      <c r="E1273"/>
      <c r="F1273"/>
      <c r="G1273"/>
      <c r="H1273"/>
      <c r="I1273" s="5"/>
      <c r="J1273" s="5"/>
      <c r="K1273"/>
      <c r="L1273"/>
      <c r="M1273"/>
      <c r="N1273"/>
      <c r="O1273"/>
      <c r="P1273"/>
      <c r="Q1273"/>
      <c r="R1273"/>
    </row>
    <row r="1274" spans="1:18" x14ac:dyDescent="0.25">
      <c r="A1274"/>
      <c r="B1274"/>
      <c r="C1274"/>
      <c r="D1274"/>
      <c r="E1274"/>
      <c r="F1274"/>
      <c r="G1274"/>
      <c r="H1274"/>
      <c r="I1274" s="5"/>
      <c r="J1274" s="5"/>
      <c r="K1274"/>
      <c r="L1274"/>
      <c r="M1274"/>
      <c r="N1274"/>
      <c r="O1274"/>
      <c r="P1274"/>
      <c r="Q1274"/>
      <c r="R1274"/>
    </row>
    <row r="1275" spans="1:18" x14ac:dyDescent="0.25">
      <c r="A1275"/>
      <c r="B1275"/>
      <c r="C1275"/>
      <c r="D1275"/>
      <c r="E1275"/>
      <c r="F1275"/>
      <c r="G1275"/>
      <c r="H1275"/>
      <c r="I1275" s="5"/>
      <c r="J1275" s="5"/>
      <c r="K1275"/>
      <c r="L1275"/>
      <c r="M1275"/>
      <c r="N1275"/>
      <c r="O1275"/>
      <c r="P1275"/>
      <c r="Q1275"/>
      <c r="R1275"/>
    </row>
    <row r="1276" spans="1:18" x14ac:dyDescent="0.25">
      <c r="A1276"/>
      <c r="B1276"/>
      <c r="C1276"/>
      <c r="D1276"/>
      <c r="E1276"/>
      <c r="F1276"/>
      <c r="G1276"/>
      <c r="H1276"/>
      <c r="I1276" s="5"/>
      <c r="J1276" s="5"/>
      <c r="K1276"/>
      <c r="L1276"/>
      <c r="M1276"/>
      <c r="N1276"/>
      <c r="O1276"/>
      <c r="P1276"/>
      <c r="Q1276"/>
      <c r="R1276"/>
    </row>
    <row r="1277" spans="1:18" x14ac:dyDescent="0.25">
      <c r="A1277"/>
      <c r="B1277"/>
      <c r="C1277"/>
      <c r="D1277"/>
      <c r="E1277"/>
      <c r="F1277"/>
      <c r="G1277"/>
      <c r="H1277"/>
      <c r="I1277" s="5"/>
      <c r="J1277" s="5"/>
      <c r="K1277"/>
      <c r="L1277"/>
      <c r="M1277"/>
      <c r="N1277"/>
      <c r="O1277"/>
      <c r="P1277"/>
      <c r="Q1277"/>
      <c r="R1277"/>
    </row>
    <row r="1278" spans="1:18" x14ac:dyDescent="0.25">
      <c r="A1278"/>
      <c r="B1278"/>
      <c r="C1278"/>
      <c r="D1278"/>
      <c r="E1278"/>
      <c r="F1278"/>
      <c r="G1278"/>
      <c r="H1278"/>
      <c r="I1278" s="5"/>
      <c r="J1278" s="5"/>
      <c r="K1278"/>
      <c r="L1278"/>
      <c r="M1278"/>
      <c r="N1278"/>
      <c r="O1278"/>
      <c r="P1278"/>
      <c r="Q1278"/>
      <c r="R1278"/>
    </row>
    <row r="1279" spans="1:18" x14ac:dyDescent="0.25">
      <c r="A1279"/>
      <c r="B1279"/>
      <c r="C1279"/>
      <c r="D1279"/>
      <c r="E1279"/>
      <c r="F1279"/>
      <c r="G1279"/>
      <c r="H1279"/>
      <c r="I1279" s="5"/>
      <c r="J1279" s="5"/>
      <c r="K1279"/>
      <c r="L1279"/>
      <c r="M1279"/>
      <c r="N1279"/>
      <c r="O1279"/>
      <c r="P1279"/>
      <c r="Q1279"/>
      <c r="R1279"/>
    </row>
    <row r="1280" spans="1:18" x14ac:dyDescent="0.25">
      <c r="A1280"/>
      <c r="B1280"/>
      <c r="C1280"/>
      <c r="D1280"/>
      <c r="E1280"/>
      <c r="F1280"/>
      <c r="G1280"/>
      <c r="H1280"/>
      <c r="I1280" s="5"/>
      <c r="J1280" s="5"/>
      <c r="K1280"/>
      <c r="L1280"/>
      <c r="M1280"/>
      <c r="N1280"/>
      <c r="O1280"/>
      <c r="P1280"/>
      <c r="Q1280"/>
      <c r="R1280"/>
    </row>
    <row r="1281" spans="1:18" x14ac:dyDescent="0.25">
      <c r="A1281"/>
      <c r="B1281"/>
      <c r="C1281"/>
      <c r="D1281"/>
      <c r="E1281"/>
      <c r="F1281"/>
      <c r="G1281"/>
      <c r="H1281"/>
      <c r="I1281" s="5"/>
      <c r="J1281" s="5"/>
      <c r="K1281"/>
      <c r="L1281"/>
      <c r="M1281"/>
      <c r="N1281"/>
      <c r="O1281"/>
      <c r="P1281"/>
      <c r="Q1281"/>
      <c r="R1281"/>
    </row>
    <row r="1282" spans="1:18" x14ac:dyDescent="0.25">
      <c r="A1282"/>
      <c r="B1282"/>
      <c r="C1282"/>
      <c r="D1282"/>
      <c r="E1282"/>
      <c r="F1282"/>
      <c r="G1282"/>
      <c r="H1282"/>
      <c r="I1282" s="5"/>
      <c r="J1282" s="5"/>
      <c r="K1282"/>
      <c r="L1282"/>
      <c r="M1282"/>
      <c r="N1282"/>
      <c r="O1282"/>
      <c r="P1282"/>
      <c r="Q1282"/>
      <c r="R1282"/>
    </row>
    <row r="1283" spans="1:18" x14ac:dyDescent="0.25">
      <c r="A1283"/>
      <c r="B1283"/>
      <c r="C1283"/>
      <c r="D1283"/>
      <c r="E1283"/>
      <c r="F1283"/>
      <c r="G1283"/>
      <c r="H1283"/>
      <c r="I1283" s="5"/>
      <c r="J1283" s="5"/>
      <c r="K1283"/>
      <c r="L1283"/>
      <c r="M1283"/>
      <c r="N1283"/>
      <c r="O1283"/>
      <c r="P1283"/>
      <c r="Q1283"/>
      <c r="R1283"/>
    </row>
    <row r="1284" spans="1:18" x14ac:dyDescent="0.25">
      <c r="A1284"/>
      <c r="B1284"/>
      <c r="C1284"/>
      <c r="D1284"/>
      <c r="E1284"/>
      <c r="F1284"/>
      <c r="G1284"/>
      <c r="H1284"/>
      <c r="I1284" s="5"/>
      <c r="J1284" s="5"/>
      <c r="K1284"/>
      <c r="L1284"/>
      <c r="M1284"/>
      <c r="N1284"/>
      <c r="O1284"/>
      <c r="P1284"/>
      <c r="Q1284"/>
      <c r="R1284"/>
    </row>
    <row r="1285" spans="1:18" x14ac:dyDescent="0.25">
      <c r="A1285"/>
      <c r="B1285"/>
      <c r="C1285"/>
      <c r="D1285"/>
      <c r="E1285"/>
      <c r="F1285"/>
      <c r="G1285"/>
      <c r="H1285"/>
      <c r="I1285" s="5"/>
      <c r="J1285" s="5"/>
      <c r="K1285"/>
      <c r="L1285"/>
      <c r="M1285"/>
      <c r="N1285"/>
      <c r="O1285"/>
      <c r="P1285"/>
      <c r="Q1285"/>
      <c r="R1285"/>
    </row>
    <row r="1286" spans="1:18" x14ac:dyDescent="0.25">
      <c r="A1286"/>
      <c r="B1286"/>
      <c r="C1286"/>
      <c r="D1286"/>
      <c r="E1286"/>
      <c r="F1286"/>
      <c r="G1286"/>
      <c r="H1286"/>
      <c r="I1286" s="5"/>
      <c r="J1286" s="5"/>
      <c r="K1286"/>
      <c r="L1286"/>
      <c r="M1286"/>
      <c r="N1286"/>
      <c r="O1286"/>
      <c r="P1286"/>
      <c r="Q1286"/>
      <c r="R1286"/>
    </row>
    <row r="1287" spans="1:18" x14ac:dyDescent="0.25">
      <c r="A1287"/>
      <c r="B1287"/>
      <c r="C1287"/>
      <c r="D1287"/>
      <c r="E1287"/>
      <c r="F1287"/>
      <c r="G1287"/>
      <c r="H1287"/>
      <c r="I1287" s="5"/>
      <c r="J1287" s="5"/>
      <c r="K1287"/>
      <c r="L1287"/>
      <c r="M1287"/>
      <c r="N1287"/>
      <c r="O1287"/>
      <c r="P1287"/>
      <c r="Q1287"/>
      <c r="R1287"/>
    </row>
    <row r="1288" spans="1:18" x14ac:dyDescent="0.25">
      <c r="A1288"/>
      <c r="B1288"/>
      <c r="C1288"/>
      <c r="D1288"/>
      <c r="E1288"/>
      <c r="F1288"/>
      <c r="G1288"/>
      <c r="H1288"/>
      <c r="I1288" s="5"/>
      <c r="J1288" s="5"/>
      <c r="K1288"/>
      <c r="L1288"/>
      <c r="M1288"/>
      <c r="N1288"/>
      <c r="O1288"/>
      <c r="P1288"/>
      <c r="Q1288"/>
      <c r="R1288"/>
    </row>
    <row r="1289" spans="1:18" x14ac:dyDescent="0.25">
      <c r="A1289"/>
      <c r="B1289"/>
      <c r="C1289"/>
      <c r="D1289"/>
      <c r="E1289"/>
      <c r="F1289"/>
      <c r="G1289"/>
      <c r="H1289"/>
      <c r="I1289" s="5"/>
      <c r="J1289" s="5"/>
      <c r="K1289"/>
      <c r="L1289"/>
      <c r="M1289"/>
      <c r="N1289"/>
      <c r="O1289"/>
      <c r="P1289"/>
      <c r="Q1289"/>
      <c r="R1289"/>
    </row>
    <row r="1290" spans="1:18" x14ac:dyDescent="0.25">
      <c r="A1290"/>
      <c r="B1290"/>
      <c r="C1290"/>
      <c r="D1290"/>
      <c r="E1290"/>
      <c r="F1290"/>
      <c r="G1290"/>
      <c r="H1290"/>
      <c r="I1290" s="5"/>
      <c r="J1290" s="5"/>
      <c r="K1290"/>
      <c r="L1290"/>
      <c r="M1290"/>
      <c r="N1290"/>
      <c r="O1290"/>
      <c r="P1290"/>
      <c r="Q1290"/>
      <c r="R1290"/>
    </row>
    <row r="1291" spans="1:18" x14ac:dyDescent="0.25">
      <c r="A1291"/>
      <c r="B1291"/>
      <c r="C1291"/>
      <c r="D1291"/>
      <c r="E1291"/>
      <c r="F1291"/>
      <c r="G1291"/>
      <c r="H1291"/>
      <c r="I1291" s="5"/>
      <c r="J1291" s="5"/>
      <c r="K1291"/>
      <c r="L1291"/>
      <c r="M1291"/>
      <c r="N1291"/>
      <c r="O1291"/>
      <c r="P1291"/>
      <c r="Q1291"/>
      <c r="R1291"/>
    </row>
    <row r="1292" spans="1:18" x14ac:dyDescent="0.25">
      <c r="A1292"/>
      <c r="B1292"/>
      <c r="C1292"/>
      <c r="D1292"/>
      <c r="E1292"/>
      <c r="F1292"/>
      <c r="G1292"/>
      <c r="H1292"/>
      <c r="I1292" s="5"/>
      <c r="J1292" s="5"/>
      <c r="K1292"/>
      <c r="L1292"/>
      <c r="M1292"/>
      <c r="N1292"/>
      <c r="O1292"/>
      <c r="P1292"/>
      <c r="Q1292"/>
      <c r="R1292"/>
    </row>
    <row r="1293" spans="1:18" x14ac:dyDescent="0.25">
      <c r="A1293"/>
      <c r="B1293"/>
      <c r="C1293"/>
      <c r="D1293"/>
      <c r="E1293"/>
      <c r="F1293"/>
      <c r="G1293"/>
      <c r="H1293"/>
      <c r="I1293" s="5"/>
      <c r="J1293" s="5"/>
      <c r="K1293"/>
      <c r="L1293"/>
      <c r="M1293"/>
      <c r="N1293"/>
      <c r="O1293"/>
      <c r="P1293"/>
      <c r="Q1293"/>
      <c r="R1293"/>
    </row>
    <row r="1294" spans="1:18" x14ac:dyDescent="0.25">
      <c r="A1294"/>
      <c r="B1294"/>
      <c r="C1294"/>
      <c r="D1294"/>
      <c r="E1294"/>
      <c r="F1294"/>
      <c r="G1294"/>
      <c r="H1294"/>
      <c r="I1294" s="5"/>
      <c r="J1294" s="5"/>
      <c r="K1294"/>
      <c r="L1294"/>
      <c r="M1294"/>
      <c r="N1294"/>
      <c r="O1294"/>
      <c r="P1294"/>
      <c r="Q1294"/>
      <c r="R1294"/>
    </row>
    <row r="1295" spans="1:18" x14ac:dyDescent="0.25">
      <c r="A1295"/>
      <c r="B1295"/>
      <c r="C1295"/>
      <c r="D1295"/>
      <c r="E1295"/>
      <c r="F1295"/>
      <c r="G1295"/>
      <c r="H1295"/>
      <c r="I1295" s="5"/>
      <c r="J1295" s="5"/>
      <c r="K1295"/>
      <c r="L1295"/>
      <c r="M1295"/>
      <c r="N1295"/>
      <c r="O1295"/>
      <c r="P1295"/>
      <c r="Q1295"/>
      <c r="R1295"/>
    </row>
    <row r="1296" spans="1:18" x14ac:dyDescent="0.25">
      <c r="A1296"/>
      <c r="B1296"/>
      <c r="C1296"/>
      <c r="D1296"/>
      <c r="E1296"/>
      <c r="F1296"/>
      <c r="G1296"/>
      <c r="H1296"/>
      <c r="I1296" s="5"/>
      <c r="J1296" s="5"/>
      <c r="K1296"/>
      <c r="L1296"/>
      <c r="M1296"/>
      <c r="N1296"/>
      <c r="O1296"/>
      <c r="P1296"/>
      <c r="Q1296"/>
      <c r="R1296"/>
    </row>
    <row r="1297" spans="1:18" x14ac:dyDescent="0.25">
      <c r="A1297"/>
      <c r="B1297"/>
      <c r="C1297"/>
      <c r="D1297"/>
      <c r="E1297"/>
      <c r="F1297"/>
      <c r="G1297"/>
      <c r="H1297"/>
      <c r="I1297" s="5"/>
      <c r="J1297" s="5"/>
      <c r="K1297"/>
      <c r="L1297"/>
      <c r="M1297"/>
      <c r="N1297"/>
      <c r="O1297"/>
      <c r="P1297"/>
      <c r="Q1297"/>
      <c r="R1297"/>
    </row>
    <row r="1298" spans="1:18" x14ac:dyDescent="0.25">
      <c r="A1298"/>
      <c r="B1298"/>
      <c r="C1298"/>
      <c r="D1298"/>
      <c r="E1298"/>
      <c r="F1298"/>
      <c r="G1298"/>
      <c r="H1298"/>
      <c r="I1298" s="5"/>
      <c r="J1298" s="5"/>
      <c r="K1298"/>
      <c r="L1298"/>
      <c r="M1298"/>
      <c r="N1298"/>
      <c r="O1298"/>
      <c r="P1298"/>
      <c r="Q1298"/>
      <c r="R1298"/>
    </row>
    <row r="1299" spans="1:18" x14ac:dyDescent="0.25">
      <c r="A1299"/>
      <c r="B1299"/>
      <c r="C1299"/>
      <c r="D1299"/>
      <c r="E1299"/>
      <c r="F1299"/>
      <c r="G1299"/>
      <c r="H1299"/>
      <c r="I1299" s="5"/>
      <c r="J1299" s="5"/>
      <c r="K1299"/>
      <c r="L1299"/>
      <c r="M1299"/>
      <c r="N1299"/>
      <c r="O1299"/>
      <c r="P1299"/>
      <c r="Q1299"/>
      <c r="R1299"/>
    </row>
    <row r="1300" spans="1:18" x14ac:dyDescent="0.25">
      <c r="A1300"/>
      <c r="B1300"/>
      <c r="C1300"/>
      <c r="D1300"/>
      <c r="E1300"/>
      <c r="F1300"/>
      <c r="G1300"/>
      <c r="H1300"/>
      <c r="I1300" s="5"/>
      <c r="J1300" s="5"/>
      <c r="K1300"/>
      <c r="L1300"/>
      <c r="M1300"/>
      <c r="N1300"/>
      <c r="O1300"/>
      <c r="P1300"/>
      <c r="Q1300"/>
      <c r="R1300"/>
    </row>
    <row r="1301" spans="1:18" x14ac:dyDescent="0.25">
      <c r="A1301"/>
      <c r="B1301"/>
      <c r="C1301"/>
      <c r="D1301"/>
      <c r="E1301"/>
      <c r="F1301"/>
      <c r="G1301"/>
      <c r="H1301"/>
      <c r="I1301" s="5"/>
      <c r="J1301" s="5"/>
      <c r="K1301"/>
      <c r="L1301"/>
      <c r="M1301"/>
      <c r="N1301"/>
      <c r="O1301"/>
      <c r="P1301"/>
      <c r="Q1301"/>
      <c r="R1301"/>
    </row>
    <row r="1302" spans="1:18" x14ac:dyDescent="0.25">
      <c r="A1302"/>
      <c r="B1302"/>
      <c r="C1302"/>
      <c r="D1302"/>
      <c r="E1302"/>
      <c r="F1302"/>
      <c r="G1302"/>
      <c r="H1302"/>
      <c r="I1302" s="5"/>
      <c r="J1302" s="5"/>
      <c r="K1302"/>
      <c r="L1302"/>
      <c r="M1302"/>
      <c r="N1302"/>
      <c r="O1302"/>
      <c r="P1302"/>
      <c r="Q1302"/>
      <c r="R1302"/>
    </row>
    <row r="1303" spans="1:18" x14ac:dyDescent="0.25">
      <c r="A1303"/>
      <c r="B1303"/>
      <c r="C1303"/>
      <c r="D1303"/>
      <c r="E1303"/>
      <c r="F1303"/>
      <c r="G1303"/>
      <c r="H1303"/>
      <c r="I1303" s="5"/>
      <c r="J1303" s="5"/>
      <c r="K1303"/>
      <c r="L1303"/>
      <c r="M1303"/>
      <c r="N1303"/>
      <c r="O1303"/>
      <c r="P1303"/>
      <c r="Q1303"/>
      <c r="R1303"/>
    </row>
    <row r="1304" spans="1:18" x14ac:dyDescent="0.25">
      <c r="A1304"/>
      <c r="B1304"/>
      <c r="C1304"/>
      <c r="D1304"/>
      <c r="E1304"/>
      <c r="F1304"/>
      <c r="G1304"/>
      <c r="H1304"/>
      <c r="I1304" s="5"/>
      <c r="J1304" s="5"/>
      <c r="K1304"/>
      <c r="L1304"/>
      <c r="M1304"/>
      <c r="N1304"/>
      <c r="O1304"/>
      <c r="P1304"/>
      <c r="Q1304"/>
      <c r="R1304"/>
    </row>
    <row r="1305" spans="1:18" x14ac:dyDescent="0.25">
      <c r="A1305"/>
      <c r="B1305"/>
      <c r="C1305"/>
      <c r="D1305"/>
      <c r="E1305"/>
      <c r="F1305"/>
      <c r="G1305"/>
      <c r="H1305"/>
      <c r="I1305" s="5"/>
      <c r="J1305" s="5"/>
      <c r="K1305"/>
      <c r="L1305"/>
      <c r="M1305"/>
      <c r="N1305"/>
      <c r="O1305"/>
      <c r="P1305"/>
      <c r="Q1305"/>
      <c r="R1305"/>
    </row>
    <row r="1306" spans="1:18" x14ac:dyDescent="0.25">
      <c r="A1306"/>
      <c r="B1306"/>
      <c r="C1306"/>
      <c r="D1306"/>
      <c r="E1306"/>
      <c r="F1306"/>
      <c r="G1306"/>
      <c r="H1306"/>
      <c r="I1306" s="5"/>
      <c r="J1306" s="5"/>
      <c r="K1306"/>
      <c r="L1306"/>
      <c r="M1306"/>
      <c r="N1306"/>
      <c r="O1306"/>
      <c r="P1306"/>
      <c r="Q1306"/>
      <c r="R1306"/>
    </row>
    <row r="1307" spans="1:18" x14ac:dyDescent="0.25">
      <c r="A1307"/>
      <c r="B1307"/>
      <c r="C1307"/>
      <c r="D1307"/>
      <c r="E1307"/>
      <c r="F1307"/>
      <c r="G1307"/>
      <c r="H1307"/>
      <c r="I1307" s="5"/>
      <c r="J1307" s="5"/>
      <c r="K1307"/>
      <c r="L1307"/>
      <c r="M1307"/>
      <c r="N1307"/>
      <c r="O1307"/>
      <c r="P1307"/>
      <c r="Q1307"/>
      <c r="R1307"/>
    </row>
    <row r="1308" spans="1:18" x14ac:dyDescent="0.25">
      <c r="A1308"/>
      <c r="B1308"/>
      <c r="C1308"/>
      <c r="D1308"/>
      <c r="E1308"/>
      <c r="F1308"/>
      <c r="G1308"/>
      <c r="H1308"/>
      <c r="I1308" s="5"/>
      <c r="J1308" s="5"/>
      <c r="K1308"/>
      <c r="L1308"/>
      <c r="M1308"/>
      <c r="N1308"/>
      <c r="O1308"/>
      <c r="P1308"/>
      <c r="Q1308"/>
      <c r="R1308"/>
    </row>
    <row r="1309" spans="1:18" x14ac:dyDescent="0.25">
      <c r="A1309"/>
      <c r="B1309"/>
      <c r="C1309"/>
      <c r="D1309"/>
      <c r="E1309"/>
      <c r="F1309"/>
      <c r="G1309"/>
      <c r="H1309"/>
      <c r="I1309" s="5"/>
      <c r="J1309" s="5"/>
      <c r="K1309"/>
      <c r="L1309"/>
      <c r="M1309"/>
      <c r="N1309"/>
      <c r="O1309"/>
      <c r="P1309"/>
      <c r="Q1309"/>
      <c r="R1309"/>
    </row>
    <row r="1310" spans="1:18" x14ac:dyDescent="0.25">
      <c r="A1310"/>
      <c r="B1310"/>
      <c r="C1310"/>
      <c r="D1310"/>
      <c r="E1310"/>
      <c r="F1310"/>
      <c r="G1310"/>
      <c r="H1310"/>
      <c r="I1310" s="5"/>
      <c r="J1310" s="5"/>
      <c r="K1310"/>
      <c r="L1310"/>
      <c r="M1310"/>
      <c r="N1310"/>
      <c r="O1310"/>
      <c r="P1310"/>
      <c r="Q1310"/>
      <c r="R1310"/>
    </row>
    <row r="1311" spans="1:18" x14ac:dyDescent="0.25">
      <c r="A1311"/>
      <c r="B1311"/>
      <c r="C1311"/>
      <c r="D1311"/>
      <c r="E1311"/>
      <c r="F1311"/>
      <c r="G1311"/>
      <c r="H1311"/>
      <c r="I1311" s="5"/>
      <c r="J1311" s="5"/>
      <c r="K1311"/>
      <c r="L1311"/>
      <c r="M1311"/>
      <c r="N1311"/>
      <c r="O1311"/>
      <c r="P1311"/>
      <c r="Q1311"/>
      <c r="R1311"/>
    </row>
    <row r="1312" spans="1:18" x14ac:dyDescent="0.25">
      <c r="A1312"/>
      <c r="B1312"/>
      <c r="C1312"/>
      <c r="D1312"/>
      <c r="E1312"/>
      <c r="F1312"/>
      <c r="G1312"/>
      <c r="H1312"/>
      <c r="I1312" s="5"/>
      <c r="J1312" s="5"/>
      <c r="K1312"/>
      <c r="L1312"/>
      <c r="M1312"/>
      <c r="N1312"/>
      <c r="O1312"/>
      <c r="P1312"/>
      <c r="Q1312"/>
      <c r="R1312"/>
    </row>
    <row r="1313" spans="1:18" x14ac:dyDescent="0.25">
      <c r="A1313"/>
      <c r="B1313"/>
      <c r="C1313"/>
      <c r="D1313"/>
      <c r="E1313"/>
      <c r="F1313"/>
      <c r="G1313"/>
      <c r="H1313"/>
      <c r="I1313" s="5"/>
      <c r="J1313" s="5"/>
      <c r="K1313"/>
      <c r="L1313"/>
      <c r="M1313"/>
      <c r="N1313"/>
      <c r="O1313"/>
      <c r="P1313"/>
      <c r="Q1313"/>
      <c r="R1313"/>
    </row>
    <row r="1314" spans="1:18" x14ac:dyDescent="0.25">
      <c r="A1314"/>
      <c r="B1314"/>
      <c r="C1314"/>
      <c r="D1314"/>
      <c r="E1314"/>
      <c r="F1314"/>
      <c r="G1314"/>
      <c r="H1314"/>
      <c r="I1314" s="5"/>
      <c r="J1314" s="5"/>
      <c r="K1314"/>
      <c r="L1314"/>
      <c r="M1314"/>
      <c r="N1314"/>
      <c r="O1314"/>
      <c r="P1314"/>
      <c r="Q1314"/>
      <c r="R1314"/>
    </row>
    <row r="1315" spans="1:18" x14ac:dyDescent="0.25">
      <c r="A1315"/>
      <c r="B1315"/>
      <c r="C1315"/>
      <c r="D1315"/>
      <c r="E1315"/>
      <c r="F1315"/>
      <c r="G1315"/>
      <c r="H1315"/>
      <c r="I1315" s="5"/>
      <c r="J1315" s="5"/>
      <c r="K1315"/>
      <c r="L1315"/>
      <c r="M1315"/>
      <c r="N1315"/>
      <c r="O1315"/>
      <c r="P1315"/>
      <c r="Q1315"/>
      <c r="R1315"/>
    </row>
    <row r="1316" spans="1:18" x14ac:dyDescent="0.25">
      <c r="A1316"/>
      <c r="B1316"/>
      <c r="C1316"/>
      <c r="D1316"/>
      <c r="E1316"/>
      <c r="F1316"/>
      <c r="G1316"/>
      <c r="H1316"/>
      <c r="I1316" s="5"/>
      <c r="J1316" s="5"/>
      <c r="K1316"/>
      <c r="L1316"/>
      <c r="M1316"/>
      <c r="N1316"/>
      <c r="O1316"/>
      <c r="P1316"/>
      <c r="Q1316"/>
      <c r="R1316"/>
    </row>
    <row r="1317" spans="1:18" x14ac:dyDescent="0.25">
      <c r="A1317"/>
      <c r="B1317"/>
      <c r="C1317"/>
      <c r="D1317"/>
      <c r="E1317"/>
      <c r="F1317"/>
      <c r="G1317"/>
      <c r="H1317"/>
      <c r="I1317" s="5"/>
      <c r="J1317" s="5"/>
      <c r="K1317"/>
      <c r="L1317"/>
      <c r="M1317"/>
      <c r="N1317"/>
      <c r="O1317"/>
      <c r="P1317"/>
      <c r="Q1317"/>
      <c r="R1317"/>
    </row>
    <row r="1318" spans="1:18" x14ac:dyDescent="0.25">
      <c r="A1318"/>
      <c r="B1318"/>
      <c r="C1318"/>
      <c r="D1318"/>
      <c r="E1318"/>
      <c r="F1318"/>
      <c r="G1318"/>
      <c r="H1318"/>
      <c r="I1318" s="5"/>
      <c r="J1318" s="5"/>
      <c r="K1318"/>
      <c r="L1318"/>
      <c r="M1318"/>
      <c r="N1318"/>
      <c r="O1318"/>
      <c r="P1318"/>
      <c r="Q1318"/>
      <c r="R1318"/>
    </row>
    <row r="1319" spans="1:18" x14ac:dyDescent="0.25">
      <c r="A1319"/>
      <c r="B1319"/>
      <c r="C1319"/>
      <c r="D1319"/>
      <c r="E1319"/>
      <c r="F1319"/>
      <c r="G1319"/>
      <c r="H1319"/>
      <c r="I1319" s="5"/>
      <c r="J1319" s="5"/>
      <c r="K1319"/>
      <c r="L1319"/>
      <c r="M1319"/>
      <c r="N1319"/>
      <c r="O1319"/>
      <c r="P1319"/>
      <c r="Q1319"/>
      <c r="R1319"/>
    </row>
    <row r="1320" spans="1:18" x14ac:dyDescent="0.25">
      <c r="A1320"/>
      <c r="B1320"/>
      <c r="C1320"/>
      <c r="D1320"/>
      <c r="E1320"/>
      <c r="F1320"/>
      <c r="G1320"/>
      <c r="H1320"/>
      <c r="I1320" s="5"/>
      <c r="J1320" s="5"/>
      <c r="K1320"/>
      <c r="L1320"/>
      <c r="M1320"/>
      <c r="N1320"/>
      <c r="O1320"/>
      <c r="P1320"/>
      <c r="Q1320"/>
      <c r="R1320"/>
    </row>
    <row r="1321" spans="1:18" x14ac:dyDescent="0.25">
      <c r="A1321"/>
      <c r="B1321"/>
      <c r="C1321"/>
      <c r="D1321"/>
      <c r="E1321"/>
      <c r="F1321"/>
      <c r="G1321"/>
      <c r="H1321"/>
      <c r="I1321" s="5"/>
      <c r="J1321" s="5"/>
      <c r="K1321"/>
      <c r="L1321"/>
      <c r="M1321"/>
      <c r="N1321"/>
      <c r="O1321"/>
      <c r="P1321"/>
      <c r="Q1321"/>
      <c r="R1321"/>
    </row>
    <row r="1322" spans="1:18" x14ac:dyDescent="0.25">
      <c r="A1322"/>
      <c r="B1322"/>
      <c r="C1322"/>
      <c r="D1322"/>
      <c r="E1322"/>
      <c r="F1322"/>
      <c r="G1322"/>
      <c r="H1322"/>
      <c r="I1322" s="5"/>
      <c r="J1322" s="5"/>
      <c r="K1322"/>
      <c r="L1322"/>
      <c r="M1322"/>
      <c r="N1322"/>
      <c r="O1322"/>
      <c r="P1322"/>
      <c r="Q1322"/>
      <c r="R1322"/>
    </row>
    <row r="1323" spans="1:18" x14ac:dyDescent="0.25">
      <c r="A1323"/>
      <c r="B1323"/>
      <c r="C1323"/>
      <c r="D1323"/>
      <c r="E1323"/>
      <c r="F1323"/>
      <c r="G1323"/>
      <c r="H1323"/>
      <c r="I1323" s="5"/>
      <c r="J1323" s="5"/>
      <c r="K1323"/>
      <c r="L1323"/>
      <c r="M1323"/>
      <c r="N1323"/>
      <c r="O1323"/>
      <c r="P1323"/>
      <c r="Q1323"/>
      <c r="R1323"/>
    </row>
    <row r="1324" spans="1:18" x14ac:dyDescent="0.25">
      <c r="A1324"/>
      <c r="B1324"/>
      <c r="C1324"/>
      <c r="D1324"/>
      <c r="E1324"/>
      <c r="F1324"/>
      <c r="G1324"/>
      <c r="H1324"/>
      <c r="I1324" s="5"/>
      <c r="J1324" s="5"/>
      <c r="K1324"/>
      <c r="L1324"/>
      <c r="M1324"/>
      <c r="N1324"/>
      <c r="O1324"/>
      <c r="P1324"/>
      <c r="Q1324"/>
      <c r="R1324"/>
    </row>
    <row r="1325" spans="1:18" x14ac:dyDescent="0.25">
      <c r="A1325"/>
      <c r="B1325"/>
      <c r="C1325"/>
      <c r="D1325"/>
      <c r="E1325"/>
      <c r="F1325"/>
      <c r="G1325"/>
      <c r="H1325"/>
      <c r="I1325" s="5"/>
      <c r="J1325" s="5"/>
      <c r="K1325"/>
      <c r="L1325"/>
      <c r="M1325"/>
      <c r="N1325"/>
      <c r="O1325"/>
      <c r="P1325"/>
      <c r="Q1325"/>
      <c r="R1325"/>
    </row>
    <row r="1326" spans="1:18" x14ac:dyDescent="0.25">
      <c r="A1326"/>
      <c r="B1326"/>
      <c r="C1326"/>
      <c r="D1326"/>
      <c r="E1326"/>
      <c r="F1326"/>
      <c r="G1326"/>
      <c r="H1326"/>
      <c r="I1326" s="5"/>
      <c r="J1326" s="5"/>
      <c r="K1326"/>
      <c r="L1326"/>
      <c r="M1326"/>
      <c r="N1326"/>
      <c r="O1326"/>
      <c r="P1326"/>
      <c r="Q1326"/>
      <c r="R1326"/>
    </row>
    <row r="1327" spans="1:18" x14ac:dyDescent="0.25">
      <c r="A1327"/>
      <c r="B1327"/>
      <c r="C1327"/>
      <c r="D1327"/>
      <c r="E1327"/>
      <c r="F1327"/>
      <c r="G1327"/>
      <c r="H1327"/>
      <c r="I1327" s="5"/>
      <c r="J1327" s="5"/>
      <c r="K1327"/>
      <c r="L1327"/>
      <c r="M1327"/>
      <c r="N1327"/>
      <c r="O1327"/>
      <c r="P1327"/>
      <c r="Q1327"/>
      <c r="R1327"/>
    </row>
    <row r="1328" spans="1:18" x14ac:dyDescent="0.25">
      <c r="A1328"/>
      <c r="B1328"/>
      <c r="C1328"/>
      <c r="D1328"/>
      <c r="E1328"/>
      <c r="F1328"/>
      <c r="G1328"/>
      <c r="H1328"/>
      <c r="I1328" s="5"/>
      <c r="J1328" s="5"/>
      <c r="K1328"/>
      <c r="L1328"/>
      <c r="M1328"/>
      <c r="N1328"/>
      <c r="O1328"/>
      <c r="P1328"/>
      <c r="Q1328"/>
      <c r="R1328"/>
    </row>
    <row r="1329" spans="1:18" x14ac:dyDescent="0.25">
      <c r="A1329"/>
      <c r="B1329"/>
      <c r="C1329"/>
      <c r="D1329"/>
      <c r="E1329"/>
      <c r="F1329"/>
      <c r="G1329"/>
      <c r="H1329"/>
      <c r="I1329" s="5"/>
      <c r="J1329" s="5"/>
      <c r="K1329"/>
      <c r="L1329"/>
      <c r="M1329"/>
      <c r="N1329"/>
      <c r="O1329"/>
      <c r="P1329"/>
      <c r="Q1329"/>
      <c r="R1329"/>
    </row>
    <row r="1330" spans="1:18" x14ac:dyDescent="0.25">
      <c r="A1330"/>
      <c r="B1330"/>
      <c r="C1330"/>
      <c r="D1330"/>
      <c r="E1330"/>
      <c r="F1330"/>
      <c r="G1330"/>
      <c r="H1330"/>
      <c r="I1330" s="5"/>
      <c r="J1330" s="5"/>
      <c r="K1330"/>
      <c r="L1330"/>
      <c r="M1330"/>
      <c r="N1330"/>
      <c r="O1330"/>
      <c r="P1330"/>
      <c r="Q1330"/>
      <c r="R1330"/>
    </row>
    <row r="1331" spans="1:18" x14ac:dyDescent="0.25">
      <c r="A1331"/>
      <c r="B1331"/>
      <c r="C1331"/>
      <c r="D1331"/>
      <c r="E1331"/>
      <c r="F1331"/>
      <c r="G1331"/>
      <c r="H1331"/>
      <c r="I1331" s="5"/>
      <c r="J1331" s="5"/>
      <c r="K1331"/>
      <c r="L1331"/>
      <c r="M1331"/>
      <c r="N1331"/>
      <c r="O1331"/>
      <c r="P1331"/>
      <c r="Q1331"/>
      <c r="R1331"/>
    </row>
    <row r="1332" spans="1:18" x14ac:dyDescent="0.25">
      <c r="A1332"/>
      <c r="B1332"/>
      <c r="C1332"/>
      <c r="D1332"/>
      <c r="E1332"/>
      <c r="F1332"/>
      <c r="G1332"/>
      <c r="H1332"/>
      <c r="I1332" s="5"/>
      <c r="J1332" s="5"/>
      <c r="K1332"/>
      <c r="L1332"/>
      <c r="M1332"/>
      <c r="N1332"/>
      <c r="O1332"/>
      <c r="P1332"/>
      <c r="Q1332"/>
      <c r="R1332"/>
    </row>
    <row r="1333" spans="1:18" x14ac:dyDescent="0.25">
      <c r="A1333"/>
      <c r="B1333"/>
      <c r="C1333"/>
      <c r="D1333"/>
      <c r="E1333"/>
      <c r="F1333"/>
      <c r="G1333"/>
      <c r="H1333"/>
      <c r="I1333" s="5"/>
      <c r="J1333" s="5"/>
      <c r="K1333"/>
      <c r="L1333"/>
      <c r="M1333"/>
      <c r="N1333"/>
      <c r="O1333"/>
      <c r="P1333"/>
      <c r="Q1333"/>
      <c r="R1333"/>
    </row>
    <row r="1334" spans="1:18" x14ac:dyDescent="0.25">
      <c r="A1334"/>
      <c r="B1334"/>
      <c r="C1334"/>
      <c r="D1334"/>
      <c r="E1334"/>
      <c r="F1334"/>
      <c r="G1334"/>
      <c r="H1334"/>
      <c r="I1334" s="5"/>
      <c r="J1334" s="5"/>
      <c r="K1334"/>
      <c r="L1334"/>
      <c r="M1334"/>
      <c r="N1334"/>
      <c r="O1334"/>
      <c r="P1334"/>
      <c r="Q1334"/>
      <c r="R1334"/>
    </row>
    <row r="1335" spans="1:18" x14ac:dyDescent="0.25">
      <c r="A1335"/>
      <c r="B1335"/>
      <c r="C1335"/>
      <c r="D1335"/>
      <c r="E1335"/>
      <c r="F1335"/>
      <c r="G1335"/>
      <c r="H1335"/>
      <c r="I1335" s="5"/>
      <c r="J1335" s="5"/>
      <c r="K1335"/>
      <c r="L1335"/>
      <c r="M1335"/>
      <c r="N1335"/>
      <c r="O1335"/>
      <c r="P1335"/>
      <c r="Q1335"/>
      <c r="R1335"/>
    </row>
    <row r="1336" spans="1:18" x14ac:dyDescent="0.25">
      <c r="A1336"/>
      <c r="B1336"/>
      <c r="C1336"/>
      <c r="D1336"/>
      <c r="E1336"/>
      <c r="F1336"/>
      <c r="G1336"/>
      <c r="H1336"/>
      <c r="I1336" s="5"/>
      <c r="J1336" s="5"/>
      <c r="K1336"/>
      <c r="L1336"/>
      <c r="M1336"/>
      <c r="N1336"/>
      <c r="O1336"/>
      <c r="P1336"/>
      <c r="Q1336"/>
      <c r="R1336"/>
    </row>
    <row r="1337" spans="1:18" x14ac:dyDescent="0.25">
      <c r="A1337"/>
      <c r="B1337"/>
      <c r="C1337"/>
      <c r="D1337"/>
      <c r="E1337"/>
      <c r="F1337"/>
      <c r="G1337"/>
      <c r="H1337"/>
      <c r="I1337" s="5"/>
      <c r="J1337" s="5"/>
      <c r="K1337"/>
      <c r="L1337"/>
      <c r="M1337"/>
      <c r="N1337"/>
      <c r="O1337"/>
      <c r="P1337"/>
      <c r="Q1337"/>
      <c r="R1337"/>
    </row>
    <row r="1338" spans="1:18" x14ac:dyDescent="0.25">
      <c r="A1338"/>
      <c r="B1338"/>
      <c r="C1338"/>
      <c r="D1338"/>
      <c r="E1338"/>
      <c r="F1338"/>
      <c r="G1338"/>
      <c r="H1338"/>
      <c r="I1338" s="5"/>
      <c r="J1338" s="5"/>
      <c r="K1338"/>
      <c r="L1338"/>
      <c r="M1338"/>
      <c r="N1338"/>
      <c r="O1338"/>
      <c r="P1338"/>
      <c r="Q1338"/>
      <c r="R1338"/>
    </row>
    <row r="1339" spans="1:18" x14ac:dyDescent="0.25">
      <c r="A1339"/>
      <c r="B1339"/>
      <c r="C1339"/>
      <c r="D1339"/>
      <c r="E1339"/>
      <c r="F1339"/>
      <c r="G1339"/>
      <c r="H1339"/>
      <c r="I1339" s="5"/>
      <c r="J1339" s="5"/>
      <c r="K1339"/>
      <c r="L1339"/>
      <c r="M1339"/>
      <c r="N1339"/>
      <c r="O1339"/>
      <c r="P1339"/>
      <c r="Q1339"/>
      <c r="R1339"/>
    </row>
    <row r="1340" spans="1:18" x14ac:dyDescent="0.25">
      <c r="A1340"/>
      <c r="B1340"/>
      <c r="C1340"/>
      <c r="D1340"/>
      <c r="E1340"/>
      <c r="F1340"/>
      <c r="G1340"/>
      <c r="H1340"/>
      <c r="I1340" s="5"/>
      <c r="J1340" s="5"/>
      <c r="K1340"/>
      <c r="L1340"/>
      <c r="M1340"/>
      <c r="N1340"/>
      <c r="O1340"/>
      <c r="P1340"/>
      <c r="Q1340"/>
      <c r="R1340"/>
    </row>
    <row r="1341" spans="1:18" x14ac:dyDescent="0.25">
      <c r="A1341"/>
      <c r="B1341"/>
      <c r="C1341"/>
      <c r="D1341"/>
      <c r="E1341"/>
      <c r="F1341"/>
      <c r="G1341"/>
      <c r="H1341"/>
      <c r="I1341" s="5"/>
      <c r="J1341" s="5"/>
      <c r="K1341"/>
      <c r="L1341"/>
      <c r="M1341"/>
      <c r="N1341"/>
      <c r="O1341"/>
      <c r="P1341"/>
      <c r="Q1341"/>
      <c r="R1341"/>
    </row>
    <row r="1342" spans="1:18" x14ac:dyDescent="0.25">
      <c r="A1342"/>
      <c r="B1342"/>
      <c r="C1342"/>
      <c r="D1342"/>
      <c r="E1342"/>
      <c r="F1342"/>
      <c r="G1342"/>
      <c r="H1342"/>
      <c r="I1342" s="5"/>
      <c r="J1342" s="5"/>
      <c r="K1342"/>
      <c r="L1342"/>
      <c r="M1342"/>
      <c r="N1342"/>
      <c r="O1342"/>
      <c r="P1342"/>
      <c r="Q1342"/>
      <c r="R1342"/>
    </row>
    <row r="1343" spans="1:18" x14ac:dyDescent="0.25">
      <c r="A1343"/>
      <c r="B1343"/>
      <c r="C1343"/>
      <c r="D1343"/>
      <c r="E1343"/>
      <c r="F1343"/>
      <c r="G1343"/>
      <c r="H1343"/>
      <c r="I1343" s="5"/>
      <c r="J1343" s="5"/>
      <c r="K1343"/>
      <c r="L1343"/>
      <c r="M1343"/>
      <c r="N1343"/>
      <c r="O1343"/>
      <c r="P1343"/>
      <c r="Q1343"/>
      <c r="R1343"/>
    </row>
    <row r="1344" spans="1:18" x14ac:dyDescent="0.25">
      <c r="A1344"/>
      <c r="B1344"/>
      <c r="C1344"/>
      <c r="D1344"/>
      <c r="E1344"/>
      <c r="F1344"/>
      <c r="G1344"/>
      <c r="H1344"/>
      <c r="I1344" s="5"/>
      <c r="J1344" s="5"/>
      <c r="K1344"/>
      <c r="L1344"/>
      <c r="M1344"/>
      <c r="N1344"/>
      <c r="O1344"/>
      <c r="P1344"/>
      <c r="Q1344"/>
      <c r="R1344"/>
    </row>
    <row r="1345" spans="1:18" x14ac:dyDescent="0.25">
      <c r="A1345"/>
      <c r="B1345"/>
      <c r="C1345"/>
      <c r="D1345"/>
      <c r="E1345"/>
      <c r="F1345"/>
      <c r="G1345"/>
      <c r="H1345"/>
      <c r="I1345" s="5"/>
      <c r="J1345" s="5"/>
      <c r="K1345"/>
      <c r="L1345"/>
      <c r="M1345"/>
      <c r="N1345"/>
      <c r="O1345"/>
      <c r="P1345"/>
      <c r="Q1345"/>
      <c r="R1345"/>
    </row>
    <row r="1346" spans="1:18" x14ac:dyDescent="0.25">
      <c r="A1346"/>
      <c r="B1346"/>
      <c r="C1346"/>
      <c r="D1346"/>
      <c r="E1346"/>
      <c r="F1346"/>
      <c r="G1346"/>
      <c r="H1346"/>
      <c r="I1346" s="5"/>
      <c r="J1346" s="5"/>
      <c r="K1346"/>
      <c r="L1346"/>
      <c r="M1346"/>
      <c r="N1346"/>
      <c r="O1346"/>
      <c r="P1346"/>
      <c r="Q1346"/>
      <c r="R1346"/>
    </row>
    <row r="1347" spans="1:18" x14ac:dyDescent="0.25">
      <c r="A1347"/>
      <c r="B1347"/>
      <c r="C1347"/>
      <c r="D1347"/>
      <c r="E1347"/>
      <c r="F1347"/>
      <c r="G1347"/>
      <c r="H1347"/>
      <c r="I1347" s="5"/>
      <c r="J1347" s="5"/>
      <c r="K1347"/>
      <c r="L1347"/>
      <c r="M1347"/>
      <c r="N1347"/>
      <c r="O1347"/>
      <c r="P1347"/>
      <c r="Q1347"/>
      <c r="R1347"/>
    </row>
    <row r="1348" spans="1:18" x14ac:dyDescent="0.25">
      <c r="A1348"/>
      <c r="B1348"/>
      <c r="C1348"/>
      <c r="D1348"/>
      <c r="E1348"/>
      <c r="F1348"/>
      <c r="G1348"/>
      <c r="H1348"/>
      <c r="I1348" s="5"/>
      <c r="J1348" s="5"/>
      <c r="K1348"/>
      <c r="L1348"/>
      <c r="M1348"/>
      <c r="N1348"/>
      <c r="O1348"/>
      <c r="P1348"/>
      <c r="Q1348"/>
      <c r="R1348"/>
    </row>
    <row r="1349" spans="1:18" x14ac:dyDescent="0.25">
      <c r="A1349"/>
      <c r="B1349"/>
      <c r="C1349"/>
      <c r="D1349"/>
      <c r="E1349"/>
      <c r="F1349"/>
      <c r="G1349"/>
      <c r="H1349"/>
      <c r="I1349" s="5"/>
      <c r="J1349" s="5"/>
      <c r="K1349"/>
      <c r="L1349"/>
      <c r="M1349"/>
      <c r="N1349"/>
      <c r="O1349"/>
      <c r="P1349"/>
      <c r="Q1349"/>
      <c r="R1349"/>
    </row>
    <row r="1350" spans="1:18" x14ac:dyDescent="0.25">
      <c r="A1350"/>
      <c r="B1350"/>
      <c r="C1350"/>
      <c r="D1350"/>
      <c r="E1350"/>
      <c r="F1350"/>
      <c r="G1350"/>
      <c r="H1350"/>
      <c r="I1350" s="5"/>
      <c r="J1350" s="5"/>
      <c r="K1350"/>
      <c r="L1350"/>
      <c r="M1350"/>
      <c r="N1350"/>
      <c r="O1350"/>
      <c r="P1350"/>
      <c r="Q1350"/>
      <c r="R1350"/>
    </row>
    <row r="1351" spans="1:18" x14ac:dyDescent="0.25">
      <c r="A1351"/>
      <c r="B1351"/>
      <c r="C1351"/>
      <c r="D1351"/>
      <c r="E1351"/>
      <c r="F1351"/>
      <c r="G1351"/>
      <c r="H1351"/>
      <c r="I1351" s="5"/>
      <c r="J1351" s="5"/>
      <c r="K1351"/>
      <c r="L1351"/>
      <c r="M1351"/>
      <c r="N1351"/>
      <c r="O1351"/>
      <c r="P1351"/>
      <c r="Q1351"/>
      <c r="R1351"/>
    </row>
    <row r="1352" spans="1:18" x14ac:dyDescent="0.25">
      <c r="A1352"/>
      <c r="B1352"/>
      <c r="C1352"/>
      <c r="D1352"/>
      <c r="E1352"/>
      <c r="F1352"/>
      <c r="G1352"/>
      <c r="H1352"/>
      <c r="I1352" s="5"/>
      <c r="J1352" s="5"/>
      <c r="K1352"/>
      <c r="L1352"/>
      <c r="M1352"/>
      <c r="N1352"/>
      <c r="O1352"/>
      <c r="P1352"/>
      <c r="Q1352"/>
      <c r="R1352"/>
    </row>
    <row r="1353" spans="1:18" x14ac:dyDescent="0.25">
      <c r="A1353"/>
      <c r="B1353"/>
      <c r="C1353"/>
      <c r="D1353"/>
      <c r="E1353"/>
      <c r="F1353"/>
      <c r="G1353"/>
      <c r="H1353"/>
      <c r="I1353" s="5"/>
      <c r="J1353" s="5"/>
      <c r="K1353"/>
      <c r="L1353"/>
      <c r="M1353"/>
      <c r="N1353"/>
      <c r="O1353"/>
      <c r="P1353"/>
      <c r="Q1353"/>
      <c r="R1353"/>
    </row>
    <row r="1354" spans="1:18" x14ac:dyDescent="0.25">
      <c r="A1354"/>
      <c r="B1354"/>
      <c r="C1354"/>
      <c r="D1354"/>
      <c r="E1354"/>
      <c r="F1354"/>
      <c r="G1354"/>
      <c r="H1354"/>
      <c r="I1354" s="5"/>
      <c r="J1354" s="5"/>
      <c r="K1354"/>
      <c r="L1354"/>
      <c r="M1354"/>
      <c r="N1354"/>
      <c r="O1354"/>
      <c r="P1354"/>
      <c r="Q1354"/>
      <c r="R1354"/>
    </row>
    <row r="1355" spans="1:18" x14ac:dyDescent="0.25">
      <c r="A1355"/>
      <c r="B1355"/>
      <c r="C1355"/>
      <c r="D1355"/>
      <c r="E1355"/>
      <c r="F1355"/>
      <c r="G1355"/>
      <c r="H1355"/>
      <c r="I1355" s="5"/>
      <c r="J1355" s="5"/>
      <c r="K1355"/>
      <c r="L1355"/>
      <c r="M1355"/>
      <c r="N1355"/>
      <c r="O1355"/>
      <c r="P1355"/>
      <c r="Q1355"/>
      <c r="R1355"/>
    </row>
    <row r="1356" spans="1:18" x14ac:dyDescent="0.25">
      <c r="A1356"/>
      <c r="B1356"/>
      <c r="C1356"/>
      <c r="D1356"/>
      <c r="E1356"/>
      <c r="F1356"/>
      <c r="G1356"/>
      <c r="H1356"/>
      <c r="I1356" s="5"/>
      <c r="J1356" s="5"/>
      <c r="K1356"/>
      <c r="L1356"/>
      <c r="M1356"/>
      <c r="N1356"/>
      <c r="O1356"/>
      <c r="P1356"/>
      <c r="Q1356"/>
      <c r="R1356"/>
    </row>
    <row r="1357" spans="1:18" x14ac:dyDescent="0.25">
      <c r="A1357"/>
      <c r="B1357"/>
      <c r="C1357"/>
      <c r="D1357"/>
      <c r="E1357"/>
      <c r="F1357"/>
      <c r="G1357"/>
      <c r="H1357"/>
      <c r="I1357" s="5"/>
      <c r="J1357" s="5"/>
      <c r="K1357"/>
      <c r="L1357"/>
      <c r="M1357"/>
      <c r="N1357"/>
      <c r="O1357"/>
      <c r="P1357"/>
      <c r="Q1357"/>
      <c r="R1357"/>
    </row>
    <row r="1358" spans="1:18" x14ac:dyDescent="0.25">
      <c r="A1358"/>
      <c r="B1358"/>
      <c r="C1358"/>
      <c r="D1358"/>
      <c r="E1358"/>
      <c r="F1358"/>
      <c r="G1358"/>
      <c r="H1358"/>
      <c r="I1358" s="5"/>
      <c r="J1358" s="5"/>
      <c r="K1358"/>
      <c r="L1358"/>
      <c r="M1358"/>
      <c r="N1358"/>
      <c r="O1358"/>
      <c r="P1358"/>
      <c r="Q1358"/>
      <c r="R1358"/>
    </row>
    <row r="1359" spans="1:18" x14ac:dyDescent="0.25">
      <c r="A1359"/>
      <c r="B1359"/>
      <c r="C1359"/>
      <c r="D1359"/>
      <c r="E1359"/>
      <c r="F1359"/>
      <c r="G1359"/>
      <c r="H1359"/>
      <c r="I1359" s="5"/>
      <c r="J1359" s="5"/>
      <c r="K1359"/>
      <c r="L1359"/>
      <c r="M1359"/>
      <c r="N1359"/>
      <c r="O1359"/>
      <c r="P1359"/>
      <c r="Q1359"/>
      <c r="R1359"/>
    </row>
    <row r="1360" spans="1:18" x14ac:dyDescent="0.25">
      <c r="A1360"/>
      <c r="B1360"/>
      <c r="C1360"/>
      <c r="D1360"/>
      <c r="E1360"/>
      <c r="F1360"/>
      <c r="G1360"/>
      <c r="H1360"/>
      <c r="I1360" s="5"/>
      <c r="J1360" s="5"/>
      <c r="K1360"/>
      <c r="L1360"/>
      <c r="M1360"/>
      <c r="N1360"/>
      <c r="O1360"/>
      <c r="P1360"/>
      <c r="Q1360"/>
      <c r="R1360"/>
    </row>
    <row r="1361" spans="1:18" x14ac:dyDescent="0.25">
      <c r="A1361"/>
      <c r="B1361"/>
      <c r="C1361"/>
      <c r="D1361"/>
      <c r="E1361"/>
      <c r="F1361"/>
      <c r="G1361"/>
      <c r="H1361"/>
      <c r="I1361" s="5"/>
      <c r="J1361" s="5"/>
      <c r="K1361"/>
      <c r="L1361"/>
      <c r="M1361"/>
      <c r="N1361"/>
      <c r="O1361"/>
      <c r="P1361"/>
      <c r="Q1361"/>
      <c r="R1361"/>
    </row>
    <row r="1362" spans="1:18" x14ac:dyDescent="0.25">
      <c r="A1362"/>
      <c r="B1362"/>
      <c r="C1362"/>
      <c r="D1362"/>
      <c r="E1362"/>
      <c r="F1362"/>
      <c r="G1362"/>
      <c r="H1362"/>
      <c r="I1362" s="5"/>
      <c r="J1362" s="5"/>
      <c r="K1362"/>
      <c r="L1362"/>
      <c r="M1362"/>
      <c r="N1362"/>
      <c r="O1362"/>
      <c r="P1362"/>
      <c r="Q1362"/>
      <c r="R1362"/>
    </row>
    <row r="1363" spans="1:18" x14ac:dyDescent="0.25">
      <c r="A1363"/>
      <c r="B1363"/>
      <c r="C1363"/>
      <c r="D1363"/>
      <c r="E1363"/>
      <c r="F1363"/>
      <c r="G1363"/>
      <c r="H1363"/>
      <c r="I1363" s="5"/>
      <c r="J1363" s="5"/>
      <c r="K1363"/>
      <c r="L1363"/>
      <c r="M1363"/>
      <c r="N1363"/>
      <c r="O1363"/>
      <c r="P1363"/>
      <c r="Q1363"/>
      <c r="R1363"/>
    </row>
    <row r="1364" spans="1:18" x14ac:dyDescent="0.25">
      <c r="A1364"/>
      <c r="B1364"/>
      <c r="C1364"/>
      <c r="D1364"/>
      <c r="E1364"/>
      <c r="F1364"/>
      <c r="G1364"/>
      <c r="H1364"/>
      <c r="I1364" s="5"/>
      <c r="J1364" s="5"/>
      <c r="K1364"/>
      <c r="L1364"/>
      <c r="M1364"/>
      <c r="N1364"/>
      <c r="O1364"/>
      <c r="P1364"/>
      <c r="Q1364"/>
      <c r="R1364"/>
    </row>
    <row r="1365" spans="1:18" x14ac:dyDescent="0.25">
      <c r="A1365"/>
      <c r="B1365"/>
      <c r="C1365"/>
      <c r="D1365"/>
      <c r="E1365"/>
      <c r="F1365"/>
      <c r="G1365"/>
      <c r="H1365"/>
      <c r="I1365" s="5"/>
      <c r="J1365" s="5"/>
      <c r="K1365"/>
      <c r="L1365"/>
      <c r="M1365"/>
      <c r="N1365"/>
      <c r="O1365"/>
      <c r="P1365"/>
      <c r="Q1365"/>
      <c r="R1365"/>
    </row>
    <row r="1366" spans="1:18" x14ac:dyDescent="0.25">
      <c r="A1366"/>
      <c r="B1366"/>
      <c r="C1366"/>
      <c r="D1366"/>
      <c r="E1366"/>
      <c r="F1366"/>
      <c r="G1366"/>
      <c r="H1366"/>
      <c r="I1366" s="5"/>
      <c r="J1366" s="5"/>
      <c r="K1366"/>
      <c r="L1366"/>
      <c r="M1366"/>
      <c r="N1366"/>
      <c r="O1366"/>
      <c r="P1366"/>
      <c r="Q1366"/>
      <c r="R1366"/>
    </row>
    <row r="1367" spans="1:18" x14ac:dyDescent="0.25">
      <c r="A1367"/>
      <c r="B1367"/>
      <c r="C1367"/>
      <c r="D1367"/>
      <c r="E1367"/>
      <c r="F1367"/>
      <c r="G1367"/>
      <c r="H1367"/>
      <c r="I1367" s="5"/>
      <c r="J1367" s="5"/>
      <c r="K1367"/>
      <c r="L1367"/>
      <c r="M1367"/>
      <c r="N1367"/>
      <c r="O1367"/>
      <c r="P1367"/>
      <c r="Q1367"/>
      <c r="R1367"/>
    </row>
    <row r="1368" spans="1:18" x14ac:dyDescent="0.25">
      <c r="A1368"/>
      <c r="B1368"/>
      <c r="C1368"/>
      <c r="D1368"/>
      <c r="E1368"/>
      <c r="F1368"/>
      <c r="G1368"/>
      <c r="H1368"/>
      <c r="I1368" s="5"/>
      <c r="J1368" s="5"/>
      <c r="K1368"/>
      <c r="L1368"/>
      <c r="M1368"/>
      <c r="N1368"/>
      <c r="O1368"/>
      <c r="P1368"/>
      <c r="Q1368"/>
      <c r="R1368"/>
    </row>
    <row r="1369" spans="1:18" x14ac:dyDescent="0.25">
      <c r="A1369"/>
      <c r="B1369"/>
      <c r="C1369"/>
      <c r="D1369"/>
      <c r="E1369"/>
      <c r="F1369"/>
      <c r="G1369"/>
      <c r="H1369"/>
      <c r="I1369" s="5"/>
      <c r="J1369" s="5"/>
      <c r="K1369"/>
      <c r="L1369"/>
      <c r="M1369"/>
      <c r="N1369"/>
      <c r="O1369"/>
      <c r="P1369"/>
      <c r="Q1369"/>
      <c r="R1369"/>
    </row>
    <row r="1370" spans="1:18" x14ac:dyDescent="0.25">
      <c r="A1370"/>
      <c r="B1370"/>
      <c r="C1370"/>
      <c r="D1370"/>
      <c r="E1370"/>
      <c r="F1370"/>
      <c r="G1370"/>
      <c r="H1370"/>
      <c r="I1370" s="5"/>
      <c r="J1370" s="5"/>
      <c r="K1370"/>
      <c r="L1370"/>
      <c r="M1370"/>
      <c r="N1370"/>
      <c r="O1370"/>
      <c r="P1370"/>
      <c r="Q1370"/>
      <c r="R1370"/>
    </row>
    <row r="1371" spans="1:18" x14ac:dyDescent="0.25">
      <c r="A1371"/>
      <c r="B1371"/>
      <c r="C1371"/>
      <c r="D1371"/>
      <c r="E1371"/>
      <c r="F1371"/>
      <c r="G1371"/>
      <c r="H1371"/>
      <c r="I1371" s="5"/>
      <c r="J1371" s="5"/>
      <c r="K1371"/>
      <c r="L1371"/>
      <c r="M1371"/>
      <c r="N1371"/>
      <c r="O1371"/>
      <c r="P1371"/>
      <c r="Q1371"/>
      <c r="R1371"/>
    </row>
    <row r="1372" spans="1:18" x14ac:dyDescent="0.25">
      <c r="A1372"/>
      <c r="B1372"/>
      <c r="C1372"/>
      <c r="D1372"/>
      <c r="E1372"/>
      <c r="F1372"/>
      <c r="G1372"/>
      <c r="H1372"/>
      <c r="I1372" s="5"/>
      <c r="J1372" s="5"/>
      <c r="K1372"/>
      <c r="L1372"/>
      <c r="M1372"/>
      <c r="N1372"/>
      <c r="O1372"/>
      <c r="P1372"/>
      <c r="Q1372"/>
      <c r="R1372"/>
    </row>
    <row r="1373" spans="1:18" x14ac:dyDescent="0.25">
      <c r="A1373"/>
      <c r="B1373"/>
      <c r="C1373"/>
      <c r="D1373"/>
      <c r="E1373"/>
      <c r="F1373"/>
      <c r="G1373"/>
      <c r="H1373"/>
      <c r="I1373" s="5"/>
      <c r="J1373" s="5"/>
      <c r="K1373"/>
      <c r="L1373"/>
      <c r="M1373"/>
      <c r="N1373"/>
      <c r="O1373"/>
      <c r="P1373"/>
      <c r="Q1373"/>
      <c r="R1373"/>
    </row>
    <row r="1374" spans="1:18" x14ac:dyDescent="0.25">
      <c r="A1374"/>
      <c r="B1374"/>
      <c r="C1374"/>
      <c r="D1374"/>
      <c r="E1374"/>
      <c r="F1374"/>
      <c r="G1374"/>
      <c r="H1374"/>
      <c r="I1374" s="5"/>
      <c r="J1374" s="5"/>
      <c r="K1374"/>
      <c r="L1374"/>
      <c r="M1374"/>
      <c r="N1374"/>
      <c r="O1374"/>
      <c r="P1374"/>
      <c r="Q1374"/>
      <c r="R1374"/>
    </row>
    <row r="1375" spans="1:18" x14ac:dyDescent="0.25">
      <c r="A1375"/>
      <c r="B1375"/>
      <c r="C1375"/>
      <c r="D1375"/>
      <c r="E1375"/>
      <c r="F1375"/>
      <c r="G1375"/>
      <c r="H1375"/>
      <c r="I1375" s="5"/>
      <c r="J1375" s="5"/>
      <c r="K1375"/>
      <c r="L1375"/>
      <c r="M1375"/>
      <c r="N1375"/>
      <c r="O1375"/>
      <c r="P1375"/>
      <c r="Q1375"/>
      <c r="R1375"/>
    </row>
    <row r="1376" spans="1:18" x14ac:dyDescent="0.25">
      <c r="A1376"/>
      <c r="B1376"/>
      <c r="C1376"/>
      <c r="D1376"/>
      <c r="E1376"/>
      <c r="F1376"/>
      <c r="G1376"/>
      <c r="H1376"/>
      <c r="I1376" s="5"/>
      <c r="J1376" s="5"/>
      <c r="K1376"/>
      <c r="L1376"/>
      <c r="M1376"/>
      <c r="N1376"/>
      <c r="O1376"/>
      <c r="P1376"/>
      <c r="Q1376"/>
      <c r="R1376"/>
    </row>
    <row r="1377" spans="1:18" x14ac:dyDescent="0.25">
      <c r="A1377"/>
      <c r="B1377"/>
      <c r="C1377"/>
      <c r="D1377"/>
      <c r="E1377"/>
      <c r="F1377"/>
      <c r="G1377"/>
      <c r="H1377"/>
      <c r="I1377" s="5"/>
      <c r="J1377" s="5"/>
      <c r="K1377"/>
      <c r="L1377"/>
      <c r="M1377"/>
      <c r="N1377"/>
      <c r="O1377"/>
      <c r="P1377"/>
      <c r="Q1377"/>
      <c r="R1377"/>
    </row>
    <row r="1378" spans="1:18" x14ac:dyDescent="0.25">
      <c r="A1378"/>
      <c r="B1378"/>
      <c r="C1378"/>
      <c r="D1378"/>
      <c r="E1378"/>
      <c r="F1378"/>
      <c r="G1378"/>
      <c r="H1378"/>
      <c r="I1378" s="5"/>
      <c r="J1378" s="5"/>
      <c r="K1378"/>
      <c r="L1378"/>
      <c r="M1378"/>
      <c r="N1378"/>
      <c r="O1378"/>
      <c r="P1378"/>
      <c r="Q1378"/>
      <c r="R1378"/>
    </row>
    <row r="1379" spans="1:18" x14ac:dyDescent="0.25">
      <c r="A1379"/>
      <c r="B1379"/>
      <c r="C1379"/>
      <c r="D1379"/>
      <c r="E1379"/>
      <c r="F1379"/>
      <c r="G1379"/>
      <c r="H1379"/>
      <c r="I1379" s="5"/>
      <c r="J1379" s="5"/>
      <c r="K1379"/>
      <c r="L1379"/>
      <c r="M1379"/>
      <c r="N1379"/>
      <c r="O1379"/>
      <c r="P1379"/>
      <c r="Q1379"/>
      <c r="R1379"/>
    </row>
    <row r="1380" spans="1:18" x14ac:dyDescent="0.25">
      <c r="A1380"/>
      <c r="B1380"/>
      <c r="C1380"/>
      <c r="D1380"/>
      <c r="E1380"/>
      <c r="F1380"/>
      <c r="G1380"/>
      <c r="H1380"/>
      <c r="I1380" s="5"/>
      <c r="J1380" s="5"/>
      <c r="K1380"/>
      <c r="L1380"/>
      <c r="M1380"/>
      <c r="N1380"/>
      <c r="O1380"/>
      <c r="P1380"/>
      <c r="Q1380"/>
      <c r="R1380"/>
    </row>
    <row r="1381" spans="1:18" x14ac:dyDescent="0.25">
      <c r="A1381"/>
      <c r="B1381"/>
      <c r="C1381"/>
      <c r="D1381"/>
      <c r="E1381"/>
      <c r="F1381"/>
      <c r="G1381"/>
      <c r="H1381"/>
      <c r="I1381" s="5"/>
      <c r="J1381" s="5"/>
      <c r="K1381"/>
      <c r="L1381"/>
      <c r="M1381"/>
      <c r="N1381"/>
      <c r="O1381"/>
      <c r="P1381"/>
      <c r="Q1381"/>
      <c r="R1381"/>
    </row>
    <row r="1382" spans="1:18" x14ac:dyDescent="0.25">
      <c r="A1382"/>
      <c r="B1382"/>
      <c r="C1382"/>
      <c r="D1382"/>
      <c r="E1382"/>
      <c r="F1382"/>
      <c r="G1382"/>
      <c r="H1382"/>
      <c r="I1382" s="5"/>
      <c r="J1382" s="5"/>
      <c r="K1382"/>
      <c r="L1382"/>
      <c r="M1382"/>
      <c r="N1382"/>
      <c r="O1382"/>
      <c r="P1382"/>
      <c r="Q1382"/>
      <c r="R1382"/>
    </row>
    <row r="1383" spans="1:18" x14ac:dyDescent="0.25">
      <c r="A1383"/>
      <c r="B1383"/>
      <c r="C1383"/>
      <c r="D1383"/>
      <c r="E1383"/>
      <c r="F1383"/>
      <c r="G1383"/>
      <c r="H1383"/>
      <c r="I1383" s="5"/>
      <c r="J1383" s="5"/>
      <c r="K1383"/>
      <c r="L1383"/>
      <c r="M1383"/>
      <c r="N1383"/>
      <c r="O1383"/>
      <c r="P1383"/>
      <c r="Q1383"/>
      <c r="R1383"/>
    </row>
    <row r="1384" spans="1:18" x14ac:dyDescent="0.25">
      <c r="A1384"/>
      <c r="B1384"/>
      <c r="C1384"/>
      <c r="D1384"/>
      <c r="E1384"/>
      <c r="F1384"/>
      <c r="G1384"/>
      <c r="H1384"/>
      <c r="I1384" s="5"/>
      <c r="J1384" s="5"/>
      <c r="K1384"/>
      <c r="L1384"/>
      <c r="M1384"/>
      <c r="N1384"/>
      <c r="O1384"/>
      <c r="P1384"/>
      <c r="Q1384"/>
      <c r="R1384"/>
    </row>
    <row r="1385" spans="1:18" x14ac:dyDescent="0.25">
      <c r="A1385"/>
      <c r="B1385"/>
      <c r="C1385"/>
      <c r="D1385"/>
      <c r="E1385"/>
      <c r="F1385"/>
      <c r="G1385"/>
      <c r="H1385"/>
      <c r="I1385" s="5"/>
      <c r="J1385" s="5"/>
      <c r="K1385"/>
      <c r="L1385"/>
      <c r="M1385"/>
      <c r="N1385"/>
      <c r="O1385"/>
      <c r="P1385"/>
      <c r="Q1385"/>
      <c r="R1385"/>
    </row>
    <row r="1386" spans="1:18" x14ac:dyDescent="0.25">
      <c r="A1386"/>
      <c r="B1386"/>
      <c r="C1386"/>
      <c r="D1386"/>
      <c r="E1386"/>
      <c r="F1386"/>
      <c r="G1386"/>
      <c r="H1386"/>
      <c r="I1386" s="5"/>
      <c r="J1386" s="5"/>
      <c r="K1386"/>
      <c r="L1386"/>
      <c r="M1386"/>
      <c r="N1386"/>
      <c r="O1386"/>
      <c r="P1386"/>
      <c r="Q1386"/>
      <c r="R1386"/>
    </row>
    <row r="1387" spans="1:18" x14ac:dyDescent="0.25">
      <c r="A1387"/>
      <c r="B1387"/>
      <c r="C1387"/>
      <c r="D1387"/>
      <c r="E1387"/>
      <c r="F1387"/>
      <c r="G1387"/>
      <c r="H1387"/>
      <c r="I1387" s="5"/>
      <c r="J1387" s="5"/>
      <c r="K1387"/>
      <c r="L1387"/>
      <c r="M1387"/>
      <c r="N1387"/>
      <c r="O1387"/>
      <c r="P1387"/>
      <c r="Q1387"/>
      <c r="R1387"/>
    </row>
    <row r="1388" spans="1:18" x14ac:dyDescent="0.25">
      <c r="A1388"/>
      <c r="B1388"/>
      <c r="C1388"/>
      <c r="D1388"/>
      <c r="E1388"/>
      <c r="F1388"/>
      <c r="G1388"/>
      <c r="H1388"/>
      <c r="I1388" s="5"/>
      <c r="J1388" s="5"/>
      <c r="K1388"/>
      <c r="L1388"/>
      <c r="M1388"/>
      <c r="N1388"/>
      <c r="O1388"/>
      <c r="P1388"/>
      <c r="Q1388"/>
      <c r="R1388"/>
    </row>
    <row r="1389" spans="1:18" x14ac:dyDescent="0.25">
      <c r="A1389"/>
      <c r="B1389"/>
      <c r="C1389"/>
      <c r="D1389"/>
      <c r="E1389"/>
      <c r="F1389"/>
      <c r="G1389"/>
      <c r="H1389"/>
      <c r="I1389" s="5"/>
      <c r="J1389" s="5"/>
      <c r="K1389"/>
      <c r="L1389"/>
      <c r="M1389"/>
      <c r="N1389"/>
      <c r="O1389"/>
      <c r="P1389"/>
      <c r="Q1389"/>
      <c r="R1389"/>
    </row>
    <row r="1390" spans="1:18" x14ac:dyDescent="0.25">
      <c r="A1390"/>
      <c r="B1390"/>
      <c r="C1390"/>
      <c r="D1390"/>
      <c r="E1390"/>
      <c r="F1390"/>
      <c r="G1390"/>
      <c r="H1390"/>
      <c r="I1390" s="5"/>
      <c r="J1390" s="5"/>
      <c r="K1390"/>
      <c r="L1390"/>
      <c r="M1390"/>
      <c r="N1390"/>
      <c r="O1390"/>
      <c r="P1390"/>
      <c r="Q1390"/>
      <c r="R1390"/>
    </row>
    <row r="1391" spans="1:18" x14ac:dyDescent="0.25">
      <c r="A1391"/>
      <c r="B1391"/>
      <c r="C1391"/>
      <c r="D1391"/>
      <c r="E1391"/>
      <c r="F1391"/>
      <c r="G1391"/>
      <c r="H1391"/>
      <c r="I1391" s="5"/>
      <c r="J1391" s="5"/>
      <c r="K1391"/>
      <c r="L1391"/>
      <c r="M1391"/>
      <c r="N1391"/>
      <c r="O1391"/>
      <c r="P1391"/>
      <c r="Q1391"/>
      <c r="R1391"/>
    </row>
    <row r="1392" spans="1:18" x14ac:dyDescent="0.25">
      <c r="A1392"/>
      <c r="B1392"/>
      <c r="C1392"/>
      <c r="D1392"/>
      <c r="E1392"/>
      <c r="F1392"/>
      <c r="G1392"/>
      <c r="H1392"/>
      <c r="I1392" s="5"/>
      <c r="J1392" s="5"/>
      <c r="K1392"/>
      <c r="L1392"/>
      <c r="M1392"/>
      <c r="N1392"/>
      <c r="O1392"/>
      <c r="P1392"/>
      <c r="Q1392"/>
      <c r="R1392"/>
    </row>
    <row r="1393" spans="1:18" x14ac:dyDescent="0.25">
      <c r="A1393"/>
      <c r="B1393"/>
      <c r="C1393"/>
      <c r="D1393"/>
      <c r="E1393"/>
      <c r="F1393"/>
      <c r="G1393"/>
      <c r="H1393"/>
      <c r="I1393" s="5"/>
      <c r="J1393" s="5"/>
      <c r="K1393"/>
      <c r="L1393"/>
      <c r="M1393"/>
      <c r="N1393"/>
      <c r="O1393"/>
      <c r="P1393"/>
      <c r="Q1393"/>
      <c r="R1393"/>
    </row>
    <row r="1394" spans="1:18" x14ac:dyDescent="0.25">
      <c r="A1394"/>
      <c r="B1394"/>
      <c r="C1394"/>
      <c r="D1394"/>
      <c r="E1394"/>
      <c r="F1394"/>
      <c r="G1394"/>
      <c r="H1394"/>
      <c r="I1394" s="5"/>
      <c r="J1394" s="5"/>
      <c r="K1394"/>
      <c r="L1394"/>
      <c r="M1394"/>
      <c r="N1394"/>
      <c r="O1394"/>
      <c r="P1394"/>
      <c r="Q1394"/>
      <c r="R1394"/>
    </row>
    <row r="1395" spans="1:18" x14ac:dyDescent="0.25">
      <c r="A1395"/>
      <c r="B1395"/>
      <c r="C1395"/>
      <c r="D1395"/>
      <c r="E1395"/>
      <c r="F1395"/>
      <c r="G1395"/>
      <c r="H1395"/>
      <c r="I1395" s="5"/>
      <c r="J1395" s="5"/>
      <c r="K1395"/>
      <c r="L1395"/>
      <c r="M1395"/>
      <c r="N1395"/>
      <c r="O1395"/>
      <c r="P1395"/>
      <c r="Q1395"/>
      <c r="R1395"/>
    </row>
    <row r="1396" spans="1:18" x14ac:dyDescent="0.25">
      <c r="A1396"/>
      <c r="B1396"/>
      <c r="C1396"/>
      <c r="D1396"/>
      <c r="E1396"/>
      <c r="F1396"/>
      <c r="G1396"/>
      <c r="H1396"/>
      <c r="I1396" s="5"/>
      <c r="J1396" s="5"/>
      <c r="K1396"/>
      <c r="L1396"/>
      <c r="M1396"/>
      <c r="N1396"/>
      <c r="O1396"/>
      <c r="P1396"/>
      <c r="Q1396"/>
      <c r="R1396"/>
    </row>
    <row r="1397" spans="1:18" x14ac:dyDescent="0.25">
      <c r="A1397"/>
      <c r="B1397"/>
      <c r="C1397"/>
      <c r="D1397"/>
      <c r="E1397"/>
      <c r="F1397"/>
      <c r="G1397"/>
      <c r="H1397"/>
      <c r="I1397" s="5"/>
      <c r="J1397" s="5"/>
      <c r="K1397"/>
      <c r="L1397"/>
      <c r="M1397"/>
      <c r="N1397"/>
      <c r="O1397"/>
      <c r="P1397"/>
      <c r="Q1397"/>
      <c r="R1397"/>
    </row>
    <row r="1398" spans="1:18" x14ac:dyDescent="0.25">
      <c r="A1398"/>
      <c r="B1398"/>
      <c r="C1398"/>
      <c r="D1398"/>
      <c r="E1398"/>
      <c r="F1398"/>
      <c r="G1398"/>
      <c r="H1398"/>
      <c r="I1398" s="5"/>
      <c r="J1398" s="5"/>
      <c r="K1398"/>
      <c r="L1398"/>
      <c r="M1398"/>
      <c r="N1398"/>
      <c r="O1398"/>
      <c r="P1398"/>
      <c r="Q1398"/>
      <c r="R1398"/>
    </row>
    <row r="1399" spans="1:18" x14ac:dyDescent="0.25">
      <c r="A1399"/>
      <c r="B1399"/>
      <c r="C1399"/>
      <c r="D1399"/>
      <c r="E1399"/>
      <c r="F1399"/>
      <c r="G1399"/>
      <c r="H1399"/>
      <c r="I1399" s="5"/>
      <c r="J1399" s="5"/>
      <c r="K1399"/>
      <c r="L1399"/>
      <c r="M1399"/>
      <c r="N1399"/>
      <c r="O1399"/>
      <c r="P1399"/>
      <c r="Q1399"/>
      <c r="R1399"/>
    </row>
    <row r="1400" spans="1:18" x14ac:dyDescent="0.25">
      <c r="A1400"/>
      <c r="B1400"/>
      <c r="C1400"/>
      <c r="D1400"/>
      <c r="E1400"/>
      <c r="F1400"/>
      <c r="G1400"/>
      <c r="H1400"/>
      <c r="I1400" s="5"/>
      <c r="J1400" s="5"/>
      <c r="K1400"/>
      <c r="L1400"/>
      <c r="M1400"/>
      <c r="N1400"/>
      <c r="O1400"/>
      <c r="P1400"/>
      <c r="Q1400"/>
      <c r="R1400"/>
    </row>
    <row r="1401" spans="1:18" x14ac:dyDescent="0.25">
      <c r="A1401"/>
      <c r="B1401"/>
      <c r="C1401"/>
      <c r="D1401"/>
      <c r="E1401"/>
      <c r="F1401"/>
      <c r="G1401"/>
      <c r="H1401"/>
      <c r="I1401" s="5"/>
      <c r="J1401" s="5"/>
      <c r="K1401"/>
      <c r="L1401"/>
      <c r="M1401"/>
      <c r="N1401"/>
      <c r="O1401"/>
      <c r="P1401"/>
      <c r="Q1401"/>
      <c r="R1401"/>
    </row>
    <row r="1402" spans="1:18" x14ac:dyDescent="0.25">
      <c r="A1402"/>
      <c r="B1402"/>
      <c r="C1402"/>
      <c r="D1402"/>
      <c r="E1402"/>
      <c r="F1402"/>
      <c r="G1402"/>
      <c r="H1402"/>
      <c r="I1402" s="5"/>
      <c r="J1402" s="5"/>
      <c r="K1402"/>
      <c r="L1402"/>
      <c r="M1402"/>
      <c r="N1402"/>
      <c r="O1402"/>
      <c r="P1402"/>
      <c r="Q1402"/>
      <c r="R1402"/>
    </row>
    <row r="1403" spans="1:18" x14ac:dyDescent="0.25">
      <c r="A1403"/>
      <c r="B1403"/>
      <c r="C1403"/>
      <c r="D1403"/>
      <c r="E1403"/>
      <c r="F1403"/>
      <c r="G1403"/>
      <c r="H1403"/>
      <c r="I1403" s="5"/>
      <c r="J1403" s="5"/>
      <c r="K1403"/>
      <c r="L1403"/>
      <c r="M1403"/>
      <c r="N1403"/>
      <c r="O1403"/>
      <c r="P1403"/>
      <c r="Q1403"/>
      <c r="R1403"/>
    </row>
    <row r="1404" spans="1:18" x14ac:dyDescent="0.25">
      <c r="A1404"/>
      <c r="B1404"/>
      <c r="C1404"/>
      <c r="D1404"/>
      <c r="E1404"/>
      <c r="F1404"/>
      <c r="G1404"/>
      <c r="H1404"/>
      <c r="I1404" s="5"/>
      <c r="J1404" s="5"/>
      <c r="K1404"/>
      <c r="L1404"/>
      <c r="M1404"/>
      <c r="N1404"/>
      <c r="O1404"/>
      <c r="P1404"/>
      <c r="Q1404"/>
      <c r="R1404"/>
    </row>
    <row r="1405" spans="1:18" x14ac:dyDescent="0.25">
      <c r="A1405"/>
      <c r="B1405"/>
      <c r="C1405"/>
      <c r="D1405"/>
      <c r="E1405"/>
      <c r="F1405"/>
      <c r="G1405"/>
      <c r="H1405"/>
      <c r="I1405" s="5"/>
      <c r="J1405" s="5"/>
      <c r="K1405"/>
      <c r="L1405"/>
      <c r="M1405"/>
      <c r="N1405"/>
      <c r="O1405"/>
      <c r="P1405"/>
      <c r="Q1405"/>
      <c r="R1405"/>
    </row>
    <row r="1406" spans="1:18" x14ac:dyDescent="0.25">
      <c r="A1406"/>
      <c r="B1406"/>
      <c r="C1406"/>
      <c r="D1406"/>
      <c r="E1406"/>
      <c r="F1406"/>
      <c r="G1406"/>
      <c r="H1406"/>
      <c r="I1406" s="5"/>
      <c r="J1406" s="5"/>
      <c r="K1406"/>
      <c r="L1406"/>
      <c r="M1406"/>
      <c r="N1406"/>
      <c r="O1406"/>
      <c r="P1406"/>
      <c r="Q1406"/>
      <c r="R1406"/>
    </row>
    <row r="1407" spans="1:18" x14ac:dyDescent="0.25">
      <c r="A1407"/>
      <c r="B1407"/>
      <c r="C1407"/>
      <c r="D1407"/>
      <c r="E1407"/>
      <c r="F1407"/>
      <c r="G1407"/>
      <c r="H1407"/>
      <c r="I1407" s="5"/>
      <c r="J1407" s="5"/>
      <c r="K1407"/>
      <c r="L1407"/>
      <c r="M1407"/>
      <c r="N1407"/>
      <c r="O1407"/>
      <c r="P1407"/>
      <c r="Q1407"/>
      <c r="R1407"/>
    </row>
    <row r="1408" spans="1:18" x14ac:dyDescent="0.25">
      <c r="A1408"/>
      <c r="B1408"/>
      <c r="C1408"/>
      <c r="D1408"/>
      <c r="E1408"/>
      <c r="F1408"/>
      <c r="G1408"/>
      <c r="H1408"/>
      <c r="I1408" s="5"/>
      <c r="J1408" s="5"/>
      <c r="K1408"/>
      <c r="L1408"/>
      <c r="M1408"/>
      <c r="N1408"/>
      <c r="O1408"/>
      <c r="P1408"/>
      <c r="Q1408"/>
      <c r="R1408"/>
    </row>
    <row r="1409" spans="1:18" x14ac:dyDescent="0.25">
      <c r="A1409"/>
      <c r="B1409"/>
      <c r="C1409"/>
      <c r="D1409"/>
      <c r="E1409"/>
      <c r="F1409"/>
      <c r="G1409"/>
      <c r="H1409"/>
      <c r="I1409" s="5"/>
      <c r="J1409" s="5"/>
      <c r="K1409"/>
      <c r="L1409"/>
      <c r="M1409"/>
      <c r="N1409"/>
      <c r="O1409"/>
      <c r="P1409"/>
      <c r="Q1409"/>
      <c r="R1409"/>
    </row>
    <row r="1410" spans="1:18" x14ac:dyDescent="0.25">
      <c r="A1410"/>
      <c r="B1410"/>
      <c r="C1410"/>
      <c r="D1410"/>
      <c r="E1410"/>
      <c r="F1410"/>
      <c r="G1410"/>
      <c r="H1410"/>
      <c r="I1410" s="5"/>
      <c r="J1410" s="5"/>
      <c r="K1410"/>
      <c r="L1410"/>
      <c r="M1410"/>
      <c r="N1410"/>
      <c r="O1410"/>
      <c r="P1410"/>
      <c r="Q1410"/>
      <c r="R1410"/>
    </row>
    <row r="1411" spans="1:18" x14ac:dyDescent="0.25">
      <c r="A1411"/>
      <c r="B1411"/>
      <c r="C1411"/>
      <c r="D1411"/>
      <c r="E1411"/>
      <c r="F1411"/>
      <c r="G1411"/>
      <c r="H1411"/>
      <c r="I1411" s="5"/>
      <c r="J1411" s="5"/>
      <c r="K1411"/>
      <c r="L1411"/>
      <c r="M1411"/>
      <c r="N1411"/>
      <c r="O1411"/>
      <c r="P1411"/>
      <c r="Q1411"/>
      <c r="R1411"/>
    </row>
    <row r="1412" spans="1:18" x14ac:dyDescent="0.25">
      <c r="A1412"/>
      <c r="B1412"/>
      <c r="C1412"/>
      <c r="D1412"/>
      <c r="E1412"/>
      <c r="F1412"/>
      <c r="G1412"/>
      <c r="H1412"/>
      <c r="I1412" s="5"/>
      <c r="J1412" s="5"/>
      <c r="K1412"/>
      <c r="L1412"/>
      <c r="M1412"/>
      <c r="N1412"/>
      <c r="O1412"/>
      <c r="P1412"/>
      <c r="Q1412"/>
      <c r="R1412"/>
    </row>
    <row r="1413" spans="1:18" x14ac:dyDescent="0.25">
      <c r="A1413"/>
      <c r="B1413"/>
      <c r="C1413"/>
      <c r="D1413"/>
      <c r="E1413"/>
      <c r="F1413"/>
      <c r="G1413"/>
      <c r="H1413"/>
      <c r="I1413" s="5"/>
      <c r="J1413" s="5"/>
      <c r="K1413"/>
      <c r="L1413"/>
      <c r="M1413"/>
      <c r="N1413"/>
      <c r="O1413"/>
      <c r="P1413"/>
      <c r="Q1413"/>
      <c r="R1413"/>
    </row>
    <row r="1414" spans="1:18" x14ac:dyDescent="0.25">
      <c r="A1414"/>
      <c r="B1414"/>
      <c r="C1414"/>
      <c r="D1414"/>
      <c r="E1414"/>
      <c r="F1414"/>
      <c r="G1414"/>
      <c r="H1414"/>
      <c r="I1414" s="5"/>
      <c r="J1414" s="5"/>
      <c r="K1414"/>
      <c r="L1414"/>
      <c r="M1414"/>
      <c r="N1414"/>
      <c r="O1414"/>
      <c r="P1414"/>
      <c r="Q1414"/>
      <c r="R1414"/>
    </row>
    <row r="1415" spans="1:18" x14ac:dyDescent="0.25">
      <c r="A1415"/>
      <c r="B1415"/>
      <c r="C1415"/>
      <c r="D1415"/>
      <c r="E1415"/>
      <c r="F1415"/>
      <c r="G1415"/>
      <c r="H1415"/>
      <c r="I1415" s="5"/>
      <c r="J1415" s="5"/>
      <c r="K1415"/>
      <c r="L1415"/>
      <c r="M1415"/>
      <c r="N1415"/>
      <c r="O1415"/>
      <c r="P1415"/>
      <c r="Q1415"/>
      <c r="R1415"/>
    </row>
    <row r="1416" spans="1:18" x14ac:dyDescent="0.25">
      <c r="A1416"/>
      <c r="B1416"/>
      <c r="C1416"/>
      <c r="D1416"/>
      <c r="E1416"/>
      <c r="F1416"/>
      <c r="G1416"/>
      <c r="H1416"/>
      <c r="I1416" s="5"/>
      <c r="J1416" s="5"/>
      <c r="K1416"/>
      <c r="L1416"/>
      <c r="M1416"/>
      <c r="N1416"/>
      <c r="O1416"/>
      <c r="P1416"/>
      <c r="Q1416"/>
      <c r="R1416"/>
    </row>
    <row r="1417" spans="1:18" x14ac:dyDescent="0.25">
      <c r="A1417"/>
      <c r="B1417"/>
      <c r="C1417"/>
      <c r="D1417"/>
      <c r="E1417"/>
      <c r="F1417"/>
      <c r="G1417"/>
      <c r="H1417"/>
      <c r="I1417" s="5"/>
      <c r="J1417" s="5"/>
      <c r="K1417"/>
      <c r="L1417"/>
      <c r="M1417"/>
      <c r="N1417"/>
      <c r="O1417"/>
      <c r="P1417"/>
      <c r="Q1417"/>
      <c r="R1417"/>
    </row>
    <row r="1418" spans="1:18" x14ac:dyDescent="0.25">
      <c r="A1418"/>
      <c r="B1418"/>
      <c r="C1418"/>
      <c r="D1418"/>
      <c r="E1418"/>
      <c r="F1418"/>
      <c r="G1418"/>
      <c r="H1418"/>
      <c r="I1418" s="5"/>
      <c r="J1418" s="5"/>
      <c r="K1418"/>
      <c r="L1418"/>
      <c r="M1418"/>
      <c r="N1418"/>
      <c r="O1418"/>
      <c r="P1418"/>
      <c r="Q1418"/>
      <c r="R1418"/>
    </row>
    <row r="1419" spans="1:18" x14ac:dyDescent="0.25">
      <c r="A1419"/>
      <c r="B1419"/>
      <c r="C1419"/>
      <c r="D1419"/>
      <c r="E1419"/>
      <c r="F1419"/>
      <c r="G1419"/>
      <c r="H1419"/>
      <c r="I1419" s="5"/>
      <c r="J1419" s="5"/>
      <c r="K1419"/>
      <c r="L1419"/>
      <c r="M1419"/>
      <c r="N1419"/>
      <c r="O1419"/>
      <c r="P1419"/>
      <c r="Q1419"/>
      <c r="R1419"/>
    </row>
    <row r="1420" spans="1:18" x14ac:dyDescent="0.25">
      <c r="A1420"/>
      <c r="B1420"/>
      <c r="C1420"/>
      <c r="D1420"/>
      <c r="E1420"/>
      <c r="F1420"/>
      <c r="G1420"/>
      <c r="H1420"/>
      <c r="I1420" s="5"/>
      <c r="J1420" s="5"/>
      <c r="K1420"/>
      <c r="L1420"/>
      <c r="M1420"/>
      <c r="N1420"/>
      <c r="O1420"/>
      <c r="P1420"/>
      <c r="Q1420"/>
      <c r="R1420"/>
    </row>
    <row r="1421" spans="1:18" x14ac:dyDescent="0.25">
      <c r="A1421"/>
      <c r="B1421"/>
      <c r="C1421"/>
      <c r="D1421"/>
      <c r="E1421"/>
      <c r="F1421"/>
      <c r="G1421"/>
      <c r="H1421"/>
      <c r="I1421" s="5"/>
      <c r="J1421" s="5"/>
      <c r="K1421"/>
      <c r="L1421"/>
      <c r="M1421"/>
      <c r="N1421"/>
      <c r="O1421"/>
      <c r="P1421"/>
      <c r="Q1421"/>
      <c r="R1421"/>
    </row>
    <row r="1422" spans="1:18" x14ac:dyDescent="0.25">
      <c r="A1422"/>
      <c r="B1422"/>
      <c r="C1422"/>
      <c r="D1422"/>
      <c r="E1422"/>
      <c r="F1422"/>
      <c r="G1422"/>
      <c r="H1422"/>
      <c r="I1422" s="5"/>
      <c r="J1422" s="5"/>
      <c r="K1422"/>
      <c r="L1422"/>
      <c r="M1422"/>
      <c r="N1422"/>
      <c r="O1422"/>
      <c r="P1422"/>
      <c r="Q1422"/>
      <c r="R1422"/>
    </row>
    <row r="1423" spans="1:18" x14ac:dyDescent="0.25">
      <c r="A1423"/>
      <c r="B1423"/>
      <c r="C1423"/>
      <c r="D1423"/>
      <c r="E1423"/>
      <c r="F1423"/>
      <c r="G1423"/>
      <c r="H1423"/>
      <c r="I1423" s="5"/>
      <c r="J1423" s="5"/>
      <c r="K1423"/>
      <c r="L1423"/>
      <c r="M1423"/>
      <c r="N1423"/>
      <c r="O1423"/>
      <c r="P1423"/>
      <c r="Q1423"/>
      <c r="R1423"/>
    </row>
    <row r="1424" spans="1:18" x14ac:dyDescent="0.25">
      <c r="A1424"/>
      <c r="B1424"/>
      <c r="C1424"/>
      <c r="D1424"/>
      <c r="E1424"/>
      <c r="F1424"/>
      <c r="G1424"/>
      <c r="H1424"/>
      <c r="I1424" s="5"/>
      <c r="J1424" s="5"/>
      <c r="K1424"/>
      <c r="L1424"/>
      <c r="M1424"/>
      <c r="N1424"/>
      <c r="O1424"/>
      <c r="P1424"/>
      <c r="Q1424"/>
      <c r="R1424"/>
    </row>
    <row r="1425" spans="1:18" x14ac:dyDescent="0.25">
      <c r="A1425"/>
      <c r="B1425"/>
      <c r="C1425"/>
      <c r="D1425"/>
      <c r="E1425"/>
      <c r="F1425"/>
      <c r="G1425"/>
      <c r="H1425"/>
      <c r="I1425" s="5"/>
      <c r="J1425" s="5"/>
      <c r="K1425"/>
      <c r="L1425"/>
      <c r="M1425"/>
      <c r="N1425"/>
      <c r="O1425"/>
      <c r="P1425"/>
      <c r="Q1425"/>
      <c r="R1425"/>
    </row>
    <row r="1426" spans="1:18" x14ac:dyDescent="0.25">
      <c r="A1426"/>
      <c r="B1426"/>
      <c r="C1426"/>
      <c r="D1426"/>
      <c r="E1426"/>
      <c r="F1426"/>
      <c r="G1426"/>
      <c r="H1426"/>
      <c r="I1426" s="5"/>
      <c r="J1426" s="5"/>
      <c r="K1426"/>
      <c r="L1426"/>
      <c r="M1426"/>
      <c r="N1426"/>
      <c r="O1426"/>
      <c r="P1426"/>
      <c r="Q1426"/>
      <c r="R1426"/>
    </row>
    <row r="1427" spans="1:18" x14ac:dyDescent="0.25">
      <c r="A1427"/>
      <c r="B1427"/>
      <c r="C1427"/>
      <c r="D1427"/>
      <c r="E1427"/>
      <c r="F1427"/>
      <c r="G1427"/>
      <c r="H1427"/>
      <c r="I1427" s="5"/>
      <c r="J1427" s="5"/>
      <c r="K1427"/>
      <c r="L1427"/>
      <c r="M1427"/>
      <c r="N1427"/>
      <c r="O1427"/>
      <c r="P1427"/>
      <c r="Q1427"/>
      <c r="R1427"/>
    </row>
    <row r="1428" spans="1:18" x14ac:dyDescent="0.25">
      <c r="A1428"/>
      <c r="B1428"/>
      <c r="C1428"/>
      <c r="D1428"/>
      <c r="E1428"/>
      <c r="F1428"/>
      <c r="G1428"/>
      <c r="H1428"/>
      <c r="I1428" s="5"/>
      <c r="J1428" s="5"/>
      <c r="K1428"/>
      <c r="L1428"/>
      <c r="M1428"/>
      <c r="N1428"/>
      <c r="O1428"/>
      <c r="P1428"/>
      <c r="Q1428"/>
      <c r="R1428"/>
    </row>
    <row r="1429" spans="1:18" x14ac:dyDescent="0.25">
      <c r="A1429"/>
      <c r="B1429"/>
      <c r="C1429"/>
      <c r="D1429"/>
      <c r="E1429"/>
      <c r="F1429"/>
      <c r="G1429"/>
      <c r="H1429"/>
      <c r="I1429" s="5"/>
      <c r="J1429" s="5"/>
      <c r="K1429"/>
      <c r="L1429"/>
      <c r="M1429"/>
      <c r="N1429"/>
      <c r="O1429"/>
      <c r="P1429"/>
      <c r="Q1429"/>
      <c r="R1429"/>
    </row>
    <row r="1430" spans="1:18" x14ac:dyDescent="0.25">
      <c r="A1430"/>
      <c r="B1430"/>
      <c r="C1430"/>
      <c r="D1430"/>
      <c r="E1430"/>
      <c r="F1430"/>
      <c r="G1430"/>
      <c r="H1430"/>
      <c r="I1430" s="5"/>
      <c r="J1430" s="5"/>
      <c r="K1430"/>
      <c r="L1430"/>
      <c r="M1430"/>
      <c r="N1430"/>
      <c r="O1430"/>
      <c r="P1430"/>
      <c r="Q1430"/>
      <c r="R1430"/>
    </row>
    <row r="1431" spans="1:18" x14ac:dyDescent="0.25">
      <c r="A1431"/>
      <c r="B1431"/>
      <c r="C1431"/>
      <c r="D1431"/>
      <c r="E1431"/>
      <c r="F1431"/>
      <c r="G1431"/>
      <c r="H1431"/>
      <c r="I1431" s="5"/>
      <c r="J1431" s="5"/>
      <c r="K1431"/>
      <c r="L1431"/>
      <c r="M1431"/>
      <c r="N1431"/>
      <c r="O1431"/>
      <c r="P1431"/>
      <c r="Q1431"/>
      <c r="R1431"/>
    </row>
    <row r="1432" spans="1:18" x14ac:dyDescent="0.25">
      <c r="A1432"/>
      <c r="B1432"/>
      <c r="C1432"/>
      <c r="D1432"/>
      <c r="E1432"/>
      <c r="F1432"/>
      <c r="G1432"/>
      <c r="H1432"/>
      <c r="I1432" s="5"/>
      <c r="J1432" s="5"/>
      <c r="K1432"/>
      <c r="L1432"/>
      <c r="M1432"/>
      <c r="N1432"/>
      <c r="O1432"/>
      <c r="P1432"/>
      <c r="Q1432"/>
      <c r="R1432"/>
    </row>
    <row r="1433" spans="1:18" x14ac:dyDescent="0.25">
      <c r="A1433"/>
      <c r="B1433"/>
      <c r="C1433"/>
      <c r="D1433"/>
      <c r="E1433"/>
      <c r="F1433"/>
      <c r="G1433"/>
      <c r="H1433"/>
      <c r="I1433" s="5"/>
      <c r="J1433" s="5"/>
      <c r="K1433"/>
      <c r="L1433"/>
      <c r="M1433"/>
      <c r="N1433"/>
      <c r="O1433"/>
      <c r="P1433"/>
      <c r="Q1433"/>
      <c r="R1433"/>
    </row>
    <row r="1434" spans="1:18" x14ac:dyDescent="0.25">
      <c r="A1434"/>
      <c r="B1434"/>
      <c r="C1434"/>
      <c r="D1434"/>
      <c r="E1434"/>
      <c r="F1434"/>
      <c r="G1434"/>
      <c r="H1434"/>
      <c r="I1434" s="5"/>
      <c r="J1434" s="5"/>
      <c r="K1434"/>
      <c r="L1434"/>
      <c r="M1434"/>
      <c r="N1434"/>
      <c r="O1434"/>
      <c r="P1434"/>
      <c r="Q1434"/>
      <c r="R1434"/>
    </row>
    <row r="1435" spans="1:18" x14ac:dyDescent="0.25">
      <c r="A1435"/>
      <c r="B1435"/>
      <c r="C1435"/>
      <c r="D1435"/>
      <c r="E1435"/>
      <c r="F1435"/>
      <c r="G1435"/>
      <c r="H1435"/>
      <c r="I1435" s="5"/>
      <c r="J1435" s="5"/>
      <c r="K1435"/>
      <c r="L1435"/>
      <c r="M1435"/>
      <c r="N1435"/>
      <c r="O1435"/>
      <c r="P1435"/>
      <c r="Q1435"/>
      <c r="R1435"/>
    </row>
    <row r="1436" spans="1:18" x14ac:dyDescent="0.25">
      <c r="A1436"/>
      <c r="B1436"/>
      <c r="C1436"/>
      <c r="D1436"/>
      <c r="E1436"/>
      <c r="F1436"/>
      <c r="G1436"/>
      <c r="H1436"/>
      <c r="I1436" s="5"/>
      <c r="J1436" s="5"/>
      <c r="K1436"/>
      <c r="L1436"/>
      <c r="M1436"/>
      <c r="N1436"/>
      <c r="O1436"/>
      <c r="P1436"/>
      <c r="Q1436"/>
      <c r="R1436"/>
    </row>
    <row r="1437" spans="1:18" x14ac:dyDescent="0.25">
      <c r="A1437"/>
      <c r="B1437"/>
      <c r="C1437"/>
      <c r="D1437"/>
      <c r="E1437"/>
      <c r="F1437"/>
      <c r="G1437"/>
      <c r="H1437"/>
      <c r="I1437" s="5"/>
      <c r="J1437" s="5"/>
      <c r="K1437"/>
      <c r="L1437"/>
      <c r="M1437"/>
      <c r="N1437"/>
      <c r="O1437"/>
      <c r="P1437"/>
      <c r="Q1437"/>
      <c r="R1437"/>
    </row>
    <row r="1438" spans="1:18" x14ac:dyDescent="0.25">
      <c r="A1438"/>
      <c r="B1438"/>
      <c r="C1438"/>
      <c r="D1438"/>
      <c r="E1438"/>
      <c r="F1438"/>
      <c r="G1438"/>
      <c r="H1438"/>
      <c r="I1438" s="5"/>
      <c r="J1438" s="5"/>
      <c r="K1438"/>
      <c r="L1438"/>
      <c r="M1438"/>
      <c r="N1438"/>
      <c r="O1438"/>
      <c r="P1438"/>
      <c r="Q1438"/>
      <c r="R1438"/>
    </row>
    <row r="1439" spans="1:18" x14ac:dyDescent="0.25">
      <c r="A1439"/>
      <c r="B1439"/>
      <c r="C1439"/>
      <c r="D1439"/>
      <c r="E1439"/>
      <c r="F1439"/>
      <c r="G1439"/>
      <c r="H1439"/>
      <c r="I1439" s="5"/>
      <c r="J1439" s="5"/>
      <c r="K1439"/>
      <c r="L1439"/>
      <c r="M1439"/>
      <c r="N1439"/>
      <c r="O1439"/>
      <c r="P1439"/>
      <c r="Q1439"/>
      <c r="R1439"/>
    </row>
    <row r="1440" spans="1:18" x14ac:dyDescent="0.25">
      <c r="A1440"/>
      <c r="B1440"/>
      <c r="C1440"/>
      <c r="D1440"/>
      <c r="E1440"/>
      <c r="F1440"/>
      <c r="G1440"/>
      <c r="H1440"/>
      <c r="I1440" s="5"/>
      <c r="J1440" s="5"/>
      <c r="K1440"/>
      <c r="L1440"/>
      <c r="M1440"/>
      <c r="N1440"/>
      <c r="O1440"/>
      <c r="P1440"/>
      <c r="Q1440"/>
      <c r="R1440"/>
    </row>
    <row r="1441" spans="1:18" x14ac:dyDescent="0.25">
      <c r="A1441"/>
      <c r="B1441"/>
      <c r="C1441"/>
      <c r="D1441"/>
      <c r="E1441"/>
      <c r="F1441"/>
      <c r="G1441"/>
      <c r="H1441"/>
      <c r="I1441" s="5"/>
      <c r="J1441" s="5"/>
      <c r="K1441"/>
      <c r="L1441"/>
      <c r="M1441"/>
      <c r="N1441"/>
      <c r="O1441"/>
      <c r="P1441"/>
      <c r="Q1441"/>
      <c r="R1441"/>
    </row>
    <row r="1442" spans="1:18" x14ac:dyDescent="0.25">
      <c r="A1442"/>
      <c r="B1442"/>
      <c r="C1442"/>
      <c r="D1442"/>
      <c r="E1442"/>
      <c r="F1442"/>
      <c r="G1442"/>
      <c r="H1442"/>
      <c r="I1442" s="5"/>
      <c r="J1442" s="5"/>
      <c r="K1442"/>
      <c r="L1442"/>
      <c r="M1442"/>
      <c r="N1442"/>
      <c r="O1442"/>
      <c r="P1442"/>
      <c r="Q1442"/>
      <c r="R1442"/>
    </row>
    <row r="1443" spans="1:18" x14ac:dyDescent="0.25">
      <c r="A1443"/>
      <c r="B1443"/>
      <c r="C1443"/>
      <c r="D1443"/>
      <c r="E1443"/>
      <c r="F1443"/>
      <c r="G1443"/>
      <c r="H1443"/>
      <c r="I1443" s="5"/>
      <c r="J1443" s="5"/>
      <c r="K1443"/>
      <c r="L1443"/>
      <c r="M1443"/>
      <c r="N1443"/>
      <c r="O1443"/>
      <c r="P1443"/>
      <c r="Q1443"/>
      <c r="R1443"/>
    </row>
    <row r="1444" spans="1:18" x14ac:dyDescent="0.25">
      <c r="A1444"/>
      <c r="B1444"/>
      <c r="C1444"/>
      <c r="D1444"/>
      <c r="E1444"/>
      <c r="F1444"/>
      <c r="G1444"/>
      <c r="H1444"/>
      <c r="I1444" s="5"/>
      <c r="J1444" s="5"/>
      <c r="K1444"/>
      <c r="L1444"/>
      <c r="M1444"/>
      <c r="N1444"/>
      <c r="O1444"/>
      <c r="P1444"/>
      <c r="Q1444"/>
      <c r="R1444"/>
    </row>
    <row r="1445" spans="1:18" x14ac:dyDescent="0.25">
      <c r="A1445"/>
      <c r="B1445"/>
      <c r="C1445"/>
      <c r="D1445"/>
      <c r="E1445"/>
      <c r="F1445"/>
      <c r="G1445"/>
      <c r="H1445"/>
      <c r="I1445" s="5"/>
      <c r="J1445" s="5"/>
      <c r="K1445"/>
      <c r="L1445"/>
      <c r="M1445"/>
      <c r="N1445"/>
      <c r="O1445"/>
      <c r="P1445"/>
      <c r="Q1445"/>
      <c r="R1445"/>
    </row>
    <row r="1446" spans="1:18" x14ac:dyDescent="0.25">
      <c r="A1446"/>
      <c r="B1446"/>
      <c r="C1446"/>
      <c r="D1446"/>
      <c r="E1446"/>
      <c r="F1446"/>
      <c r="G1446"/>
      <c r="H1446"/>
      <c r="I1446" s="5"/>
      <c r="J1446" s="5"/>
      <c r="K1446"/>
      <c r="L1446"/>
      <c r="M1446"/>
      <c r="N1446"/>
      <c r="O1446"/>
      <c r="P1446"/>
      <c r="Q1446"/>
      <c r="R1446"/>
    </row>
    <row r="1447" spans="1:18" x14ac:dyDescent="0.25">
      <c r="A1447"/>
      <c r="B1447"/>
      <c r="C1447"/>
      <c r="D1447"/>
      <c r="E1447"/>
      <c r="F1447"/>
      <c r="G1447"/>
      <c r="H1447"/>
      <c r="I1447" s="5"/>
      <c r="J1447" s="5"/>
      <c r="K1447"/>
      <c r="L1447"/>
      <c r="M1447"/>
      <c r="N1447"/>
      <c r="O1447"/>
      <c r="P1447"/>
      <c r="Q1447"/>
      <c r="R1447"/>
    </row>
    <row r="1448" spans="1:18" x14ac:dyDescent="0.25">
      <c r="A1448"/>
      <c r="B1448"/>
      <c r="C1448"/>
      <c r="D1448"/>
      <c r="E1448"/>
      <c r="F1448"/>
      <c r="G1448"/>
      <c r="H1448"/>
      <c r="I1448" s="5"/>
      <c r="J1448" s="5"/>
      <c r="K1448"/>
      <c r="L1448"/>
      <c r="M1448"/>
      <c r="N1448"/>
      <c r="O1448"/>
      <c r="P1448"/>
      <c r="Q1448"/>
      <c r="R1448"/>
    </row>
    <row r="1449" spans="1:18" x14ac:dyDescent="0.25">
      <c r="A1449"/>
      <c r="B1449"/>
      <c r="C1449"/>
      <c r="D1449"/>
      <c r="E1449"/>
      <c r="F1449"/>
      <c r="G1449"/>
      <c r="H1449"/>
      <c r="I1449" s="5"/>
      <c r="J1449" s="5"/>
      <c r="K1449"/>
      <c r="L1449"/>
      <c r="M1449"/>
      <c r="N1449"/>
      <c r="O1449"/>
      <c r="P1449"/>
      <c r="Q1449"/>
      <c r="R1449"/>
    </row>
    <row r="1450" spans="1:18" x14ac:dyDescent="0.25">
      <c r="A1450"/>
      <c r="B1450"/>
      <c r="C1450"/>
      <c r="D1450"/>
      <c r="E1450"/>
      <c r="F1450"/>
      <c r="G1450"/>
      <c r="H1450"/>
      <c r="I1450" s="5"/>
      <c r="J1450" s="5"/>
      <c r="K1450"/>
      <c r="L1450"/>
      <c r="M1450"/>
      <c r="N1450"/>
      <c r="O1450"/>
      <c r="P1450"/>
      <c r="Q1450"/>
      <c r="R1450"/>
    </row>
    <row r="1451" spans="1:18" x14ac:dyDescent="0.25">
      <c r="A1451"/>
      <c r="B1451"/>
      <c r="C1451"/>
      <c r="D1451"/>
      <c r="E1451"/>
      <c r="F1451"/>
      <c r="G1451"/>
      <c r="H1451"/>
      <c r="I1451" s="5"/>
      <c r="J1451" s="5"/>
      <c r="K1451"/>
      <c r="L1451"/>
      <c r="M1451"/>
      <c r="N1451"/>
      <c r="O1451"/>
      <c r="P1451"/>
      <c r="Q1451"/>
      <c r="R1451"/>
    </row>
    <row r="1452" spans="1:18" x14ac:dyDescent="0.25">
      <c r="A1452"/>
      <c r="B1452"/>
      <c r="C1452"/>
      <c r="D1452"/>
      <c r="E1452"/>
      <c r="F1452"/>
      <c r="G1452"/>
      <c r="H1452"/>
      <c r="I1452" s="5"/>
      <c r="J1452" s="5"/>
      <c r="K1452"/>
      <c r="L1452"/>
      <c r="M1452"/>
      <c r="N1452"/>
      <c r="O1452"/>
      <c r="P1452"/>
      <c r="Q1452"/>
      <c r="R1452"/>
    </row>
    <row r="1453" spans="1:18" x14ac:dyDescent="0.25">
      <c r="A1453"/>
      <c r="B1453"/>
      <c r="C1453"/>
      <c r="D1453"/>
      <c r="E1453"/>
      <c r="F1453"/>
      <c r="G1453"/>
      <c r="H1453"/>
      <c r="I1453" s="5"/>
      <c r="J1453" s="5"/>
      <c r="K1453"/>
      <c r="L1453"/>
      <c r="M1453"/>
      <c r="N1453"/>
      <c r="O1453"/>
      <c r="P1453"/>
      <c r="Q1453"/>
      <c r="R1453"/>
    </row>
    <row r="1454" spans="1:18" x14ac:dyDescent="0.25">
      <c r="A1454"/>
      <c r="B1454"/>
      <c r="C1454"/>
      <c r="D1454"/>
      <c r="E1454"/>
      <c r="F1454"/>
      <c r="G1454"/>
      <c r="H1454"/>
      <c r="I1454" s="5"/>
      <c r="J1454" s="5"/>
      <c r="K1454"/>
      <c r="L1454"/>
      <c r="M1454"/>
      <c r="N1454"/>
      <c r="O1454"/>
      <c r="P1454"/>
      <c r="Q1454"/>
      <c r="R1454"/>
    </row>
    <row r="1455" spans="1:18" x14ac:dyDescent="0.25">
      <c r="A1455"/>
      <c r="B1455"/>
      <c r="C1455"/>
      <c r="D1455"/>
      <c r="E1455"/>
      <c r="F1455"/>
      <c r="G1455"/>
      <c r="H1455"/>
      <c r="I1455" s="5"/>
      <c r="J1455" s="5"/>
      <c r="K1455"/>
      <c r="L1455"/>
      <c r="M1455"/>
      <c r="N1455"/>
      <c r="O1455"/>
      <c r="P1455"/>
      <c r="Q1455"/>
      <c r="R1455"/>
    </row>
    <row r="1456" spans="1:18" x14ac:dyDescent="0.25">
      <c r="A1456"/>
      <c r="B1456"/>
      <c r="C1456"/>
      <c r="D1456"/>
      <c r="E1456"/>
      <c r="F1456"/>
      <c r="G1456"/>
      <c r="H1456"/>
      <c r="I1456" s="5"/>
      <c r="J1456" s="5"/>
      <c r="K1456"/>
      <c r="L1456"/>
      <c r="M1456"/>
      <c r="N1456"/>
      <c r="O1456"/>
      <c r="P1456"/>
      <c r="Q1456"/>
      <c r="R1456"/>
    </row>
    <row r="1457" spans="1:18" x14ac:dyDescent="0.25">
      <c r="A1457"/>
      <c r="B1457"/>
      <c r="C1457"/>
      <c r="D1457"/>
      <c r="E1457"/>
      <c r="F1457"/>
      <c r="G1457"/>
      <c r="H1457"/>
      <c r="I1457" s="5"/>
      <c r="J1457" s="5"/>
      <c r="K1457"/>
      <c r="L1457"/>
      <c r="M1457"/>
      <c r="N1457"/>
      <c r="O1457"/>
      <c r="P1457"/>
      <c r="Q1457"/>
      <c r="R1457"/>
    </row>
    <row r="1458" spans="1:18" x14ac:dyDescent="0.25">
      <c r="A1458"/>
      <c r="B1458"/>
      <c r="C1458"/>
      <c r="D1458"/>
      <c r="E1458"/>
      <c r="F1458"/>
      <c r="G1458"/>
      <c r="H1458"/>
      <c r="I1458" s="5"/>
      <c r="J1458" s="5"/>
      <c r="K1458"/>
      <c r="L1458"/>
      <c r="M1458"/>
      <c r="N1458"/>
      <c r="O1458"/>
      <c r="P1458"/>
      <c r="Q1458"/>
      <c r="R1458"/>
    </row>
    <row r="1459" spans="1:18" x14ac:dyDescent="0.25">
      <c r="A1459"/>
      <c r="B1459"/>
      <c r="C1459"/>
      <c r="D1459"/>
      <c r="E1459"/>
      <c r="F1459"/>
      <c r="G1459"/>
      <c r="H1459"/>
      <c r="I1459" s="5"/>
      <c r="J1459" s="5"/>
      <c r="K1459"/>
      <c r="L1459"/>
      <c r="M1459"/>
      <c r="N1459"/>
      <c r="O1459"/>
      <c r="P1459"/>
      <c r="Q1459"/>
      <c r="R1459"/>
    </row>
    <row r="1460" spans="1:18" x14ac:dyDescent="0.25">
      <c r="A1460"/>
      <c r="B1460"/>
      <c r="C1460"/>
      <c r="D1460"/>
      <c r="E1460"/>
      <c r="F1460"/>
      <c r="G1460"/>
      <c r="H1460"/>
      <c r="I1460" s="5"/>
      <c r="J1460" s="5"/>
      <c r="K1460"/>
      <c r="L1460"/>
      <c r="M1460"/>
      <c r="N1460"/>
      <c r="O1460"/>
      <c r="P1460"/>
      <c r="Q1460"/>
      <c r="R1460"/>
    </row>
    <row r="1461" spans="1:18" x14ac:dyDescent="0.25">
      <c r="A1461"/>
      <c r="B1461"/>
      <c r="C1461"/>
      <c r="D1461"/>
      <c r="E1461"/>
      <c r="F1461"/>
      <c r="G1461"/>
      <c r="H1461"/>
      <c r="I1461" s="5"/>
      <c r="J1461" s="5"/>
      <c r="K1461"/>
      <c r="L1461"/>
      <c r="M1461"/>
      <c r="N1461"/>
      <c r="O1461"/>
      <c r="P1461"/>
      <c r="Q1461"/>
      <c r="R1461"/>
    </row>
    <row r="1462" spans="1:18" x14ac:dyDescent="0.25">
      <c r="A1462"/>
      <c r="B1462"/>
      <c r="C1462"/>
      <c r="D1462"/>
      <c r="E1462"/>
      <c r="F1462"/>
      <c r="G1462"/>
      <c r="H1462"/>
      <c r="I1462" s="5"/>
      <c r="J1462" s="5"/>
      <c r="K1462"/>
      <c r="L1462"/>
      <c r="M1462"/>
      <c r="N1462"/>
      <c r="O1462"/>
      <c r="P1462"/>
      <c r="Q1462"/>
      <c r="R1462"/>
    </row>
    <row r="1463" spans="1:18" x14ac:dyDescent="0.25">
      <c r="A1463"/>
      <c r="B1463"/>
      <c r="C1463"/>
      <c r="D1463"/>
      <c r="E1463"/>
      <c r="F1463"/>
      <c r="G1463"/>
      <c r="H1463"/>
      <c r="I1463" s="5"/>
      <c r="J1463" s="5"/>
      <c r="K1463"/>
      <c r="L1463"/>
      <c r="M1463"/>
      <c r="N1463"/>
      <c r="O1463"/>
      <c r="P1463"/>
      <c r="Q1463"/>
      <c r="R1463"/>
    </row>
    <row r="1464" spans="1:18" x14ac:dyDescent="0.25">
      <c r="A1464"/>
      <c r="B1464"/>
      <c r="C1464"/>
      <c r="D1464"/>
      <c r="E1464"/>
      <c r="F1464"/>
      <c r="G1464"/>
      <c r="H1464"/>
      <c r="I1464" s="5"/>
      <c r="J1464" s="5"/>
      <c r="K1464"/>
      <c r="L1464"/>
      <c r="M1464"/>
      <c r="N1464"/>
      <c r="O1464"/>
      <c r="P1464"/>
      <c r="Q1464"/>
      <c r="R1464"/>
    </row>
    <row r="1465" spans="1:18" x14ac:dyDescent="0.25">
      <c r="A1465"/>
      <c r="B1465"/>
      <c r="C1465"/>
      <c r="D1465"/>
      <c r="E1465"/>
      <c r="F1465"/>
      <c r="G1465"/>
      <c r="H1465"/>
      <c r="I1465" s="5"/>
      <c r="J1465" s="5"/>
      <c r="K1465"/>
      <c r="L1465"/>
      <c r="M1465"/>
      <c r="N1465"/>
      <c r="O1465"/>
      <c r="P1465"/>
      <c r="Q1465"/>
      <c r="R1465"/>
    </row>
    <row r="1466" spans="1:18" x14ac:dyDescent="0.25">
      <c r="A1466"/>
      <c r="B1466"/>
      <c r="C1466"/>
      <c r="D1466"/>
      <c r="E1466"/>
      <c r="F1466"/>
      <c r="G1466"/>
      <c r="H1466"/>
      <c r="I1466" s="5"/>
      <c r="J1466" s="5"/>
      <c r="K1466"/>
      <c r="L1466"/>
      <c r="M1466"/>
      <c r="N1466"/>
      <c r="O1466"/>
      <c r="P1466"/>
      <c r="Q1466"/>
      <c r="R1466"/>
    </row>
    <row r="1467" spans="1:18" x14ac:dyDescent="0.25">
      <c r="A1467"/>
      <c r="B1467"/>
      <c r="C1467"/>
      <c r="D1467"/>
      <c r="E1467"/>
      <c r="F1467"/>
      <c r="G1467"/>
      <c r="H1467"/>
      <c r="I1467" s="5"/>
      <c r="J1467" s="5"/>
      <c r="K1467"/>
      <c r="L1467"/>
      <c r="M1467"/>
      <c r="N1467"/>
      <c r="O1467"/>
      <c r="P1467"/>
      <c r="Q1467"/>
      <c r="R1467"/>
    </row>
    <row r="1468" spans="1:18" x14ac:dyDescent="0.25">
      <c r="A1468"/>
      <c r="B1468"/>
      <c r="C1468"/>
      <c r="D1468"/>
      <c r="E1468"/>
      <c r="F1468"/>
      <c r="G1468"/>
      <c r="H1468"/>
      <c r="I1468" s="5"/>
      <c r="J1468" s="5"/>
      <c r="K1468"/>
      <c r="L1468"/>
      <c r="M1468"/>
      <c r="N1468"/>
      <c r="O1468"/>
      <c r="P1468"/>
      <c r="Q1468"/>
      <c r="R1468"/>
    </row>
    <row r="1469" spans="1:18" x14ac:dyDescent="0.25">
      <c r="A1469"/>
      <c r="B1469"/>
      <c r="C1469"/>
      <c r="D1469"/>
      <c r="E1469"/>
      <c r="F1469"/>
      <c r="G1469"/>
      <c r="H1469"/>
      <c r="I1469" s="5"/>
      <c r="J1469" s="5"/>
      <c r="K1469"/>
      <c r="L1469"/>
      <c r="M1469"/>
      <c r="N1469"/>
      <c r="O1469"/>
      <c r="P1469"/>
      <c r="Q1469"/>
      <c r="R1469"/>
    </row>
    <row r="1470" spans="1:18" x14ac:dyDescent="0.25">
      <c r="A1470"/>
      <c r="B1470"/>
      <c r="C1470"/>
      <c r="D1470"/>
      <c r="E1470"/>
      <c r="F1470"/>
      <c r="G1470"/>
      <c r="H1470"/>
      <c r="I1470" s="5"/>
      <c r="J1470" s="5"/>
      <c r="K1470"/>
      <c r="L1470"/>
      <c r="M1470"/>
      <c r="N1470"/>
      <c r="O1470"/>
      <c r="P1470"/>
      <c r="Q1470"/>
      <c r="R1470"/>
    </row>
    <row r="1471" spans="1:18" x14ac:dyDescent="0.25">
      <c r="A1471"/>
      <c r="B1471"/>
      <c r="C1471"/>
      <c r="D1471"/>
      <c r="E1471"/>
      <c r="F1471"/>
      <c r="G1471"/>
      <c r="H1471"/>
      <c r="I1471" s="5"/>
      <c r="J1471" s="5"/>
      <c r="K1471"/>
      <c r="L1471"/>
      <c r="M1471"/>
      <c r="N1471"/>
      <c r="O1471"/>
      <c r="P1471"/>
      <c r="Q1471"/>
      <c r="R1471"/>
    </row>
    <row r="1472" spans="1:18" x14ac:dyDescent="0.25">
      <c r="A1472"/>
      <c r="B1472"/>
      <c r="C1472"/>
      <c r="D1472"/>
      <c r="E1472"/>
      <c r="F1472"/>
      <c r="G1472"/>
      <c r="H1472"/>
      <c r="I1472" s="5"/>
      <c r="J1472" s="5"/>
      <c r="K1472"/>
      <c r="L1472"/>
      <c r="M1472"/>
      <c r="N1472"/>
      <c r="O1472"/>
      <c r="P1472"/>
      <c r="Q1472"/>
      <c r="R1472"/>
    </row>
    <row r="1473" spans="1:18" x14ac:dyDescent="0.25">
      <c r="A1473"/>
      <c r="B1473"/>
      <c r="C1473"/>
      <c r="D1473"/>
      <c r="E1473"/>
      <c r="F1473"/>
      <c r="G1473"/>
      <c r="H1473"/>
      <c r="I1473" s="5"/>
      <c r="J1473" s="5"/>
      <c r="K1473"/>
      <c r="L1473"/>
      <c r="M1473"/>
      <c r="N1473"/>
      <c r="O1473"/>
      <c r="P1473"/>
      <c r="Q1473"/>
      <c r="R1473"/>
    </row>
    <row r="1474" spans="1:18" x14ac:dyDescent="0.25">
      <c r="A1474"/>
      <c r="B1474"/>
      <c r="C1474"/>
      <c r="D1474"/>
      <c r="E1474"/>
      <c r="F1474"/>
      <c r="G1474"/>
      <c r="H1474"/>
      <c r="I1474" s="5"/>
      <c r="J1474" s="5"/>
      <c r="K1474"/>
      <c r="L1474"/>
      <c r="M1474"/>
      <c r="N1474"/>
      <c r="O1474"/>
      <c r="P1474"/>
      <c r="Q1474"/>
      <c r="R1474"/>
    </row>
    <row r="1475" spans="1:18" x14ac:dyDescent="0.25">
      <c r="A1475"/>
      <c r="B1475"/>
      <c r="C1475"/>
      <c r="D1475"/>
      <c r="E1475"/>
      <c r="F1475"/>
      <c r="G1475"/>
      <c r="H1475"/>
      <c r="I1475" s="5"/>
      <c r="J1475" s="5"/>
      <c r="K1475"/>
      <c r="L1475"/>
      <c r="M1475"/>
      <c r="N1475"/>
      <c r="O1475"/>
      <c r="P1475"/>
      <c r="Q1475"/>
      <c r="R1475"/>
    </row>
    <row r="1476" spans="1:18" x14ac:dyDescent="0.25">
      <c r="A1476"/>
      <c r="B1476"/>
      <c r="C1476"/>
      <c r="D1476"/>
      <c r="E1476"/>
      <c r="F1476"/>
      <c r="G1476"/>
      <c r="H1476"/>
      <c r="I1476" s="5"/>
      <c r="J1476" s="5"/>
      <c r="K1476"/>
      <c r="L1476"/>
      <c r="M1476"/>
      <c r="N1476"/>
      <c r="O1476"/>
      <c r="P1476"/>
      <c r="Q1476"/>
      <c r="R1476"/>
    </row>
    <row r="1477" spans="1:18" x14ac:dyDescent="0.25">
      <c r="A1477"/>
      <c r="B1477"/>
      <c r="C1477"/>
      <c r="D1477"/>
      <c r="E1477"/>
      <c r="F1477"/>
      <c r="G1477"/>
      <c r="H1477"/>
      <c r="I1477" s="5"/>
      <c r="J1477" s="5"/>
      <c r="K1477"/>
      <c r="L1477"/>
      <c r="M1477"/>
      <c r="N1477"/>
      <c r="O1477"/>
      <c r="P1477"/>
      <c r="Q1477"/>
      <c r="R1477"/>
    </row>
    <row r="1478" spans="1:18" x14ac:dyDescent="0.25">
      <c r="A1478"/>
      <c r="B1478"/>
      <c r="C1478"/>
      <c r="D1478"/>
      <c r="E1478"/>
      <c r="F1478"/>
      <c r="G1478"/>
      <c r="H1478"/>
      <c r="I1478" s="5"/>
      <c r="J1478" s="5"/>
      <c r="K1478"/>
      <c r="L1478"/>
      <c r="M1478"/>
      <c r="N1478"/>
      <c r="O1478"/>
      <c r="P1478"/>
      <c r="Q1478"/>
      <c r="R1478"/>
    </row>
    <row r="1479" spans="1:18" x14ac:dyDescent="0.25">
      <c r="A1479"/>
      <c r="B1479"/>
      <c r="C1479"/>
      <c r="D1479"/>
      <c r="E1479"/>
      <c r="F1479"/>
      <c r="G1479"/>
      <c r="H1479"/>
      <c r="I1479" s="5"/>
      <c r="J1479" s="5"/>
      <c r="K1479"/>
      <c r="L1479"/>
      <c r="M1479"/>
      <c r="N1479"/>
      <c r="O1479"/>
      <c r="P1479"/>
      <c r="Q1479"/>
      <c r="R1479"/>
    </row>
    <row r="1480" spans="1:18" x14ac:dyDescent="0.25">
      <c r="A1480"/>
      <c r="B1480"/>
      <c r="C1480"/>
      <c r="D1480"/>
      <c r="E1480"/>
      <c r="F1480"/>
      <c r="G1480"/>
      <c r="H1480"/>
      <c r="I1480" s="5"/>
      <c r="J1480" s="5"/>
      <c r="K1480"/>
      <c r="L1480"/>
      <c r="M1480"/>
      <c r="N1480"/>
      <c r="O1480"/>
      <c r="P1480"/>
      <c r="Q1480"/>
      <c r="R1480"/>
    </row>
    <row r="1481" spans="1:18" x14ac:dyDescent="0.25">
      <c r="A1481"/>
      <c r="B1481"/>
      <c r="C1481"/>
      <c r="D1481"/>
      <c r="E1481"/>
      <c r="F1481"/>
      <c r="G1481"/>
      <c r="H1481"/>
      <c r="I1481" s="5"/>
      <c r="J1481" s="5"/>
      <c r="K1481"/>
      <c r="L1481"/>
      <c r="M1481"/>
      <c r="N1481"/>
      <c r="O1481"/>
      <c r="P1481"/>
      <c r="Q1481"/>
      <c r="R1481"/>
    </row>
    <row r="1482" spans="1:18" x14ac:dyDescent="0.25">
      <c r="A1482"/>
      <c r="B1482"/>
      <c r="C1482"/>
      <c r="D1482"/>
      <c r="E1482"/>
      <c r="F1482"/>
      <c r="G1482"/>
      <c r="H1482"/>
      <c r="I1482" s="5"/>
      <c r="J1482" s="5"/>
      <c r="K1482"/>
      <c r="L1482"/>
      <c r="M1482"/>
      <c r="N1482"/>
      <c r="O1482"/>
      <c r="P1482"/>
      <c r="Q1482"/>
      <c r="R1482"/>
    </row>
    <row r="1483" spans="1:18" x14ac:dyDescent="0.25">
      <c r="A1483"/>
      <c r="B1483"/>
      <c r="C1483"/>
      <c r="D1483"/>
      <c r="E1483"/>
      <c r="F1483"/>
      <c r="G1483"/>
      <c r="H1483"/>
      <c r="I1483" s="5"/>
      <c r="J1483" s="5"/>
      <c r="K1483"/>
      <c r="L1483"/>
      <c r="M1483"/>
      <c r="N1483"/>
      <c r="O1483"/>
      <c r="P1483"/>
      <c r="Q1483"/>
      <c r="R1483"/>
    </row>
    <row r="1484" spans="1:18" x14ac:dyDescent="0.25">
      <c r="A1484"/>
      <c r="B1484"/>
      <c r="C1484"/>
      <c r="D1484"/>
      <c r="E1484"/>
      <c r="F1484"/>
      <c r="G1484"/>
      <c r="H1484"/>
      <c r="I1484" s="5"/>
      <c r="J1484" s="5"/>
      <c r="K1484"/>
      <c r="L1484"/>
      <c r="M1484"/>
      <c r="N1484"/>
      <c r="O1484"/>
      <c r="P1484"/>
      <c r="Q1484"/>
      <c r="R1484"/>
    </row>
    <row r="1485" spans="1:18" x14ac:dyDescent="0.25">
      <c r="A1485"/>
      <c r="B1485"/>
      <c r="C1485"/>
      <c r="D1485"/>
      <c r="E1485"/>
      <c r="F1485"/>
      <c r="G1485"/>
      <c r="H1485"/>
      <c r="I1485" s="5"/>
      <c r="J1485" s="5"/>
      <c r="K1485"/>
      <c r="L1485"/>
      <c r="M1485"/>
      <c r="N1485"/>
      <c r="O1485"/>
      <c r="P1485"/>
      <c r="Q1485"/>
      <c r="R1485"/>
    </row>
    <row r="1486" spans="1:18" x14ac:dyDescent="0.25">
      <c r="A1486"/>
      <c r="B1486"/>
      <c r="C1486"/>
      <c r="D1486"/>
      <c r="E1486"/>
      <c r="F1486"/>
      <c r="G1486"/>
      <c r="H1486"/>
      <c r="I1486" s="5"/>
      <c r="J1486" s="5"/>
      <c r="K1486"/>
      <c r="L1486"/>
      <c r="M1486"/>
      <c r="N1486"/>
      <c r="O1486"/>
      <c r="P1486"/>
      <c r="Q1486"/>
      <c r="R1486"/>
    </row>
    <row r="1487" spans="1:18" x14ac:dyDescent="0.25">
      <c r="A1487"/>
      <c r="B1487"/>
      <c r="C1487"/>
      <c r="D1487"/>
      <c r="E1487"/>
      <c r="F1487"/>
      <c r="G1487"/>
      <c r="H1487"/>
      <c r="I1487" s="5"/>
      <c r="J1487" s="5"/>
      <c r="K1487"/>
      <c r="L1487"/>
      <c r="M1487"/>
      <c r="N1487"/>
      <c r="O1487"/>
      <c r="P1487"/>
      <c r="Q1487"/>
      <c r="R1487"/>
    </row>
    <row r="1488" spans="1:18" x14ac:dyDescent="0.25">
      <c r="A1488"/>
      <c r="B1488"/>
      <c r="C1488"/>
      <c r="D1488"/>
      <c r="E1488"/>
      <c r="F1488"/>
      <c r="G1488"/>
      <c r="H1488"/>
      <c r="I1488" s="5"/>
      <c r="J1488" s="5"/>
      <c r="K1488"/>
      <c r="L1488"/>
      <c r="M1488"/>
      <c r="N1488"/>
      <c r="O1488"/>
      <c r="P1488"/>
      <c r="Q1488"/>
      <c r="R1488"/>
    </row>
    <row r="1489" spans="1:18" x14ac:dyDescent="0.25">
      <c r="A1489"/>
      <c r="B1489"/>
      <c r="C1489"/>
      <c r="D1489"/>
      <c r="E1489"/>
      <c r="F1489"/>
      <c r="G1489"/>
      <c r="H1489"/>
      <c r="I1489" s="5"/>
      <c r="J1489" s="5"/>
      <c r="K1489"/>
      <c r="L1489"/>
      <c r="M1489"/>
      <c r="N1489"/>
      <c r="O1489"/>
      <c r="P1489"/>
      <c r="Q1489"/>
      <c r="R1489"/>
    </row>
    <row r="1490" spans="1:18" x14ac:dyDescent="0.25">
      <c r="A1490"/>
      <c r="B1490"/>
      <c r="C1490"/>
      <c r="D1490"/>
      <c r="E1490"/>
      <c r="F1490"/>
      <c r="G1490"/>
      <c r="H1490"/>
      <c r="I1490" s="5"/>
      <c r="J1490" s="5"/>
      <c r="K1490"/>
      <c r="L1490"/>
      <c r="M1490"/>
      <c r="N1490"/>
      <c r="O1490"/>
      <c r="P1490"/>
      <c r="Q1490"/>
      <c r="R1490"/>
    </row>
    <row r="1491" spans="1:18" x14ac:dyDescent="0.25">
      <c r="A1491"/>
      <c r="B1491"/>
      <c r="C1491"/>
      <c r="D1491"/>
      <c r="E1491"/>
      <c r="F1491"/>
      <c r="G1491"/>
      <c r="H1491"/>
      <c r="I1491" s="5"/>
      <c r="J1491" s="5"/>
      <c r="K1491"/>
      <c r="L1491"/>
      <c r="M1491"/>
      <c r="N1491"/>
      <c r="O1491"/>
      <c r="P1491"/>
      <c r="Q1491"/>
      <c r="R1491"/>
    </row>
    <row r="1492" spans="1:18" x14ac:dyDescent="0.25">
      <c r="A1492"/>
      <c r="B1492"/>
      <c r="C1492"/>
      <c r="D1492"/>
      <c r="E1492"/>
      <c r="F1492"/>
      <c r="G1492"/>
      <c r="H1492"/>
      <c r="I1492" s="5"/>
      <c r="J1492" s="5"/>
      <c r="K1492"/>
      <c r="L1492"/>
      <c r="M1492"/>
      <c r="N1492"/>
      <c r="O1492"/>
      <c r="P1492"/>
      <c r="Q1492"/>
      <c r="R1492"/>
    </row>
    <row r="1493" spans="1:18" x14ac:dyDescent="0.25">
      <c r="A1493"/>
      <c r="B1493"/>
      <c r="C1493"/>
      <c r="D1493"/>
      <c r="E1493"/>
      <c r="F1493"/>
      <c r="G1493"/>
      <c r="H1493"/>
      <c r="I1493" s="5"/>
      <c r="J1493" s="5"/>
      <c r="K1493"/>
      <c r="L1493"/>
      <c r="M1493"/>
      <c r="N1493"/>
      <c r="O1493"/>
      <c r="P1493"/>
      <c r="Q1493"/>
      <c r="R1493"/>
    </row>
    <row r="1494" spans="1:18" x14ac:dyDescent="0.25">
      <c r="A1494"/>
      <c r="B1494"/>
      <c r="C1494"/>
      <c r="D1494"/>
      <c r="E1494"/>
      <c r="F1494"/>
      <c r="G1494"/>
      <c r="H1494"/>
      <c r="I1494" s="5"/>
      <c r="J1494" s="5"/>
      <c r="K1494"/>
      <c r="L1494"/>
      <c r="M1494"/>
      <c r="N1494"/>
      <c r="O1494"/>
      <c r="P1494"/>
      <c r="Q1494"/>
      <c r="R1494"/>
    </row>
    <row r="1495" spans="1:18" x14ac:dyDescent="0.25">
      <c r="A1495"/>
      <c r="B1495"/>
      <c r="C1495"/>
      <c r="D1495"/>
      <c r="E1495"/>
      <c r="F1495"/>
      <c r="G1495"/>
      <c r="H1495"/>
      <c r="I1495" s="5"/>
      <c r="J1495" s="5"/>
      <c r="K1495"/>
      <c r="L1495"/>
      <c r="M1495"/>
      <c r="N1495"/>
      <c r="O1495"/>
      <c r="P1495"/>
      <c r="Q1495"/>
      <c r="R1495"/>
    </row>
    <row r="1496" spans="1:18" x14ac:dyDescent="0.25">
      <c r="A1496"/>
      <c r="B1496"/>
      <c r="C1496"/>
      <c r="D1496"/>
      <c r="E1496"/>
      <c r="F1496"/>
      <c r="G1496"/>
      <c r="H1496"/>
      <c r="I1496" s="5"/>
      <c r="J1496" s="5"/>
      <c r="K1496"/>
      <c r="L1496"/>
      <c r="M1496"/>
      <c r="N1496"/>
      <c r="O1496"/>
      <c r="P1496"/>
      <c r="Q1496"/>
      <c r="R1496"/>
    </row>
    <row r="1497" spans="1:18" x14ac:dyDescent="0.25">
      <c r="A1497"/>
      <c r="B1497"/>
      <c r="C1497"/>
      <c r="D1497"/>
      <c r="E1497"/>
      <c r="F1497"/>
      <c r="G1497"/>
      <c r="H1497"/>
      <c r="I1497" s="5"/>
      <c r="J1497" s="5"/>
      <c r="K1497"/>
      <c r="L1497"/>
      <c r="M1497"/>
      <c r="N1497"/>
      <c r="O1497"/>
      <c r="P1497"/>
      <c r="Q1497"/>
      <c r="R1497"/>
    </row>
    <row r="1498" spans="1:18" x14ac:dyDescent="0.25">
      <c r="A1498"/>
      <c r="B1498"/>
      <c r="C1498"/>
      <c r="D1498"/>
      <c r="E1498"/>
      <c r="F1498"/>
      <c r="G1498"/>
      <c r="H1498"/>
      <c r="I1498" s="5"/>
      <c r="J1498" s="5"/>
      <c r="K1498"/>
      <c r="L1498"/>
      <c r="M1498"/>
      <c r="N1498"/>
      <c r="O1498"/>
      <c r="P1498"/>
      <c r="Q1498"/>
      <c r="R1498"/>
    </row>
    <row r="1499" spans="1:18" x14ac:dyDescent="0.25">
      <c r="A1499"/>
      <c r="B1499"/>
      <c r="C1499"/>
      <c r="D1499"/>
      <c r="E1499"/>
      <c r="F1499"/>
      <c r="G1499"/>
      <c r="H1499"/>
      <c r="I1499" s="5"/>
      <c r="J1499" s="5"/>
      <c r="K1499"/>
      <c r="L1499"/>
      <c r="M1499"/>
      <c r="N1499"/>
      <c r="O1499"/>
      <c r="P1499"/>
      <c r="Q1499"/>
      <c r="R1499"/>
    </row>
    <row r="1500" spans="1:18" x14ac:dyDescent="0.25">
      <c r="A1500"/>
      <c r="B1500"/>
      <c r="C1500"/>
      <c r="D1500"/>
      <c r="E1500"/>
      <c r="F1500"/>
      <c r="G1500"/>
      <c r="H1500"/>
      <c r="I1500" s="5"/>
      <c r="J1500" s="5"/>
      <c r="K1500"/>
      <c r="L1500"/>
      <c r="M1500"/>
      <c r="N1500"/>
      <c r="O1500"/>
      <c r="P1500"/>
      <c r="Q1500"/>
      <c r="R1500"/>
    </row>
    <row r="1501" spans="1:18" x14ac:dyDescent="0.25">
      <c r="A1501"/>
      <c r="B1501"/>
      <c r="C1501"/>
      <c r="D1501"/>
      <c r="E1501"/>
      <c r="F1501"/>
      <c r="G1501"/>
      <c r="H1501"/>
      <c r="I1501" s="5"/>
      <c r="J1501" s="5"/>
      <c r="K1501"/>
      <c r="L1501"/>
      <c r="M1501"/>
      <c r="N1501"/>
      <c r="O1501"/>
      <c r="P1501"/>
      <c r="Q1501"/>
      <c r="R1501"/>
    </row>
    <row r="1502" spans="1:18" x14ac:dyDescent="0.25">
      <c r="A1502"/>
      <c r="B1502"/>
      <c r="C1502"/>
      <c r="D1502"/>
      <c r="E1502"/>
      <c r="F1502"/>
      <c r="G1502"/>
      <c r="H1502"/>
      <c r="I1502" s="5"/>
      <c r="J1502" s="5"/>
      <c r="K1502"/>
      <c r="L1502"/>
      <c r="M1502"/>
      <c r="N1502"/>
      <c r="O1502"/>
      <c r="P1502"/>
      <c r="Q1502"/>
      <c r="R1502"/>
    </row>
    <row r="1503" spans="1:18" x14ac:dyDescent="0.25">
      <c r="A1503"/>
      <c r="B1503"/>
      <c r="C1503"/>
      <c r="D1503"/>
      <c r="E1503"/>
      <c r="F1503"/>
      <c r="G1503"/>
      <c r="H1503"/>
      <c r="I1503" s="5"/>
      <c r="J1503" s="5"/>
      <c r="K1503"/>
      <c r="L1503"/>
      <c r="M1503"/>
      <c r="N1503"/>
      <c r="O1503"/>
      <c r="P1503"/>
      <c r="Q1503"/>
      <c r="R1503"/>
    </row>
    <row r="1504" spans="1:18" x14ac:dyDescent="0.25">
      <c r="A1504"/>
      <c r="B1504"/>
      <c r="C1504"/>
      <c r="D1504"/>
      <c r="E1504"/>
      <c r="F1504"/>
      <c r="G1504"/>
      <c r="H1504"/>
      <c r="I1504" s="5"/>
      <c r="J1504" s="5"/>
      <c r="K1504"/>
      <c r="L1504"/>
      <c r="M1504"/>
      <c r="N1504"/>
      <c r="O1504"/>
      <c r="P1504"/>
      <c r="Q1504"/>
      <c r="R1504"/>
    </row>
    <row r="1505" spans="1:18" x14ac:dyDescent="0.25">
      <c r="A1505"/>
      <c r="B1505"/>
      <c r="C1505"/>
      <c r="D1505"/>
      <c r="E1505"/>
      <c r="F1505"/>
      <c r="G1505"/>
      <c r="H1505"/>
      <c r="I1505" s="5"/>
      <c r="J1505" s="5"/>
      <c r="K1505"/>
      <c r="L1505"/>
      <c r="M1505"/>
      <c r="N1505"/>
      <c r="O1505"/>
      <c r="P1505"/>
      <c r="Q1505"/>
      <c r="R1505"/>
    </row>
    <row r="1506" spans="1:18" x14ac:dyDescent="0.25">
      <c r="A1506"/>
      <c r="B1506"/>
      <c r="C1506"/>
      <c r="D1506"/>
      <c r="E1506"/>
      <c r="F1506"/>
      <c r="G1506"/>
      <c r="H1506"/>
      <c r="I1506" s="5"/>
      <c r="J1506" s="5"/>
      <c r="K1506"/>
      <c r="L1506"/>
      <c r="M1506"/>
      <c r="N1506"/>
      <c r="O1506"/>
      <c r="P1506"/>
      <c r="Q1506"/>
      <c r="R1506"/>
    </row>
    <row r="1507" spans="1:18" x14ac:dyDescent="0.25">
      <c r="A1507"/>
      <c r="B1507"/>
      <c r="C1507"/>
      <c r="D1507"/>
      <c r="E1507"/>
      <c r="F1507"/>
      <c r="G1507"/>
      <c r="H1507"/>
      <c r="I1507" s="5"/>
      <c r="J1507" s="5"/>
      <c r="K1507"/>
      <c r="L1507"/>
      <c r="M1507"/>
      <c r="N1507"/>
      <c r="O1507"/>
      <c r="P1507"/>
      <c r="Q1507"/>
      <c r="R1507"/>
    </row>
    <row r="1508" spans="1:18" x14ac:dyDescent="0.25">
      <c r="A1508"/>
      <c r="B1508"/>
      <c r="C1508"/>
      <c r="D1508"/>
      <c r="E1508"/>
      <c r="F1508"/>
      <c r="G1508"/>
      <c r="H1508"/>
      <c r="I1508" s="5"/>
      <c r="J1508" s="5"/>
      <c r="K1508"/>
      <c r="L1508"/>
      <c r="M1508"/>
      <c r="N1508"/>
      <c r="O1508"/>
      <c r="P1508"/>
      <c r="Q1508"/>
      <c r="R1508"/>
    </row>
    <row r="1509" spans="1:18" x14ac:dyDescent="0.25">
      <c r="A1509"/>
      <c r="B1509"/>
      <c r="C1509"/>
      <c r="D1509"/>
      <c r="E1509"/>
      <c r="F1509"/>
      <c r="G1509"/>
      <c r="H1509"/>
      <c r="I1509" s="5"/>
      <c r="J1509" s="5"/>
      <c r="K1509"/>
      <c r="L1509"/>
      <c r="M1509"/>
      <c r="N1509"/>
      <c r="O1509"/>
      <c r="P1509"/>
      <c r="Q1509"/>
      <c r="R1509"/>
    </row>
    <row r="1510" spans="1:18" x14ac:dyDescent="0.25">
      <c r="A1510"/>
      <c r="B1510"/>
      <c r="C1510"/>
      <c r="D1510"/>
      <c r="E1510"/>
      <c r="F1510"/>
      <c r="G1510"/>
      <c r="H1510"/>
      <c r="I1510" s="5"/>
      <c r="J1510" s="5"/>
      <c r="K1510"/>
      <c r="L1510"/>
      <c r="M1510"/>
      <c r="N1510"/>
      <c r="O1510"/>
      <c r="P1510"/>
      <c r="Q1510"/>
      <c r="R1510"/>
    </row>
    <row r="1511" spans="1:18" x14ac:dyDescent="0.25">
      <c r="A1511"/>
      <c r="B1511"/>
      <c r="C1511"/>
      <c r="D1511"/>
      <c r="E1511"/>
      <c r="F1511"/>
      <c r="G1511"/>
      <c r="H1511"/>
      <c r="I1511" s="5"/>
      <c r="J1511" s="5"/>
      <c r="K1511"/>
      <c r="L1511"/>
      <c r="M1511"/>
      <c r="N1511"/>
      <c r="O1511"/>
      <c r="P1511"/>
      <c r="Q1511"/>
      <c r="R1511"/>
    </row>
    <row r="1512" spans="1:18" x14ac:dyDescent="0.25">
      <c r="A1512"/>
      <c r="B1512"/>
      <c r="C1512"/>
      <c r="D1512"/>
      <c r="E1512"/>
      <c r="F1512"/>
      <c r="G1512"/>
      <c r="H1512"/>
      <c r="I1512" s="5"/>
      <c r="J1512" s="5"/>
      <c r="K1512"/>
      <c r="L1512"/>
      <c r="M1512"/>
      <c r="N1512"/>
      <c r="O1512"/>
      <c r="P1512"/>
      <c r="Q1512"/>
      <c r="R1512"/>
    </row>
    <row r="1513" spans="1:18" x14ac:dyDescent="0.25">
      <c r="A1513"/>
      <c r="B1513"/>
      <c r="C1513"/>
      <c r="D1513"/>
      <c r="E1513"/>
      <c r="F1513"/>
      <c r="G1513"/>
      <c r="H1513"/>
      <c r="I1513" s="5"/>
      <c r="J1513" s="5"/>
      <c r="K1513"/>
      <c r="L1513"/>
      <c r="M1513"/>
      <c r="N1513"/>
      <c r="O1513"/>
      <c r="P1513"/>
      <c r="Q1513"/>
      <c r="R1513"/>
    </row>
    <row r="1514" spans="1:18" x14ac:dyDescent="0.25">
      <c r="A1514"/>
      <c r="B1514"/>
      <c r="C1514"/>
      <c r="D1514"/>
      <c r="E1514"/>
      <c r="F1514"/>
      <c r="G1514"/>
      <c r="H1514"/>
      <c r="I1514" s="5"/>
      <c r="J1514" s="5"/>
      <c r="K1514"/>
      <c r="L1514"/>
      <c r="M1514"/>
      <c r="N1514"/>
      <c r="O1514"/>
      <c r="P1514"/>
      <c r="Q1514"/>
      <c r="R1514"/>
    </row>
    <row r="1515" spans="1:18" x14ac:dyDescent="0.25">
      <c r="A1515"/>
      <c r="B1515"/>
      <c r="C1515"/>
      <c r="D1515"/>
      <c r="E1515"/>
      <c r="F1515"/>
      <c r="G1515"/>
      <c r="H1515"/>
      <c r="I1515" s="5"/>
      <c r="J1515" s="5"/>
      <c r="K1515"/>
      <c r="L1515"/>
      <c r="M1515"/>
      <c r="N1515"/>
      <c r="O1515"/>
      <c r="P1515"/>
      <c r="Q1515"/>
      <c r="R1515"/>
    </row>
    <row r="1516" spans="1:18" x14ac:dyDescent="0.25">
      <c r="A1516"/>
      <c r="B1516"/>
      <c r="C1516"/>
      <c r="D1516"/>
      <c r="E1516"/>
      <c r="F1516"/>
      <c r="G1516"/>
      <c r="H1516"/>
      <c r="I1516" s="5"/>
      <c r="J1516" s="5"/>
      <c r="K1516"/>
      <c r="L1516"/>
      <c r="M1516"/>
      <c r="N1516"/>
      <c r="O1516"/>
      <c r="P1516"/>
      <c r="Q1516"/>
      <c r="R1516"/>
    </row>
    <row r="1517" spans="1:18" x14ac:dyDescent="0.25">
      <c r="A1517"/>
      <c r="B1517"/>
      <c r="C1517"/>
      <c r="D1517"/>
      <c r="E1517"/>
      <c r="F1517"/>
      <c r="G1517"/>
      <c r="H1517"/>
      <c r="I1517" s="5"/>
      <c r="J1517" s="5"/>
      <c r="K1517"/>
      <c r="L1517"/>
      <c r="M1517"/>
      <c r="N1517"/>
      <c r="O1517"/>
      <c r="P1517"/>
      <c r="Q1517"/>
      <c r="R1517"/>
    </row>
    <row r="1518" spans="1:18" x14ac:dyDescent="0.25">
      <c r="A1518"/>
      <c r="B1518"/>
      <c r="C1518"/>
      <c r="D1518"/>
      <c r="E1518"/>
      <c r="F1518"/>
      <c r="G1518"/>
      <c r="H1518"/>
      <c r="I1518" s="5"/>
      <c r="J1518" s="5"/>
      <c r="K1518"/>
      <c r="L1518"/>
      <c r="M1518"/>
      <c r="N1518"/>
      <c r="O1518"/>
      <c r="P1518"/>
      <c r="Q1518"/>
      <c r="R1518"/>
    </row>
    <row r="1519" spans="1:18" x14ac:dyDescent="0.25">
      <c r="A1519"/>
      <c r="B1519"/>
      <c r="C1519"/>
      <c r="D1519"/>
      <c r="E1519"/>
      <c r="F1519"/>
      <c r="G1519"/>
      <c r="H1519"/>
      <c r="I1519" s="5"/>
      <c r="J1519" s="5"/>
      <c r="K1519"/>
      <c r="L1519"/>
      <c r="M1519"/>
      <c r="N1519"/>
      <c r="O1519"/>
      <c r="P1519"/>
      <c r="Q1519"/>
      <c r="R1519"/>
    </row>
    <row r="1520" spans="1:18" x14ac:dyDescent="0.25">
      <c r="A1520"/>
      <c r="B1520"/>
      <c r="C1520"/>
      <c r="D1520"/>
      <c r="E1520"/>
      <c r="F1520"/>
      <c r="G1520"/>
      <c r="H1520"/>
      <c r="I1520" s="5"/>
      <c r="J1520" s="5"/>
      <c r="K1520"/>
      <c r="L1520"/>
      <c r="M1520"/>
      <c r="N1520"/>
      <c r="O1520"/>
      <c r="P1520"/>
      <c r="Q1520"/>
      <c r="R1520"/>
    </row>
    <row r="1521" spans="1:18" x14ac:dyDescent="0.25">
      <c r="A1521"/>
      <c r="B1521"/>
      <c r="C1521"/>
      <c r="D1521"/>
      <c r="E1521"/>
      <c r="F1521"/>
      <c r="G1521"/>
      <c r="H1521"/>
      <c r="I1521" s="5"/>
      <c r="J1521" s="5"/>
      <c r="K1521"/>
      <c r="L1521"/>
      <c r="M1521"/>
      <c r="N1521"/>
      <c r="O1521"/>
      <c r="P1521"/>
      <c r="Q1521"/>
      <c r="R1521"/>
    </row>
    <row r="1522" spans="1:18" x14ac:dyDescent="0.25">
      <c r="A1522"/>
      <c r="B1522"/>
      <c r="C1522"/>
      <c r="D1522"/>
      <c r="E1522"/>
      <c r="F1522"/>
      <c r="G1522"/>
      <c r="H1522"/>
      <c r="I1522" s="5"/>
      <c r="J1522" s="5"/>
      <c r="K1522"/>
      <c r="L1522"/>
      <c r="M1522"/>
      <c r="N1522"/>
      <c r="O1522"/>
      <c r="P1522"/>
      <c r="Q1522"/>
      <c r="R1522"/>
    </row>
    <row r="1523" spans="1:18" x14ac:dyDescent="0.25">
      <c r="A1523"/>
      <c r="B1523"/>
      <c r="C1523"/>
      <c r="D1523"/>
      <c r="E1523"/>
      <c r="F1523"/>
      <c r="G1523"/>
      <c r="H1523"/>
      <c r="I1523" s="5"/>
      <c r="J1523" s="5"/>
      <c r="K1523"/>
      <c r="L1523"/>
      <c r="M1523"/>
      <c r="N1523"/>
      <c r="O1523"/>
      <c r="P1523"/>
      <c r="Q1523"/>
      <c r="R1523"/>
    </row>
    <row r="1524" spans="1:18" x14ac:dyDescent="0.25">
      <c r="A1524"/>
      <c r="B1524"/>
      <c r="C1524"/>
      <c r="D1524"/>
      <c r="E1524"/>
      <c r="F1524"/>
      <c r="G1524"/>
      <c r="H1524"/>
      <c r="I1524" s="5"/>
      <c r="J1524" s="5"/>
      <c r="K1524"/>
      <c r="L1524"/>
      <c r="M1524"/>
      <c r="N1524"/>
      <c r="O1524"/>
      <c r="P1524"/>
      <c r="Q1524"/>
      <c r="R1524"/>
    </row>
    <row r="1525" spans="1:18" x14ac:dyDescent="0.25">
      <c r="A1525"/>
      <c r="B1525"/>
      <c r="C1525"/>
      <c r="D1525"/>
      <c r="E1525"/>
      <c r="F1525"/>
      <c r="G1525"/>
      <c r="H1525"/>
      <c r="I1525" s="5"/>
      <c r="J1525" s="5"/>
      <c r="K1525"/>
      <c r="L1525"/>
      <c r="M1525"/>
      <c r="N1525"/>
      <c r="O1525"/>
      <c r="P1525"/>
      <c r="Q1525"/>
      <c r="R1525"/>
    </row>
    <row r="1526" spans="1:18" x14ac:dyDescent="0.25">
      <c r="A1526"/>
      <c r="B1526"/>
      <c r="C1526"/>
      <c r="D1526"/>
      <c r="E1526"/>
      <c r="F1526"/>
      <c r="G1526"/>
      <c r="H1526"/>
      <c r="I1526" s="5"/>
      <c r="J1526" s="5"/>
      <c r="K1526"/>
      <c r="L1526"/>
      <c r="M1526"/>
      <c r="N1526"/>
      <c r="O1526"/>
      <c r="P1526"/>
      <c r="Q1526"/>
      <c r="R1526"/>
    </row>
    <row r="1527" spans="1:18" x14ac:dyDescent="0.25">
      <c r="A1527"/>
      <c r="B1527"/>
      <c r="C1527"/>
      <c r="D1527"/>
      <c r="E1527"/>
      <c r="F1527"/>
      <c r="G1527"/>
      <c r="H1527"/>
      <c r="I1527" s="5"/>
      <c r="J1527" s="5"/>
      <c r="K1527"/>
      <c r="L1527"/>
      <c r="M1527"/>
      <c r="N1527"/>
      <c r="O1527"/>
      <c r="P1527"/>
      <c r="Q1527"/>
      <c r="R1527"/>
    </row>
    <row r="1528" spans="1:18" x14ac:dyDescent="0.25">
      <c r="A1528"/>
      <c r="B1528"/>
      <c r="C1528"/>
      <c r="D1528"/>
      <c r="E1528"/>
      <c r="F1528"/>
      <c r="G1528"/>
      <c r="H1528"/>
      <c r="I1528" s="5"/>
      <c r="J1528" s="5"/>
      <c r="K1528"/>
      <c r="L1528"/>
      <c r="M1528"/>
      <c r="N1528"/>
      <c r="O1528"/>
      <c r="P1528"/>
      <c r="Q1528"/>
      <c r="R1528"/>
    </row>
    <row r="1529" spans="1:18" x14ac:dyDescent="0.25">
      <c r="A1529"/>
      <c r="B1529"/>
      <c r="C1529"/>
      <c r="D1529"/>
      <c r="E1529"/>
      <c r="F1529"/>
      <c r="G1529"/>
      <c r="H1529"/>
      <c r="I1529" s="5"/>
      <c r="J1529" s="5"/>
      <c r="K1529"/>
      <c r="L1529"/>
      <c r="M1529"/>
      <c r="N1529"/>
      <c r="O1529"/>
      <c r="P1529"/>
      <c r="Q1529"/>
      <c r="R1529"/>
    </row>
    <row r="1530" spans="1:18" x14ac:dyDescent="0.25">
      <c r="A1530"/>
      <c r="B1530"/>
      <c r="C1530"/>
      <c r="D1530"/>
      <c r="E1530"/>
      <c r="F1530"/>
      <c r="G1530"/>
      <c r="H1530"/>
      <c r="I1530" s="5"/>
      <c r="J1530" s="5"/>
      <c r="K1530"/>
      <c r="L1530"/>
      <c r="M1530"/>
      <c r="N1530"/>
      <c r="O1530"/>
      <c r="P1530"/>
      <c r="Q1530"/>
      <c r="R1530"/>
    </row>
    <row r="1531" spans="1:18" x14ac:dyDescent="0.25">
      <c r="A1531"/>
      <c r="B1531"/>
      <c r="C1531"/>
      <c r="D1531"/>
      <c r="E1531"/>
      <c r="F1531"/>
      <c r="G1531"/>
      <c r="H1531"/>
      <c r="I1531" s="5"/>
      <c r="J1531" s="5"/>
      <c r="K1531"/>
      <c r="L1531"/>
      <c r="M1531"/>
      <c r="N1531"/>
      <c r="O1531"/>
      <c r="P1531"/>
      <c r="Q1531"/>
      <c r="R1531"/>
    </row>
    <row r="1532" spans="1:18" x14ac:dyDescent="0.25">
      <c r="A1532"/>
      <c r="B1532"/>
      <c r="C1532"/>
      <c r="D1532"/>
      <c r="E1532"/>
      <c r="F1532"/>
      <c r="G1532"/>
      <c r="H1532"/>
      <c r="I1532" s="5"/>
      <c r="J1532" s="5"/>
      <c r="K1532"/>
      <c r="L1532"/>
      <c r="M1532"/>
      <c r="N1532"/>
      <c r="O1532"/>
      <c r="P1532"/>
      <c r="Q1532"/>
      <c r="R1532"/>
    </row>
    <row r="1533" spans="1:18" x14ac:dyDescent="0.25">
      <c r="A1533"/>
      <c r="B1533"/>
      <c r="C1533"/>
      <c r="D1533"/>
      <c r="E1533"/>
      <c r="F1533"/>
      <c r="G1533"/>
      <c r="H1533"/>
      <c r="I1533" s="5"/>
      <c r="J1533" s="5"/>
      <c r="K1533"/>
      <c r="L1533"/>
      <c r="M1533"/>
      <c r="N1533"/>
      <c r="O1533"/>
      <c r="P1533"/>
      <c r="Q1533"/>
      <c r="R1533"/>
    </row>
    <row r="1534" spans="1:18" x14ac:dyDescent="0.25">
      <c r="A1534"/>
      <c r="B1534"/>
      <c r="C1534"/>
      <c r="D1534"/>
      <c r="E1534"/>
      <c r="F1534"/>
      <c r="G1534"/>
      <c r="H1534"/>
      <c r="I1534" s="5"/>
      <c r="J1534" s="5"/>
      <c r="K1534"/>
      <c r="L1534"/>
      <c r="M1534"/>
      <c r="N1534"/>
      <c r="O1534"/>
      <c r="P1534"/>
      <c r="Q1534"/>
      <c r="R1534"/>
    </row>
    <row r="1535" spans="1:18" x14ac:dyDescent="0.25">
      <c r="A1535"/>
      <c r="B1535"/>
      <c r="C1535"/>
      <c r="D1535"/>
      <c r="E1535"/>
      <c r="F1535"/>
      <c r="G1535"/>
      <c r="H1535"/>
      <c r="I1535" s="5"/>
      <c r="J1535" s="5"/>
      <c r="K1535"/>
      <c r="L1535"/>
      <c r="M1535"/>
      <c r="N1535"/>
      <c r="O1535"/>
      <c r="P1535"/>
      <c r="Q1535"/>
      <c r="R1535"/>
    </row>
    <row r="1536" spans="1:18" x14ac:dyDescent="0.25">
      <c r="A1536"/>
      <c r="B1536"/>
      <c r="C1536"/>
      <c r="D1536"/>
      <c r="E1536"/>
      <c r="F1536"/>
      <c r="G1536"/>
      <c r="H1536"/>
      <c r="I1536" s="5"/>
      <c r="J1536" s="5"/>
      <c r="K1536"/>
      <c r="L1536"/>
      <c r="M1536"/>
      <c r="N1536"/>
      <c r="O1536"/>
      <c r="P1536"/>
      <c r="Q1536"/>
      <c r="R1536"/>
    </row>
    <row r="1537" spans="1:18" x14ac:dyDescent="0.25">
      <c r="A1537"/>
      <c r="B1537"/>
      <c r="C1537"/>
      <c r="D1537"/>
      <c r="E1537"/>
      <c r="F1537"/>
      <c r="G1537"/>
      <c r="H1537"/>
      <c r="I1537" s="5"/>
      <c r="J1537" s="5"/>
      <c r="K1537"/>
      <c r="L1537"/>
      <c r="M1537"/>
      <c r="N1537"/>
      <c r="O1537"/>
      <c r="P1537"/>
      <c r="Q1537"/>
      <c r="R1537"/>
    </row>
    <row r="1538" spans="1:18" x14ac:dyDescent="0.25">
      <c r="A1538"/>
      <c r="B1538"/>
      <c r="C1538"/>
      <c r="D1538"/>
      <c r="E1538"/>
      <c r="F1538"/>
      <c r="G1538"/>
      <c r="H1538"/>
      <c r="I1538" s="5"/>
      <c r="J1538" s="5"/>
      <c r="K1538"/>
      <c r="L1538"/>
      <c r="M1538"/>
      <c r="N1538"/>
      <c r="O1538"/>
      <c r="P1538"/>
      <c r="Q1538"/>
      <c r="R1538"/>
    </row>
    <row r="1539" spans="1:18" x14ac:dyDescent="0.25">
      <c r="A1539"/>
      <c r="B1539"/>
      <c r="C1539"/>
      <c r="D1539"/>
      <c r="E1539"/>
      <c r="F1539"/>
      <c r="G1539"/>
      <c r="H1539"/>
      <c r="I1539" s="5"/>
      <c r="J1539" s="5"/>
      <c r="K1539"/>
      <c r="L1539"/>
      <c r="M1539"/>
      <c r="N1539"/>
      <c r="O1539"/>
      <c r="P1539"/>
      <c r="Q1539"/>
      <c r="R1539"/>
    </row>
    <row r="1540" spans="1:18" x14ac:dyDescent="0.25">
      <c r="A1540"/>
      <c r="B1540"/>
      <c r="C1540"/>
      <c r="D1540"/>
      <c r="E1540"/>
      <c r="F1540"/>
      <c r="G1540"/>
      <c r="H1540"/>
      <c r="I1540" s="5"/>
      <c r="J1540" s="5"/>
      <c r="K1540"/>
      <c r="L1540"/>
      <c r="M1540"/>
      <c r="N1540"/>
      <c r="O1540"/>
      <c r="P1540"/>
      <c r="Q1540"/>
      <c r="R1540"/>
    </row>
    <row r="1541" spans="1:18" x14ac:dyDescent="0.25">
      <c r="A1541"/>
      <c r="B1541"/>
      <c r="C1541"/>
      <c r="D1541"/>
      <c r="E1541"/>
      <c r="F1541"/>
      <c r="G1541"/>
      <c r="H1541"/>
      <c r="I1541" s="5"/>
      <c r="J1541" s="5"/>
      <c r="K1541"/>
      <c r="L1541"/>
      <c r="M1541"/>
      <c r="N1541"/>
      <c r="O1541"/>
      <c r="P1541"/>
      <c r="Q1541"/>
      <c r="R1541"/>
    </row>
    <row r="1542" spans="1:18" x14ac:dyDescent="0.25">
      <c r="A1542"/>
      <c r="B1542"/>
      <c r="C1542"/>
      <c r="D1542"/>
      <c r="E1542"/>
      <c r="F1542"/>
      <c r="G1542"/>
      <c r="H1542"/>
      <c r="I1542" s="5"/>
      <c r="J1542" s="5"/>
      <c r="K1542"/>
      <c r="L1542"/>
      <c r="M1542"/>
      <c r="N1542"/>
      <c r="O1542"/>
      <c r="P1542"/>
      <c r="Q1542"/>
      <c r="R1542"/>
    </row>
    <row r="1543" spans="1:18" x14ac:dyDescent="0.25">
      <c r="A1543"/>
      <c r="B1543"/>
      <c r="C1543"/>
      <c r="D1543"/>
      <c r="E1543"/>
      <c r="F1543"/>
      <c r="G1543"/>
      <c r="H1543"/>
      <c r="I1543" s="5"/>
      <c r="J1543" s="5"/>
      <c r="K1543"/>
      <c r="L1543"/>
      <c r="M1543"/>
      <c r="N1543"/>
      <c r="O1543"/>
      <c r="P1543"/>
      <c r="Q1543"/>
      <c r="R1543"/>
    </row>
    <row r="1544" spans="1:18" x14ac:dyDescent="0.25">
      <c r="A1544"/>
      <c r="B1544"/>
      <c r="C1544"/>
      <c r="D1544"/>
      <c r="E1544"/>
      <c r="F1544"/>
      <c r="G1544"/>
      <c r="H1544"/>
      <c r="I1544" s="5"/>
      <c r="J1544" s="5"/>
      <c r="K1544"/>
      <c r="L1544"/>
      <c r="M1544"/>
      <c r="N1544"/>
      <c r="O1544"/>
      <c r="P1544"/>
      <c r="Q1544"/>
      <c r="R1544"/>
    </row>
    <row r="1545" spans="1:18" x14ac:dyDescent="0.25">
      <c r="A1545"/>
      <c r="B1545"/>
      <c r="C1545"/>
      <c r="D1545"/>
      <c r="E1545"/>
      <c r="F1545"/>
      <c r="G1545"/>
      <c r="H1545"/>
      <c r="I1545" s="5"/>
      <c r="J1545" s="5"/>
      <c r="K1545"/>
      <c r="L1545"/>
      <c r="M1545"/>
      <c r="N1545"/>
      <c r="O1545"/>
      <c r="P1545"/>
      <c r="Q1545"/>
      <c r="R1545"/>
    </row>
    <row r="1546" spans="1:18" x14ac:dyDescent="0.25">
      <c r="A1546"/>
      <c r="B1546"/>
      <c r="C1546"/>
      <c r="D1546"/>
      <c r="E1546"/>
      <c r="F1546"/>
      <c r="G1546"/>
      <c r="H1546"/>
      <c r="I1546" s="5"/>
      <c r="J1546" s="5"/>
      <c r="K1546"/>
      <c r="L1546"/>
      <c r="M1546"/>
      <c r="N1546"/>
      <c r="O1546"/>
      <c r="P1546"/>
      <c r="Q1546"/>
      <c r="R1546"/>
    </row>
    <row r="1547" spans="1:18" x14ac:dyDescent="0.25">
      <c r="A1547"/>
      <c r="B1547"/>
      <c r="C1547"/>
      <c r="D1547"/>
      <c r="E1547"/>
      <c r="F1547"/>
      <c r="G1547"/>
      <c r="H1547"/>
      <c r="I1547" s="5"/>
      <c r="J1547" s="5"/>
      <c r="K1547"/>
      <c r="L1547"/>
      <c r="M1547"/>
      <c r="N1547"/>
      <c r="O1547"/>
      <c r="P1547"/>
      <c r="Q1547"/>
      <c r="R1547"/>
    </row>
    <row r="1548" spans="1:18" x14ac:dyDescent="0.25">
      <c r="A1548"/>
      <c r="B1548"/>
      <c r="C1548"/>
      <c r="D1548"/>
      <c r="E1548"/>
      <c r="F1548"/>
      <c r="G1548"/>
      <c r="H1548"/>
      <c r="I1548" s="5"/>
      <c r="J1548" s="5"/>
      <c r="K1548"/>
      <c r="L1548"/>
      <c r="M1548"/>
      <c r="N1548"/>
      <c r="O1548"/>
      <c r="P1548"/>
      <c r="Q1548"/>
      <c r="R1548"/>
    </row>
    <row r="1549" spans="1:18" x14ac:dyDescent="0.25">
      <c r="A1549"/>
      <c r="B1549"/>
      <c r="C1549"/>
      <c r="D1549"/>
      <c r="E1549"/>
      <c r="F1549"/>
      <c r="G1549"/>
      <c r="H1549"/>
      <c r="I1549" s="5"/>
      <c r="J1549" s="5"/>
      <c r="K1549"/>
      <c r="L1549"/>
      <c r="M1549"/>
      <c r="N1549"/>
      <c r="O1549"/>
      <c r="P1549"/>
      <c r="Q1549"/>
      <c r="R1549"/>
    </row>
    <row r="1550" spans="1:18" x14ac:dyDescent="0.25">
      <c r="A1550"/>
      <c r="B1550"/>
      <c r="C1550"/>
      <c r="D1550"/>
      <c r="E1550"/>
      <c r="F1550"/>
      <c r="G1550"/>
      <c r="H1550"/>
      <c r="I1550" s="5"/>
      <c r="J1550" s="5"/>
      <c r="K1550"/>
      <c r="L1550"/>
      <c r="M1550"/>
      <c r="N1550"/>
      <c r="O1550"/>
      <c r="P1550"/>
      <c r="Q1550"/>
      <c r="R1550"/>
    </row>
    <row r="1551" spans="1:18" x14ac:dyDescent="0.25">
      <c r="A1551"/>
      <c r="B1551"/>
      <c r="C1551"/>
      <c r="D1551"/>
      <c r="E1551"/>
      <c r="F1551"/>
      <c r="G1551"/>
      <c r="H1551"/>
      <c r="I1551" s="5"/>
      <c r="J1551" s="5"/>
      <c r="K1551"/>
      <c r="L1551"/>
      <c r="M1551"/>
      <c r="N1551"/>
      <c r="O1551"/>
      <c r="P1551"/>
      <c r="Q1551"/>
      <c r="R1551"/>
    </row>
    <row r="1552" spans="1:18" x14ac:dyDescent="0.25">
      <c r="A1552"/>
      <c r="B1552"/>
      <c r="C1552"/>
      <c r="D1552"/>
      <c r="E1552"/>
      <c r="F1552"/>
      <c r="G1552"/>
      <c r="H1552"/>
      <c r="I1552" s="5"/>
      <c r="J1552" s="5"/>
      <c r="K1552"/>
      <c r="L1552"/>
      <c r="M1552"/>
      <c r="N1552"/>
      <c r="O1552"/>
      <c r="P1552"/>
      <c r="Q1552"/>
      <c r="R1552"/>
    </row>
    <row r="1553" spans="1:18" x14ac:dyDescent="0.25">
      <c r="A1553"/>
      <c r="B1553"/>
      <c r="C1553"/>
      <c r="D1553"/>
      <c r="E1553"/>
      <c r="F1553"/>
      <c r="G1553"/>
      <c r="H1553"/>
      <c r="I1553" s="5"/>
      <c r="J1553" s="5"/>
      <c r="K1553"/>
      <c r="L1553"/>
      <c r="M1553"/>
      <c r="N1553"/>
      <c r="O1553"/>
      <c r="P1553"/>
      <c r="Q1553"/>
      <c r="R1553"/>
    </row>
    <row r="1554" spans="1:18" x14ac:dyDescent="0.25">
      <c r="A1554"/>
      <c r="B1554"/>
      <c r="C1554"/>
      <c r="D1554"/>
      <c r="E1554"/>
      <c r="F1554"/>
      <c r="G1554"/>
      <c r="H1554"/>
      <c r="I1554" s="5"/>
      <c r="J1554" s="5"/>
      <c r="K1554"/>
      <c r="L1554"/>
      <c r="M1554"/>
      <c r="N1554"/>
      <c r="O1554"/>
      <c r="P1554"/>
      <c r="Q1554"/>
      <c r="R1554"/>
    </row>
    <row r="1555" spans="1:18" x14ac:dyDescent="0.25">
      <c r="A1555"/>
      <c r="B1555"/>
      <c r="C1555"/>
      <c r="D1555"/>
      <c r="E1555"/>
      <c r="F1555"/>
      <c r="G1555"/>
      <c r="H1555"/>
      <c r="I1555" s="5"/>
      <c r="J1555" s="5"/>
      <c r="K1555"/>
      <c r="L1555"/>
      <c r="M1555"/>
      <c r="N1555"/>
      <c r="O1555"/>
      <c r="P1555"/>
      <c r="Q1555"/>
      <c r="R1555"/>
    </row>
    <row r="1556" spans="1:18" x14ac:dyDescent="0.25">
      <c r="A1556"/>
      <c r="B1556"/>
      <c r="C1556"/>
      <c r="D1556"/>
      <c r="E1556"/>
      <c r="F1556"/>
      <c r="G1556"/>
      <c r="H1556"/>
      <c r="I1556" s="5"/>
      <c r="J1556" s="5"/>
      <c r="K1556"/>
      <c r="L1556"/>
      <c r="M1556"/>
      <c r="N1556"/>
      <c r="O1556"/>
      <c r="P1556"/>
      <c r="Q1556"/>
      <c r="R1556"/>
    </row>
    <row r="1557" spans="1:18" x14ac:dyDescent="0.25">
      <c r="A1557"/>
      <c r="B1557"/>
      <c r="C1557"/>
      <c r="D1557"/>
      <c r="E1557"/>
      <c r="F1557"/>
      <c r="G1557"/>
      <c r="H1557"/>
      <c r="I1557" s="5"/>
      <c r="J1557" s="5"/>
      <c r="K1557"/>
      <c r="L1557"/>
      <c r="M1557"/>
      <c r="N1557"/>
      <c r="O1557"/>
      <c r="P1557"/>
      <c r="Q1557"/>
      <c r="R1557"/>
    </row>
    <row r="1558" spans="1:18" x14ac:dyDescent="0.25">
      <c r="A1558"/>
      <c r="B1558"/>
      <c r="C1558"/>
      <c r="D1558"/>
      <c r="E1558"/>
      <c r="F1558"/>
      <c r="G1558"/>
      <c r="H1558"/>
      <c r="I1558" s="5"/>
      <c r="J1558" s="5"/>
      <c r="K1558"/>
      <c r="L1558"/>
      <c r="M1558"/>
      <c r="N1558"/>
      <c r="O1558"/>
      <c r="P1558"/>
      <c r="Q1558"/>
      <c r="R1558"/>
    </row>
    <row r="1559" spans="1:18" x14ac:dyDescent="0.25">
      <c r="A1559"/>
      <c r="B1559"/>
      <c r="C1559"/>
      <c r="D1559"/>
      <c r="E1559"/>
      <c r="F1559"/>
      <c r="G1559"/>
      <c r="H1559"/>
      <c r="I1559" s="5"/>
      <c r="J1559" s="5"/>
      <c r="K1559"/>
      <c r="L1559"/>
      <c r="M1559"/>
      <c r="N1559"/>
      <c r="O1559"/>
      <c r="P1559"/>
      <c r="Q1559"/>
      <c r="R1559"/>
    </row>
    <row r="1560" spans="1:18" x14ac:dyDescent="0.25">
      <c r="A1560"/>
      <c r="B1560"/>
      <c r="C1560"/>
      <c r="D1560"/>
      <c r="E1560"/>
      <c r="F1560"/>
      <c r="G1560"/>
      <c r="H1560"/>
      <c r="I1560" s="5"/>
      <c r="J1560" s="5"/>
      <c r="K1560"/>
      <c r="L1560"/>
      <c r="M1560"/>
      <c r="N1560"/>
      <c r="O1560"/>
      <c r="P1560"/>
      <c r="Q1560"/>
      <c r="R1560"/>
    </row>
    <row r="1561" spans="1:18" x14ac:dyDescent="0.25">
      <c r="A1561"/>
      <c r="B1561"/>
      <c r="C1561"/>
      <c r="D1561"/>
      <c r="E1561"/>
      <c r="F1561"/>
      <c r="G1561"/>
      <c r="H1561"/>
      <c r="I1561" s="5"/>
      <c r="J1561" s="5"/>
      <c r="K1561"/>
      <c r="L1561"/>
      <c r="M1561"/>
      <c r="N1561"/>
      <c r="O1561"/>
      <c r="P1561"/>
      <c r="Q1561"/>
      <c r="R1561"/>
    </row>
    <row r="1562" spans="1:18" x14ac:dyDescent="0.25">
      <c r="A1562"/>
      <c r="B1562"/>
      <c r="C1562"/>
      <c r="D1562"/>
      <c r="E1562"/>
      <c r="F1562"/>
      <c r="G1562"/>
      <c r="H1562"/>
      <c r="I1562" s="5"/>
      <c r="J1562" s="5"/>
      <c r="K1562"/>
      <c r="L1562"/>
      <c r="M1562"/>
      <c r="N1562"/>
      <c r="O1562"/>
      <c r="P1562"/>
      <c r="Q1562"/>
      <c r="R1562"/>
    </row>
    <row r="1563" spans="1:18" x14ac:dyDescent="0.25">
      <c r="A1563"/>
      <c r="B1563"/>
      <c r="C1563"/>
      <c r="D1563"/>
      <c r="E1563"/>
      <c r="F1563"/>
      <c r="G1563"/>
      <c r="H1563"/>
      <c r="I1563" s="5"/>
      <c r="J1563" s="5"/>
      <c r="K1563"/>
      <c r="L1563"/>
      <c r="M1563"/>
      <c r="N1563"/>
      <c r="O1563"/>
      <c r="P1563"/>
      <c r="Q1563"/>
      <c r="R1563"/>
    </row>
    <row r="1564" spans="1:18" x14ac:dyDescent="0.25">
      <c r="A1564"/>
      <c r="B1564"/>
      <c r="C1564"/>
      <c r="D1564"/>
      <c r="E1564"/>
      <c r="F1564"/>
      <c r="G1564"/>
      <c r="H1564"/>
      <c r="I1564" s="5"/>
      <c r="J1564" s="5"/>
      <c r="K1564"/>
      <c r="L1564"/>
      <c r="M1564"/>
      <c r="N1564"/>
      <c r="O1564"/>
      <c r="P1564"/>
      <c r="Q1564"/>
      <c r="R1564"/>
    </row>
    <row r="1565" spans="1:18" x14ac:dyDescent="0.25">
      <c r="A1565"/>
      <c r="B1565"/>
      <c r="C1565"/>
      <c r="D1565"/>
      <c r="E1565"/>
      <c r="F1565"/>
      <c r="G1565"/>
      <c r="H1565"/>
      <c r="I1565" s="5"/>
      <c r="J1565" s="5"/>
      <c r="K1565"/>
      <c r="L1565"/>
      <c r="M1565"/>
      <c r="N1565"/>
      <c r="O1565"/>
      <c r="P1565"/>
      <c r="Q1565"/>
      <c r="R1565"/>
    </row>
    <row r="1566" spans="1:18" x14ac:dyDescent="0.25">
      <c r="A1566"/>
      <c r="B1566"/>
      <c r="C1566"/>
      <c r="D1566"/>
      <c r="E1566"/>
      <c r="F1566"/>
      <c r="G1566"/>
      <c r="H1566"/>
      <c r="I1566" s="5"/>
      <c r="J1566" s="5"/>
      <c r="K1566"/>
      <c r="L1566"/>
      <c r="M1566"/>
      <c r="N1566"/>
      <c r="O1566"/>
      <c r="P1566"/>
      <c r="Q1566"/>
      <c r="R1566"/>
    </row>
    <row r="1567" spans="1:18" x14ac:dyDescent="0.25">
      <c r="A1567"/>
      <c r="B1567"/>
      <c r="C1567"/>
      <c r="D1567"/>
      <c r="E1567"/>
      <c r="F1567"/>
      <c r="G1567"/>
      <c r="H1567"/>
      <c r="I1567" s="5"/>
      <c r="J1567" s="5"/>
      <c r="K1567"/>
      <c r="L1567"/>
      <c r="M1567"/>
      <c r="N1567"/>
      <c r="O1567"/>
      <c r="P1567"/>
      <c r="Q1567"/>
      <c r="R1567"/>
    </row>
    <row r="1568" spans="1:18" x14ac:dyDescent="0.25">
      <c r="A1568"/>
      <c r="B1568"/>
      <c r="C1568"/>
      <c r="D1568"/>
      <c r="E1568"/>
      <c r="F1568"/>
      <c r="G1568"/>
      <c r="H1568"/>
      <c r="I1568" s="5"/>
      <c r="J1568" s="5"/>
      <c r="K1568"/>
      <c r="L1568"/>
      <c r="M1568"/>
      <c r="N1568"/>
      <c r="O1568"/>
      <c r="P1568"/>
      <c r="Q1568"/>
      <c r="R1568"/>
    </row>
    <row r="1569" spans="1:18" x14ac:dyDescent="0.25">
      <c r="A1569"/>
      <c r="B1569"/>
      <c r="C1569"/>
      <c r="D1569"/>
      <c r="E1569"/>
      <c r="F1569"/>
      <c r="G1569"/>
      <c r="H1569"/>
      <c r="I1569" s="5"/>
      <c r="J1569" s="5"/>
      <c r="K1569"/>
      <c r="L1569"/>
      <c r="M1569"/>
      <c r="N1569"/>
      <c r="O1569"/>
      <c r="P1569"/>
      <c r="Q1569"/>
      <c r="R1569"/>
    </row>
    <row r="1570" spans="1:18" x14ac:dyDescent="0.25">
      <c r="A1570"/>
      <c r="B1570"/>
      <c r="C1570"/>
      <c r="D1570"/>
      <c r="E1570"/>
      <c r="F1570"/>
      <c r="G1570"/>
      <c r="H1570"/>
      <c r="I1570" s="5"/>
      <c r="J1570" s="5"/>
      <c r="K1570"/>
      <c r="L1570"/>
      <c r="M1570"/>
      <c r="N1570"/>
      <c r="O1570"/>
      <c r="P1570"/>
      <c r="Q1570"/>
      <c r="R1570"/>
    </row>
    <row r="1571" spans="1:18" x14ac:dyDescent="0.25">
      <c r="A1571"/>
      <c r="B1571"/>
      <c r="C1571"/>
      <c r="D1571"/>
      <c r="E1571"/>
      <c r="F1571"/>
      <c r="G1571"/>
      <c r="H1571"/>
      <c r="I1571" s="5"/>
      <c r="J1571" s="5"/>
      <c r="K1571"/>
      <c r="L1571"/>
      <c r="M1571"/>
      <c r="N1571"/>
      <c r="O1571"/>
      <c r="P1571"/>
      <c r="Q1571"/>
      <c r="R1571"/>
    </row>
    <row r="1572" spans="1:18" x14ac:dyDescent="0.25">
      <c r="A1572"/>
      <c r="B1572"/>
      <c r="C1572"/>
      <c r="D1572"/>
      <c r="E1572"/>
      <c r="F1572"/>
      <c r="G1572"/>
      <c r="H1572"/>
      <c r="I1572" s="5"/>
      <c r="J1572" s="5"/>
      <c r="K1572"/>
      <c r="L1572"/>
      <c r="M1572"/>
      <c r="N1572"/>
      <c r="O1572"/>
      <c r="P1572"/>
      <c r="Q1572"/>
      <c r="R1572"/>
    </row>
    <row r="1573" spans="1:18" x14ac:dyDescent="0.25">
      <c r="A1573"/>
      <c r="B1573"/>
      <c r="C1573"/>
      <c r="D1573"/>
      <c r="E1573"/>
      <c r="F1573"/>
      <c r="G1573"/>
      <c r="H1573"/>
      <c r="I1573" s="5"/>
      <c r="J1573" s="5"/>
      <c r="K1573"/>
      <c r="L1573"/>
      <c r="M1573"/>
      <c r="N1573"/>
      <c r="O1573"/>
      <c r="P1573"/>
      <c r="Q1573"/>
      <c r="R1573"/>
    </row>
    <row r="1574" spans="1:18" x14ac:dyDescent="0.25">
      <c r="A1574"/>
      <c r="B1574"/>
      <c r="C1574"/>
      <c r="D1574"/>
      <c r="E1574"/>
      <c r="F1574"/>
      <c r="G1574"/>
      <c r="H1574"/>
      <c r="I1574" s="5"/>
      <c r="J1574" s="5"/>
      <c r="K1574"/>
      <c r="L1574"/>
      <c r="M1574"/>
      <c r="N1574"/>
      <c r="O1574"/>
      <c r="P1574"/>
      <c r="Q1574"/>
      <c r="R1574"/>
    </row>
    <row r="1575" spans="1:18" x14ac:dyDescent="0.25">
      <c r="A1575"/>
      <c r="B1575"/>
      <c r="C1575"/>
      <c r="D1575"/>
      <c r="E1575"/>
      <c r="F1575"/>
      <c r="G1575"/>
      <c r="H1575"/>
      <c r="I1575" s="5"/>
      <c r="J1575" s="5"/>
      <c r="K1575"/>
      <c r="L1575"/>
      <c r="M1575"/>
      <c r="N1575"/>
      <c r="O1575"/>
      <c r="P1575"/>
      <c r="Q1575"/>
      <c r="R1575"/>
    </row>
    <row r="1576" spans="1:18" x14ac:dyDescent="0.25">
      <c r="A1576"/>
      <c r="B1576"/>
      <c r="C1576"/>
      <c r="D1576"/>
      <c r="E1576"/>
      <c r="F1576"/>
      <c r="G1576"/>
      <c r="H1576"/>
      <c r="I1576" s="5"/>
      <c r="J1576" s="5"/>
      <c r="K1576"/>
      <c r="L1576"/>
      <c r="M1576"/>
      <c r="N1576"/>
      <c r="O1576"/>
      <c r="P1576"/>
      <c r="Q1576"/>
      <c r="R1576"/>
    </row>
    <row r="1577" spans="1:18" x14ac:dyDescent="0.25">
      <c r="A1577"/>
      <c r="B1577"/>
      <c r="C1577"/>
      <c r="D1577"/>
      <c r="E1577"/>
      <c r="F1577"/>
      <c r="G1577"/>
      <c r="H1577"/>
      <c r="I1577" s="5"/>
      <c r="J1577" s="5"/>
      <c r="K1577"/>
      <c r="L1577"/>
      <c r="M1577"/>
      <c r="N1577"/>
      <c r="O1577"/>
      <c r="P1577"/>
      <c r="Q1577"/>
      <c r="R1577"/>
    </row>
    <row r="1578" spans="1:18" x14ac:dyDescent="0.25">
      <c r="A1578"/>
      <c r="B1578"/>
      <c r="C1578"/>
      <c r="D1578"/>
      <c r="E1578"/>
      <c r="F1578"/>
      <c r="G1578"/>
      <c r="H1578"/>
      <c r="I1578" s="5"/>
      <c r="J1578" s="5"/>
      <c r="K1578"/>
      <c r="L1578"/>
      <c r="M1578"/>
      <c r="N1578"/>
      <c r="O1578"/>
      <c r="P1578"/>
      <c r="Q1578"/>
      <c r="R1578"/>
    </row>
    <row r="1579" spans="1:18" x14ac:dyDescent="0.25">
      <c r="A1579"/>
      <c r="B1579"/>
      <c r="C1579"/>
      <c r="D1579"/>
      <c r="E1579"/>
      <c r="F1579"/>
      <c r="G1579"/>
      <c r="H1579"/>
      <c r="I1579" s="5"/>
      <c r="J1579" s="5"/>
      <c r="K1579"/>
      <c r="L1579"/>
      <c r="M1579"/>
      <c r="N1579"/>
      <c r="O1579"/>
      <c r="P1579"/>
      <c r="Q1579"/>
      <c r="R1579"/>
    </row>
    <row r="1580" spans="1:18" x14ac:dyDescent="0.25">
      <c r="A1580"/>
      <c r="B1580"/>
      <c r="C1580"/>
      <c r="D1580"/>
      <c r="E1580"/>
      <c r="F1580"/>
      <c r="G1580"/>
      <c r="H1580"/>
      <c r="I1580" s="5"/>
      <c r="J1580" s="5"/>
      <c r="K1580"/>
      <c r="L1580"/>
      <c r="M1580"/>
      <c r="N1580"/>
      <c r="O1580"/>
      <c r="P1580"/>
      <c r="Q1580"/>
      <c r="R1580"/>
    </row>
    <row r="1581" spans="1:18" x14ac:dyDescent="0.25">
      <c r="A1581"/>
      <c r="B1581"/>
      <c r="C1581"/>
      <c r="D1581"/>
      <c r="E1581"/>
      <c r="F1581"/>
      <c r="G1581"/>
      <c r="H1581"/>
      <c r="I1581" s="5"/>
      <c r="J1581" s="5"/>
      <c r="K1581"/>
      <c r="L1581"/>
      <c r="M1581"/>
      <c r="N1581"/>
      <c r="O1581"/>
      <c r="P1581"/>
      <c r="Q1581"/>
      <c r="R1581"/>
    </row>
    <row r="1582" spans="1:18" x14ac:dyDescent="0.25">
      <c r="A1582"/>
      <c r="B1582"/>
      <c r="C1582"/>
      <c r="D1582"/>
      <c r="E1582"/>
      <c r="F1582"/>
      <c r="G1582"/>
      <c r="H1582"/>
      <c r="I1582" s="5"/>
      <c r="J1582" s="5"/>
      <c r="K1582"/>
      <c r="L1582"/>
      <c r="M1582"/>
      <c r="N1582"/>
      <c r="O1582"/>
      <c r="P1582"/>
      <c r="Q1582"/>
      <c r="R1582"/>
    </row>
    <row r="1583" spans="1:18" x14ac:dyDescent="0.25">
      <c r="A1583"/>
      <c r="B1583"/>
      <c r="C1583"/>
      <c r="D1583"/>
      <c r="E1583"/>
      <c r="F1583"/>
      <c r="G1583"/>
      <c r="H1583"/>
      <c r="I1583" s="5"/>
      <c r="J1583" s="5"/>
      <c r="K1583"/>
      <c r="L1583"/>
      <c r="M1583"/>
      <c r="N1583"/>
      <c r="O1583"/>
      <c r="P1583"/>
      <c r="Q1583"/>
      <c r="R1583"/>
    </row>
    <row r="1584" spans="1:18" x14ac:dyDescent="0.25">
      <c r="A1584"/>
      <c r="B1584"/>
      <c r="C1584"/>
      <c r="D1584"/>
      <c r="E1584"/>
      <c r="F1584"/>
      <c r="G1584"/>
      <c r="H1584"/>
      <c r="I1584" s="5"/>
      <c r="J1584" s="5"/>
      <c r="K1584"/>
      <c r="L1584"/>
      <c r="M1584"/>
      <c r="N1584"/>
      <c r="O1584"/>
      <c r="P1584"/>
      <c r="Q1584"/>
      <c r="R1584"/>
    </row>
    <row r="1585" spans="1:18" x14ac:dyDescent="0.25">
      <c r="A1585"/>
      <c r="B1585"/>
      <c r="C1585"/>
      <c r="D1585"/>
      <c r="E1585"/>
      <c r="F1585"/>
      <c r="G1585"/>
      <c r="H1585"/>
      <c r="I1585" s="5"/>
      <c r="J1585" s="5"/>
      <c r="K1585"/>
      <c r="L1585"/>
      <c r="M1585"/>
      <c r="N1585"/>
      <c r="O1585"/>
      <c r="P1585"/>
      <c r="Q1585"/>
      <c r="R1585"/>
    </row>
    <row r="1586" spans="1:18" x14ac:dyDescent="0.25">
      <c r="A1586"/>
      <c r="B1586"/>
      <c r="C1586"/>
      <c r="D1586"/>
      <c r="E1586"/>
      <c r="F1586"/>
      <c r="G1586"/>
      <c r="H1586"/>
      <c r="I1586" s="5"/>
      <c r="J1586" s="5"/>
      <c r="K1586"/>
      <c r="L1586"/>
      <c r="M1586"/>
      <c r="N1586"/>
      <c r="O1586"/>
      <c r="P1586"/>
      <c r="Q1586"/>
      <c r="R1586"/>
    </row>
    <row r="1587" spans="1:18" x14ac:dyDescent="0.25">
      <c r="A1587"/>
      <c r="B1587"/>
      <c r="C1587"/>
      <c r="D1587"/>
      <c r="E1587"/>
      <c r="F1587"/>
      <c r="G1587"/>
      <c r="H1587"/>
      <c r="I1587" s="5"/>
      <c r="J1587" s="5"/>
      <c r="K1587"/>
      <c r="L1587"/>
      <c r="M1587"/>
      <c r="N1587"/>
      <c r="O1587"/>
      <c r="P1587"/>
      <c r="Q1587"/>
      <c r="R1587"/>
    </row>
    <row r="1588" spans="1:18" x14ac:dyDescent="0.25">
      <c r="A1588"/>
      <c r="B1588"/>
      <c r="C1588"/>
      <c r="D1588"/>
      <c r="E1588"/>
      <c r="F1588"/>
      <c r="G1588"/>
      <c r="H1588"/>
      <c r="I1588" s="5"/>
      <c r="J1588" s="5"/>
      <c r="K1588"/>
      <c r="L1588"/>
      <c r="M1588"/>
      <c r="N1588"/>
      <c r="O1588"/>
      <c r="P1588"/>
      <c r="Q1588"/>
      <c r="R1588"/>
    </row>
    <row r="1589" spans="1:18" x14ac:dyDescent="0.25">
      <c r="A1589"/>
      <c r="B1589"/>
      <c r="C1589"/>
      <c r="D1589"/>
      <c r="E1589"/>
      <c r="F1589"/>
      <c r="G1589"/>
      <c r="H1589"/>
      <c r="I1589" s="5"/>
      <c r="J1589" s="5"/>
      <c r="K1589"/>
      <c r="L1589"/>
      <c r="M1589"/>
      <c r="N1589"/>
      <c r="O1589"/>
      <c r="P1589"/>
      <c r="Q1589"/>
      <c r="R1589"/>
    </row>
    <row r="1590" spans="1:18" x14ac:dyDescent="0.25">
      <c r="A1590"/>
      <c r="B1590"/>
      <c r="C1590"/>
      <c r="D1590"/>
      <c r="E1590"/>
      <c r="F1590"/>
      <c r="G1590"/>
      <c r="H1590"/>
      <c r="I1590" s="5"/>
      <c r="J1590" s="5"/>
      <c r="K1590"/>
      <c r="L1590"/>
      <c r="M1590"/>
      <c r="N1590"/>
      <c r="O1590"/>
      <c r="P1590"/>
      <c r="Q1590"/>
      <c r="R1590"/>
    </row>
    <row r="1591" spans="1:18" x14ac:dyDescent="0.25">
      <c r="A1591"/>
      <c r="B1591"/>
      <c r="C1591"/>
      <c r="D1591"/>
      <c r="E1591"/>
      <c r="F1591"/>
      <c r="G1591"/>
      <c r="H1591"/>
      <c r="I1591" s="5"/>
      <c r="J1591" s="5"/>
      <c r="K1591"/>
      <c r="L1591"/>
      <c r="M1591"/>
      <c r="N1591"/>
      <c r="O1591"/>
      <c r="P1591"/>
      <c r="Q1591"/>
      <c r="R1591"/>
    </row>
    <row r="1592" spans="1:18" x14ac:dyDescent="0.25">
      <c r="A1592"/>
      <c r="B1592"/>
      <c r="C1592"/>
      <c r="D1592"/>
      <c r="E1592"/>
      <c r="F1592"/>
      <c r="G1592"/>
      <c r="H1592"/>
      <c r="I1592" s="5"/>
      <c r="J1592" s="5"/>
      <c r="K1592"/>
      <c r="L1592"/>
      <c r="M1592"/>
      <c r="N1592"/>
      <c r="O1592"/>
      <c r="P1592"/>
      <c r="Q1592"/>
      <c r="R1592"/>
    </row>
    <row r="1593" spans="1:18" x14ac:dyDescent="0.25">
      <c r="A1593"/>
      <c r="B1593"/>
      <c r="C1593"/>
      <c r="D1593"/>
      <c r="E1593"/>
      <c r="F1593"/>
      <c r="G1593"/>
      <c r="H1593"/>
      <c r="I1593" s="5"/>
      <c r="J1593" s="5"/>
      <c r="K1593"/>
      <c r="L1593"/>
      <c r="M1593"/>
      <c r="N1593"/>
      <c r="O1593"/>
      <c r="P1593"/>
      <c r="Q1593"/>
      <c r="R1593"/>
    </row>
    <row r="1594" spans="1:18" x14ac:dyDescent="0.25">
      <c r="A1594"/>
      <c r="B1594"/>
      <c r="C1594"/>
      <c r="D1594"/>
      <c r="E1594"/>
      <c r="F1594"/>
      <c r="G1594"/>
      <c r="H1594"/>
      <c r="I1594" s="5"/>
      <c r="J1594" s="5"/>
      <c r="K1594"/>
      <c r="L1594"/>
      <c r="M1594"/>
      <c r="N1594"/>
      <c r="O1594"/>
      <c r="P1594"/>
      <c r="Q1594"/>
      <c r="R1594"/>
    </row>
    <row r="1595" spans="1:18" x14ac:dyDescent="0.25">
      <c r="A1595"/>
      <c r="B1595"/>
      <c r="C1595"/>
      <c r="D1595"/>
      <c r="E1595"/>
      <c r="F1595"/>
      <c r="G1595"/>
      <c r="H1595"/>
      <c r="I1595" s="5"/>
      <c r="J1595" s="5"/>
      <c r="K1595"/>
      <c r="L1595"/>
      <c r="M1595"/>
      <c r="N1595"/>
      <c r="O1595"/>
      <c r="P1595"/>
      <c r="Q1595"/>
      <c r="R1595"/>
    </row>
    <row r="1596" spans="1:18" x14ac:dyDescent="0.25">
      <c r="A1596"/>
      <c r="B1596"/>
      <c r="C1596"/>
      <c r="D1596"/>
      <c r="E1596"/>
      <c r="F1596"/>
      <c r="G1596"/>
      <c r="H1596"/>
      <c r="I1596" s="5"/>
      <c r="J1596" s="5"/>
      <c r="K1596"/>
      <c r="L1596"/>
      <c r="M1596"/>
      <c r="N1596"/>
      <c r="O1596"/>
      <c r="P1596"/>
      <c r="Q1596"/>
      <c r="R1596"/>
    </row>
    <row r="1597" spans="1:18" x14ac:dyDescent="0.25">
      <c r="A1597"/>
      <c r="B1597"/>
      <c r="C1597"/>
      <c r="D1597"/>
      <c r="E1597"/>
      <c r="F1597"/>
      <c r="G1597"/>
      <c r="H1597"/>
      <c r="I1597" s="5"/>
      <c r="J1597" s="5"/>
      <c r="K1597"/>
      <c r="L1597"/>
      <c r="M1597"/>
      <c r="N1597"/>
      <c r="O1597"/>
      <c r="P1597"/>
      <c r="Q1597"/>
      <c r="R1597"/>
    </row>
    <row r="1598" spans="1:18" x14ac:dyDescent="0.25">
      <c r="A1598"/>
      <c r="B1598"/>
      <c r="C1598"/>
      <c r="D1598"/>
      <c r="E1598"/>
      <c r="F1598"/>
      <c r="G1598"/>
      <c r="H1598"/>
      <c r="I1598" s="5"/>
      <c r="J1598" s="5"/>
      <c r="K1598"/>
      <c r="L1598"/>
      <c r="M1598"/>
      <c r="N1598"/>
      <c r="O1598"/>
      <c r="P1598"/>
      <c r="Q1598"/>
      <c r="R1598"/>
    </row>
    <row r="1599" spans="1:18" x14ac:dyDescent="0.25">
      <c r="A1599"/>
      <c r="B1599"/>
      <c r="C1599"/>
      <c r="D1599"/>
      <c r="E1599"/>
      <c r="F1599"/>
      <c r="G1599"/>
      <c r="H1599"/>
      <c r="I1599" s="5"/>
      <c r="J1599" s="5"/>
      <c r="K1599"/>
      <c r="L1599"/>
      <c r="M1599"/>
      <c r="N1599"/>
      <c r="O1599"/>
      <c r="P1599"/>
      <c r="Q1599"/>
      <c r="R1599"/>
    </row>
    <row r="1600" spans="1:18" x14ac:dyDescent="0.25">
      <c r="A1600"/>
      <c r="B1600"/>
      <c r="C1600"/>
      <c r="D1600"/>
      <c r="E1600"/>
      <c r="F1600"/>
      <c r="G1600"/>
      <c r="H1600"/>
      <c r="I1600" s="5"/>
      <c r="J1600" s="5"/>
      <c r="K1600"/>
      <c r="L1600"/>
      <c r="M1600"/>
      <c r="N1600"/>
      <c r="O1600"/>
      <c r="P1600"/>
      <c r="Q1600"/>
      <c r="R1600"/>
    </row>
    <row r="1601" spans="1:18" x14ac:dyDescent="0.25">
      <c r="A1601"/>
      <c r="B1601"/>
      <c r="C1601"/>
      <c r="D1601"/>
      <c r="E1601"/>
      <c r="F1601"/>
      <c r="G1601"/>
      <c r="H1601"/>
      <c r="I1601" s="5"/>
      <c r="J1601" s="5"/>
      <c r="K1601"/>
      <c r="L1601"/>
      <c r="M1601"/>
      <c r="N1601"/>
      <c r="O1601"/>
      <c r="P1601"/>
      <c r="Q1601"/>
      <c r="R1601"/>
    </row>
    <row r="1602" spans="1:18" x14ac:dyDescent="0.25">
      <c r="A1602"/>
      <c r="B1602"/>
      <c r="C1602"/>
      <c r="D1602"/>
      <c r="E1602"/>
      <c r="F1602"/>
      <c r="G1602"/>
      <c r="H1602"/>
      <c r="I1602" s="5"/>
      <c r="J1602" s="5"/>
      <c r="K1602"/>
      <c r="L1602"/>
      <c r="M1602"/>
      <c r="N1602"/>
      <c r="O1602"/>
      <c r="P1602"/>
      <c r="Q1602"/>
      <c r="R1602"/>
    </row>
    <row r="1603" spans="1:18" x14ac:dyDescent="0.25">
      <c r="A1603"/>
      <c r="B1603"/>
      <c r="C1603"/>
      <c r="D1603"/>
      <c r="E1603"/>
      <c r="F1603"/>
      <c r="G1603"/>
      <c r="H1603"/>
      <c r="I1603" s="5"/>
      <c r="J1603" s="5"/>
      <c r="K1603"/>
      <c r="L1603"/>
      <c r="M1603"/>
      <c r="N1603"/>
      <c r="O1603"/>
      <c r="P1603"/>
      <c r="Q1603"/>
      <c r="R1603"/>
    </row>
    <row r="1604" spans="1:18" x14ac:dyDescent="0.25">
      <c r="A1604"/>
      <c r="B1604"/>
      <c r="C1604"/>
      <c r="D1604"/>
      <c r="E1604"/>
      <c r="F1604"/>
      <c r="G1604"/>
      <c r="H1604"/>
      <c r="I1604" s="5"/>
      <c r="J1604" s="5"/>
      <c r="K1604"/>
      <c r="L1604"/>
      <c r="M1604"/>
      <c r="N1604"/>
      <c r="O1604"/>
      <c r="P1604"/>
      <c r="Q1604"/>
      <c r="R1604"/>
    </row>
    <row r="1605" spans="1:18" x14ac:dyDescent="0.25">
      <c r="A1605"/>
      <c r="B1605"/>
      <c r="C1605"/>
      <c r="D1605"/>
      <c r="E1605"/>
      <c r="F1605"/>
      <c r="G1605"/>
      <c r="H1605"/>
      <c r="I1605" s="5"/>
      <c r="J1605" s="5"/>
      <c r="K1605"/>
      <c r="L1605"/>
      <c r="M1605"/>
      <c r="N1605"/>
      <c r="O1605"/>
      <c r="P1605"/>
      <c r="Q1605"/>
      <c r="R1605"/>
    </row>
    <row r="1606" spans="1:18" x14ac:dyDescent="0.25">
      <c r="A1606"/>
      <c r="B1606"/>
      <c r="C1606"/>
      <c r="D1606"/>
      <c r="E1606"/>
      <c r="F1606"/>
      <c r="G1606"/>
      <c r="H1606"/>
      <c r="I1606" s="5"/>
      <c r="J1606" s="5"/>
      <c r="K1606"/>
      <c r="L1606"/>
      <c r="M1606"/>
      <c r="N1606"/>
      <c r="O1606"/>
      <c r="P1606"/>
      <c r="Q1606"/>
      <c r="R1606"/>
    </row>
    <row r="1607" spans="1:18" x14ac:dyDescent="0.25">
      <c r="A1607"/>
      <c r="B1607"/>
      <c r="C1607"/>
      <c r="D1607"/>
      <c r="E1607"/>
      <c r="F1607"/>
      <c r="G1607"/>
      <c r="H1607"/>
      <c r="I1607" s="5"/>
      <c r="J1607" s="5"/>
      <c r="K1607"/>
      <c r="L1607"/>
      <c r="M1607"/>
      <c r="N1607"/>
      <c r="O1607"/>
      <c r="P1607"/>
      <c r="Q1607"/>
      <c r="R1607"/>
    </row>
    <row r="1608" spans="1:18" x14ac:dyDescent="0.25">
      <c r="A1608"/>
      <c r="B1608"/>
      <c r="C1608"/>
      <c r="D1608"/>
      <c r="E1608"/>
      <c r="F1608"/>
      <c r="G1608"/>
      <c r="H1608"/>
      <c r="I1608" s="5"/>
      <c r="J1608" s="5"/>
      <c r="K1608"/>
      <c r="L1608"/>
      <c r="M1608"/>
      <c r="N1608"/>
      <c r="O1608"/>
      <c r="P1608"/>
      <c r="Q1608"/>
      <c r="R1608"/>
    </row>
    <row r="1609" spans="1:18" x14ac:dyDescent="0.25">
      <c r="A1609"/>
      <c r="B1609"/>
      <c r="C1609"/>
      <c r="D1609"/>
      <c r="E1609"/>
      <c r="F1609"/>
      <c r="G1609"/>
      <c r="H1609"/>
      <c r="I1609" s="5"/>
      <c r="J1609" s="5"/>
      <c r="K1609"/>
      <c r="L1609"/>
      <c r="M1609"/>
      <c r="N1609"/>
      <c r="O1609"/>
      <c r="P1609"/>
      <c r="Q1609"/>
      <c r="R1609"/>
    </row>
    <row r="1610" spans="1:18" x14ac:dyDescent="0.25">
      <c r="A1610"/>
      <c r="B1610"/>
      <c r="C1610"/>
      <c r="D1610"/>
      <c r="E1610"/>
      <c r="F1610"/>
      <c r="G1610"/>
      <c r="H1610"/>
      <c r="I1610" s="5"/>
      <c r="J1610" s="5"/>
      <c r="K1610"/>
      <c r="L1610"/>
      <c r="M1610"/>
      <c r="N1610"/>
      <c r="O1610"/>
      <c r="P1610"/>
      <c r="Q1610"/>
      <c r="R1610"/>
    </row>
    <row r="1611" spans="1:18" x14ac:dyDescent="0.25">
      <c r="A1611"/>
      <c r="B1611"/>
      <c r="C1611"/>
      <c r="D1611"/>
      <c r="E1611"/>
      <c r="F1611"/>
      <c r="G1611"/>
      <c r="H1611"/>
      <c r="I1611" s="5"/>
      <c r="J1611" s="5"/>
      <c r="K1611"/>
      <c r="L1611"/>
      <c r="M1611"/>
      <c r="N1611"/>
      <c r="O1611"/>
      <c r="P1611"/>
      <c r="Q1611"/>
      <c r="R1611"/>
    </row>
    <row r="1612" spans="1:18" x14ac:dyDescent="0.25">
      <c r="A1612"/>
      <c r="B1612"/>
      <c r="C1612"/>
      <c r="D1612"/>
      <c r="E1612"/>
      <c r="F1612"/>
      <c r="G1612"/>
      <c r="H1612"/>
      <c r="I1612" s="5"/>
      <c r="J1612" s="5"/>
      <c r="K1612"/>
      <c r="L1612"/>
      <c r="M1612"/>
      <c r="N1612"/>
      <c r="O1612"/>
      <c r="P1612"/>
      <c r="Q1612"/>
      <c r="R1612"/>
    </row>
    <row r="1613" spans="1:18" x14ac:dyDescent="0.25">
      <c r="A1613"/>
      <c r="B1613"/>
      <c r="C1613"/>
      <c r="D1613"/>
      <c r="E1613"/>
      <c r="F1613"/>
      <c r="G1613"/>
      <c r="H1613"/>
      <c r="I1613" s="5"/>
      <c r="J1613" s="5"/>
      <c r="K1613"/>
      <c r="L1613"/>
      <c r="M1613"/>
      <c r="N1613"/>
      <c r="O1613"/>
      <c r="P1613"/>
      <c r="Q1613"/>
      <c r="R1613"/>
    </row>
    <row r="1614" spans="1:18" x14ac:dyDescent="0.25">
      <c r="A1614"/>
      <c r="B1614"/>
      <c r="C1614"/>
      <c r="D1614"/>
      <c r="E1614"/>
      <c r="F1614"/>
      <c r="G1614"/>
      <c r="H1614"/>
      <c r="I1614" s="5"/>
      <c r="J1614" s="5"/>
      <c r="K1614"/>
      <c r="L1614"/>
      <c r="M1614"/>
      <c r="N1614"/>
      <c r="O1614"/>
      <c r="P1614"/>
      <c r="Q1614"/>
      <c r="R1614"/>
    </row>
    <row r="1615" spans="1:18" x14ac:dyDescent="0.25">
      <c r="A1615"/>
      <c r="B1615"/>
      <c r="C1615"/>
      <c r="D1615"/>
      <c r="E1615"/>
      <c r="F1615"/>
      <c r="G1615"/>
      <c r="H1615"/>
      <c r="I1615" s="5"/>
      <c r="J1615" s="5"/>
      <c r="K1615"/>
      <c r="L1615"/>
      <c r="M1615"/>
      <c r="N1615"/>
      <c r="O1615"/>
      <c r="P1615"/>
      <c r="Q1615"/>
      <c r="R1615"/>
    </row>
    <row r="1616" spans="1:18" x14ac:dyDescent="0.25">
      <c r="A1616"/>
      <c r="B1616"/>
      <c r="C1616"/>
      <c r="D1616"/>
      <c r="E1616"/>
      <c r="F1616"/>
      <c r="G1616"/>
      <c r="H1616"/>
      <c r="I1616" s="5"/>
      <c r="J1616" s="5"/>
      <c r="K1616"/>
      <c r="L1616"/>
      <c r="M1616"/>
      <c r="N1616"/>
      <c r="O1616"/>
      <c r="P1616"/>
      <c r="Q1616"/>
      <c r="R1616"/>
    </row>
    <row r="1617" spans="1:18" x14ac:dyDescent="0.25">
      <c r="A1617"/>
      <c r="B1617"/>
      <c r="C1617"/>
      <c r="D1617"/>
      <c r="E1617"/>
      <c r="F1617"/>
      <c r="G1617"/>
      <c r="H1617"/>
      <c r="I1617" s="5"/>
      <c r="J1617" s="5"/>
      <c r="K1617"/>
      <c r="L1617"/>
      <c r="M1617"/>
      <c r="N1617"/>
      <c r="O1617"/>
      <c r="P1617"/>
      <c r="Q1617"/>
      <c r="R1617"/>
    </row>
    <row r="1618" spans="1:18" x14ac:dyDescent="0.25">
      <c r="A1618"/>
      <c r="B1618"/>
      <c r="C1618"/>
      <c r="D1618"/>
      <c r="E1618"/>
      <c r="F1618"/>
      <c r="G1618"/>
      <c r="H1618"/>
      <c r="I1618" s="5"/>
      <c r="J1618" s="5"/>
      <c r="K1618"/>
      <c r="L1618"/>
      <c r="M1618"/>
      <c r="N1618"/>
      <c r="O1618"/>
      <c r="P1618"/>
      <c r="Q1618"/>
      <c r="R1618"/>
    </row>
    <row r="1619" spans="1:18" x14ac:dyDescent="0.25">
      <c r="A1619"/>
      <c r="B1619"/>
      <c r="C1619"/>
      <c r="D1619"/>
      <c r="E1619"/>
      <c r="F1619"/>
      <c r="G1619"/>
      <c r="H1619"/>
      <c r="I1619" s="5"/>
      <c r="J1619" s="5"/>
      <c r="K1619"/>
      <c r="L1619"/>
      <c r="M1619"/>
      <c r="N1619"/>
      <c r="O1619"/>
      <c r="P1619"/>
      <c r="Q1619"/>
      <c r="R1619"/>
    </row>
    <row r="1620" spans="1:18" x14ac:dyDescent="0.25">
      <c r="A1620"/>
      <c r="B1620"/>
      <c r="C1620"/>
      <c r="D1620"/>
      <c r="E1620"/>
      <c r="F1620"/>
      <c r="G1620"/>
      <c r="H1620"/>
      <c r="I1620" s="5"/>
      <c r="J1620" s="5"/>
      <c r="K1620"/>
      <c r="L1620"/>
      <c r="M1620"/>
      <c r="N1620"/>
      <c r="O1620"/>
      <c r="P1620"/>
      <c r="Q1620"/>
      <c r="R1620"/>
    </row>
    <row r="1621" spans="1:18" x14ac:dyDescent="0.25">
      <c r="A1621"/>
      <c r="B1621"/>
      <c r="C1621"/>
      <c r="D1621"/>
      <c r="E1621"/>
      <c r="F1621"/>
      <c r="G1621"/>
      <c r="H1621"/>
      <c r="I1621" s="5"/>
      <c r="J1621" s="5"/>
      <c r="K1621"/>
      <c r="L1621"/>
      <c r="M1621"/>
      <c r="N1621"/>
      <c r="O1621"/>
      <c r="P1621"/>
      <c r="Q1621"/>
      <c r="R1621"/>
    </row>
    <row r="1622" spans="1:18" x14ac:dyDescent="0.25">
      <c r="A1622"/>
      <c r="B1622"/>
      <c r="C1622"/>
      <c r="D1622"/>
      <c r="E1622"/>
      <c r="F1622"/>
      <c r="G1622"/>
      <c r="H1622"/>
      <c r="I1622" s="5"/>
      <c r="J1622" s="5"/>
      <c r="K1622"/>
      <c r="L1622"/>
      <c r="M1622"/>
      <c r="N1622"/>
      <c r="O1622"/>
      <c r="P1622"/>
      <c r="Q1622"/>
      <c r="R1622"/>
    </row>
    <row r="1623" spans="1:18" x14ac:dyDescent="0.25">
      <c r="A1623"/>
      <c r="B1623"/>
      <c r="C1623"/>
      <c r="D1623"/>
      <c r="E1623"/>
      <c r="F1623"/>
      <c r="G1623"/>
      <c r="H1623"/>
      <c r="I1623" s="5"/>
      <c r="J1623" s="5"/>
      <c r="K1623"/>
      <c r="L1623"/>
      <c r="M1623"/>
      <c r="N1623"/>
      <c r="O1623"/>
      <c r="P1623"/>
      <c r="Q1623"/>
      <c r="R1623"/>
    </row>
    <row r="1624" spans="1:18" x14ac:dyDescent="0.25">
      <c r="A1624"/>
      <c r="B1624"/>
      <c r="C1624"/>
      <c r="D1624"/>
      <c r="E1624"/>
      <c r="F1624"/>
      <c r="G1624"/>
      <c r="H1624"/>
      <c r="I1624" s="5"/>
      <c r="J1624" s="5"/>
      <c r="K1624"/>
      <c r="L1624"/>
      <c r="M1624"/>
      <c r="N1624"/>
      <c r="O1624"/>
      <c r="P1624"/>
      <c r="Q1624"/>
      <c r="R1624"/>
    </row>
    <row r="1625" spans="1:18" x14ac:dyDescent="0.25">
      <c r="A1625"/>
      <c r="B1625"/>
      <c r="C1625"/>
      <c r="D1625"/>
      <c r="E1625"/>
      <c r="F1625"/>
      <c r="G1625"/>
      <c r="H1625"/>
      <c r="I1625" s="5"/>
      <c r="J1625" s="5"/>
      <c r="K1625"/>
      <c r="L1625"/>
      <c r="M1625"/>
      <c r="N1625"/>
      <c r="O1625"/>
      <c r="P1625"/>
      <c r="Q1625"/>
      <c r="R1625"/>
    </row>
    <row r="1626" spans="1:18" x14ac:dyDescent="0.25">
      <c r="A1626"/>
      <c r="B1626"/>
      <c r="C1626"/>
      <c r="D1626"/>
      <c r="E1626"/>
      <c r="F1626"/>
      <c r="G1626"/>
      <c r="H1626"/>
      <c r="I1626" s="5"/>
      <c r="J1626" s="5"/>
      <c r="K1626"/>
      <c r="L1626"/>
      <c r="M1626"/>
      <c r="N1626"/>
      <c r="O1626"/>
      <c r="P1626"/>
      <c r="Q1626"/>
      <c r="R1626"/>
    </row>
    <row r="1627" spans="1:18" x14ac:dyDescent="0.25">
      <c r="A1627"/>
      <c r="B1627"/>
      <c r="C1627"/>
      <c r="D1627"/>
      <c r="E1627"/>
      <c r="F1627"/>
      <c r="G1627"/>
      <c r="H1627"/>
      <c r="I1627" s="5"/>
      <c r="J1627" s="5"/>
      <c r="K1627"/>
      <c r="L1627"/>
      <c r="M1627"/>
      <c r="N1627"/>
      <c r="O1627"/>
      <c r="P1627"/>
      <c r="Q1627"/>
      <c r="R1627"/>
    </row>
    <row r="1628" spans="1:18" x14ac:dyDescent="0.25">
      <c r="A1628"/>
      <c r="B1628"/>
      <c r="C1628"/>
      <c r="D1628"/>
      <c r="E1628"/>
      <c r="F1628"/>
      <c r="G1628"/>
      <c r="H1628"/>
      <c r="I1628" s="5"/>
      <c r="J1628" s="5"/>
      <c r="K1628"/>
      <c r="L1628"/>
      <c r="M1628"/>
      <c r="N1628"/>
      <c r="O1628"/>
      <c r="P1628"/>
      <c r="Q1628"/>
      <c r="R1628"/>
    </row>
    <row r="1629" spans="1:18" x14ac:dyDescent="0.25">
      <c r="A1629"/>
      <c r="B1629"/>
      <c r="C1629"/>
      <c r="D1629"/>
      <c r="E1629"/>
      <c r="F1629"/>
      <c r="G1629"/>
      <c r="H1629"/>
      <c r="I1629" s="5"/>
      <c r="J1629" s="5"/>
      <c r="K1629"/>
      <c r="L1629"/>
      <c r="M1629"/>
      <c r="N1629"/>
      <c r="O1629"/>
      <c r="P1629"/>
      <c r="Q1629"/>
      <c r="R1629"/>
    </row>
    <row r="1630" spans="1:18" x14ac:dyDescent="0.25">
      <c r="A1630"/>
      <c r="B1630"/>
      <c r="C1630"/>
      <c r="D1630"/>
      <c r="E1630"/>
      <c r="F1630"/>
      <c r="G1630"/>
      <c r="H1630"/>
      <c r="I1630" s="5"/>
      <c r="J1630" s="5"/>
      <c r="K1630"/>
      <c r="L1630"/>
      <c r="M1630"/>
      <c r="N1630"/>
      <c r="O1630"/>
      <c r="P1630"/>
      <c r="Q1630"/>
      <c r="R1630"/>
    </row>
    <row r="1631" spans="1:18" x14ac:dyDescent="0.25">
      <c r="A1631"/>
      <c r="B1631"/>
      <c r="C1631"/>
      <c r="D1631"/>
      <c r="E1631"/>
      <c r="F1631"/>
      <c r="G1631"/>
      <c r="H1631"/>
      <c r="I1631" s="5"/>
      <c r="J1631" s="5"/>
      <c r="K1631"/>
      <c r="L1631"/>
      <c r="M1631"/>
      <c r="N1631"/>
      <c r="O1631"/>
      <c r="P1631"/>
      <c r="Q1631"/>
      <c r="R1631"/>
    </row>
    <row r="1632" spans="1:18" x14ac:dyDescent="0.25">
      <c r="A1632"/>
      <c r="B1632"/>
      <c r="C1632"/>
      <c r="D1632"/>
      <c r="E1632"/>
      <c r="F1632"/>
      <c r="G1632"/>
      <c r="H1632"/>
      <c r="I1632" s="5"/>
      <c r="J1632" s="5"/>
      <c r="K1632"/>
      <c r="L1632"/>
      <c r="M1632"/>
      <c r="N1632"/>
      <c r="O1632"/>
      <c r="P1632"/>
      <c r="Q1632"/>
      <c r="R1632"/>
    </row>
    <row r="1633" spans="1:18" x14ac:dyDescent="0.25">
      <c r="A1633"/>
      <c r="B1633"/>
      <c r="C1633"/>
      <c r="D1633"/>
      <c r="E1633"/>
      <c r="F1633"/>
      <c r="G1633"/>
      <c r="H1633"/>
      <c r="I1633" s="5"/>
      <c r="J1633" s="5"/>
      <c r="K1633"/>
      <c r="L1633"/>
      <c r="M1633"/>
      <c r="N1633"/>
      <c r="O1633"/>
      <c r="P1633"/>
      <c r="Q1633"/>
      <c r="R1633"/>
    </row>
    <row r="1634" spans="1:18" x14ac:dyDescent="0.25">
      <c r="A1634"/>
      <c r="B1634"/>
      <c r="C1634"/>
      <c r="D1634"/>
      <c r="E1634"/>
      <c r="F1634"/>
      <c r="G1634"/>
      <c r="H1634"/>
      <c r="I1634" s="5"/>
      <c r="J1634" s="5"/>
      <c r="K1634"/>
      <c r="L1634"/>
      <c r="M1634"/>
      <c r="N1634"/>
      <c r="O1634"/>
      <c r="P1634"/>
      <c r="Q1634"/>
      <c r="R1634"/>
    </row>
    <row r="1635" spans="1:18" x14ac:dyDescent="0.25">
      <c r="A1635"/>
      <c r="B1635"/>
      <c r="C1635"/>
      <c r="D1635"/>
      <c r="E1635"/>
      <c r="F1635"/>
      <c r="G1635"/>
      <c r="H1635"/>
      <c r="I1635" s="5"/>
      <c r="J1635" s="5"/>
      <c r="K1635"/>
      <c r="L1635"/>
      <c r="M1635"/>
      <c r="N1635"/>
      <c r="O1635"/>
      <c r="P1635"/>
      <c r="Q1635"/>
      <c r="R1635"/>
    </row>
    <row r="1636" spans="1:18" x14ac:dyDescent="0.25">
      <c r="A1636"/>
      <c r="B1636"/>
      <c r="C1636"/>
      <c r="D1636"/>
      <c r="E1636"/>
      <c r="F1636"/>
      <c r="G1636"/>
      <c r="H1636"/>
      <c r="I1636" s="5"/>
      <c r="J1636" s="5"/>
      <c r="K1636"/>
      <c r="L1636"/>
      <c r="M1636"/>
      <c r="N1636"/>
      <c r="O1636"/>
      <c r="P1636"/>
      <c r="Q1636"/>
      <c r="R1636"/>
    </row>
    <row r="1637" spans="1:18" x14ac:dyDescent="0.25">
      <c r="A1637"/>
      <c r="B1637"/>
      <c r="C1637"/>
      <c r="D1637"/>
      <c r="E1637"/>
      <c r="F1637"/>
      <c r="G1637"/>
      <c r="H1637"/>
      <c r="I1637" s="5"/>
      <c r="J1637" s="5"/>
      <c r="K1637"/>
      <c r="L1637"/>
      <c r="M1637"/>
      <c r="N1637"/>
      <c r="O1637"/>
      <c r="P1637"/>
      <c r="Q1637"/>
      <c r="R1637"/>
    </row>
    <row r="1638" spans="1:18" x14ac:dyDescent="0.25">
      <c r="A1638"/>
      <c r="B1638"/>
      <c r="C1638"/>
      <c r="D1638"/>
      <c r="E1638"/>
      <c r="F1638"/>
      <c r="G1638"/>
      <c r="H1638"/>
      <c r="I1638" s="5"/>
      <c r="J1638" s="5"/>
      <c r="K1638"/>
      <c r="L1638"/>
      <c r="M1638"/>
      <c r="N1638"/>
      <c r="O1638"/>
      <c r="P1638"/>
      <c r="Q1638"/>
      <c r="R1638"/>
    </row>
    <row r="1639" spans="1:18" x14ac:dyDescent="0.25">
      <c r="A1639"/>
      <c r="B1639"/>
      <c r="C1639"/>
      <c r="D1639"/>
      <c r="E1639"/>
      <c r="F1639"/>
      <c r="G1639"/>
      <c r="H1639"/>
      <c r="I1639" s="5"/>
      <c r="J1639" s="5"/>
      <c r="K1639"/>
      <c r="L1639"/>
      <c r="M1639"/>
      <c r="N1639"/>
      <c r="O1639"/>
      <c r="P1639"/>
      <c r="Q1639"/>
      <c r="R1639"/>
    </row>
    <row r="1640" spans="1:18" x14ac:dyDescent="0.25">
      <c r="A1640"/>
      <c r="B1640"/>
      <c r="C1640"/>
      <c r="D1640"/>
      <c r="E1640"/>
      <c r="F1640"/>
      <c r="G1640"/>
      <c r="H1640"/>
      <c r="I1640" s="5"/>
      <c r="J1640" s="5"/>
      <c r="K1640"/>
      <c r="L1640"/>
      <c r="M1640"/>
      <c r="N1640"/>
      <c r="O1640"/>
      <c r="P1640"/>
      <c r="Q1640"/>
      <c r="R1640"/>
    </row>
    <row r="1641" spans="1:18" x14ac:dyDescent="0.25">
      <c r="A1641"/>
      <c r="B1641"/>
      <c r="C1641"/>
      <c r="D1641"/>
      <c r="E1641"/>
      <c r="F1641"/>
      <c r="G1641"/>
      <c r="H1641"/>
      <c r="I1641" s="5"/>
      <c r="J1641" s="5"/>
      <c r="K1641"/>
      <c r="L1641"/>
      <c r="M1641"/>
      <c r="N1641"/>
      <c r="O1641"/>
      <c r="P1641"/>
      <c r="Q1641"/>
      <c r="R1641"/>
    </row>
    <row r="1642" spans="1:18" x14ac:dyDescent="0.25">
      <c r="A1642"/>
      <c r="B1642"/>
      <c r="C1642"/>
      <c r="D1642"/>
      <c r="E1642"/>
      <c r="F1642"/>
      <c r="G1642"/>
      <c r="H1642"/>
      <c r="I1642" s="5"/>
      <c r="J1642" s="5"/>
      <c r="K1642"/>
      <c r="L1642"/>
      <c r="M1642"/>
      <c r="N1642"/>
      <c r="O1642"/>
      <c r="P1642"/>
      <c r="Q1642"/>
      <c r="R1642"/>
    </row>
    <row r="1643" spans="1:18" x14ac:dyDescent="0.25">
      <c r="A1643"/>
      <c r="B1643"/>
      <c r="C1643"/>
      <c r="D1643"/>
      <c r="E1643"/>
      <c r="F1643"/>
      <c r="G1643"/>
      <c r="H1643"/>
      <c r="I1643" s="5"/>
      <c r="J1643" s="5"/>
      <c r="K1643"/>
      <c r="L1643"/>
      <c r="M1643"/>
      <c r="N1643"/>
      <c r="O1643"/>
      <c r="P1643"/>
      <c r="Q1643"/>
      <c r="R1643"/>
    </row>
    <row r="1644" spans="1:18" x14ac:dyDescent="0.25">
      <c r="A1644"/>
      <c r="B1644"/>
      <c r="C1644"/>
      <c r="D1644"/>
      <c r="E1644"/>
      <c r="F1644"/>
      <c r="G1644"/>
      <c r="H1644"/>
      <c r="I1644" s="5"/>
      <c r="J1644" s="5"/>
      <c r="K1644"/>
      <c r="L1644"/>
      <c r="M1644"/>
      <c r="N1644"/>
      <c r="O1644"/>
      <c r="P1644"/>
      <c r="Q1644"/>
      <c r="R1644"/>
    </row>
    <row r="1645" spans="1:18" x14ac:dyDescent="0.25">
      <c r="A1645"/>
      <c r="B1645"/>
      <c r="C1645"/>
      <c r="D1645"/>
      <c r="E1645"/>
      <c r="F1645"/>
      <c r="G1645"/>
      <c r="H1645"/>
      <c r="I1645" s="5"/>
      <c r="J1645" s="5"/>
      <c r="K1645"/>
      <c r="L1645"/>
      <c r="M1645"/>
      <c r="N1645"/>
      <c r="O1645"/>
      <c r="P1645"/>
      <c r="Q1645"/>
      <c r="R1645"/>
    </row>
    <row r="1646" spans="1:18" x14ac:dyDescent="0.25">
      <c r="A1646"/>
      <c r="B1646"/>
      <c r="C1646"/>
      <c r="D1646"/>
      <c r="E1646"/>
      <c r="F1646"/>
      <c r="G1646"/>
      <c r="H1646"/>
      <c r="I1646" s="5"/>
      <c r="J1646" s="5"/>
      <c r="K1646"/>
      <c r="L1646"/>
      <c r="M1646"/>
      <c r="N1646"/>
      <c r="O1646"/>
      <c r="P1646"/>
      <c r="Q1646"/>
      <c r="R1646"/>
    </row>
    <row r="1647" spans="1:18" x14ac:dyDescent="0.25">
      <c r="A1647"/>
      <c r="B1647"/>
      <c r="C1647"/>
      <c r="D1647"/>
      <c r="E1647"/>
      <c r="F1647"/>
      <c r="G1647"/>
      <c r="H1647"/>
      <c r="I1647" s="5"/>
      <c r="J1647" s="5"/>
      <c r="K1647"/>
      <c r="L1647"/>
      <c r="M1647"/>
      <c r="N1647"/>
      <c r="O1647"/>
      <c r="P1647"/>
      <c r="Q1647"/>
      <c r="R1647"/>
    </row>
    <row r="1648" spans="1:18" x14ac:dyDescent="0.25">
      <c r="A1648"/>
      <c r="B1648"/>
      <c r="C1648"/>
      <c r="D1648"/>
      <c r="E1648"/>
      <c r="F1648"/>
      <c r="G1648"/>
      <c r="H1648"/>
      <c r="I1648" s="5"/>
      <c r="J1648" s="5"/>
      <c r="K1648"/>
      <c r="L1648"/>
      <c r="M1648"/>
      <c r="N1648"/>
      <c r="O1648"/>
      <c r="P1648"/>
      <c r="Q1648"/>
      <c r="R1648"/>
    </row>
    <row r="1649" spans="1:18" x14ac:dyDescent="0.25">
      <c r="A1649"/>
      <c r="B1649"/>
      <c r="C1649"/>
      <c r="D1649"/>
      <c r="E1649"/>
      <c r="F1649"/>
      <c r="G1649"/>
      <c r="H1649"/>
      <c r="I1649" s="5"/>
      <c r="J1649" s="5"/>
      <c r="K1649"/>
      <c r="L1649"/>
      <c r="M1649"/>
      <c r="N1649"/>
      <c r="O1649"/>
      <c r="P1649"/>
      <c r="Q1649"/>
      <c r="R1649"/>
    </row>
    <row r="1650" spans="1:18" x14ac:dyDescent="0.25">
      <c r="A1650"/>
      <c r="B1650"/>
      <c r="C1650"/>
      <c r="D1650"/>
      <c r="E1650"/>
      <c r="F1650"/>
      <c r="G1650"/>
      <c r="H1650"/>
      <c r="I1650" s="5"/>
      <c r="J1650" s="5"/>
      <c r="K1650"/>
      <c r="L1650"/>
      <c r="M1650"/>
      <c r="N1650"/>
      <c r="O1650"/>
      <c r="P1650"/>
      <c r="Q1650"/>
      <c r="R1650"/>
    </row>
    <row r="1651" spans="1:18" x14ac:dyDescent="0.25">
      <c r="A1651"/>
      <c r="B1651"/>
      <c r="C1651"/>
      <c r="D1651"/>
      <c r="E1651"/>
      <c r="F1651"/>
      <c r="G1651"/>
      <c r="H1651"/>
      <c r="I1651" s="5"/>
      <c r="J1651" s="5"/>
      <c r="K1651"/>
      <c r="L1651"/>
      <c r="M1651"/>
      <c r="N1651"/>
      <c r="O1651"/>
      <c r="P1651"/>
      <c r="Q1651"/>
      <c r="R1651"/>
    </row>
    <row r="1652" spans="1:18" x14ac:dyDescent="0.25">
      <c r="A1652"/>
      <c r="B1652"/>
      <c r="C1652"/>
      <c r="D1652"/>
      <c r="E1652"/>
      <c r="F1652"/>
      <c r="G1652"/>
      <c r="H1652"/>
      <c r="I1652" s="5"/>
      <c r="J1652" s="5"/>
      <c r="K1652"/>
      <c r="L1652"/>
      <c r="M1652"/>
      <c r="N1652"/>
      <c r="O1652"/>
      <c r="P1652"/>
      <c r="Q1652"/>
      <c r="R1652"/>
    </row>
    <row r="1653" spans="1:18" x14ac:dyDescent="0.25">
      <c r="A1653"/>
      <c r="B1653"/>
      <c r="C1653"/>
      <c r="D1653"/>
      <c r="E1653"/>
      <c r="F1653"/>
      <c r="G1653"/>
      <c r="H1653"/>
      <c r="I1653" s="5"/>
      <c r="J1653" s="5"/>
      <c r="K1653"/>
      <c r="L1653"/>
      <c r="M1653"/>
      <c r="N1653"/>
      <c r="O1653"/>
      <c r="P1653"/>
      <c r="Q1653"/>
      <c r="R1653"/>
    </row>
    <row r="1654" spans="1:18" x14ac:dyDescent="0.25">
      <c r="A1654"/>
      <c r="B1654"/>
      <c r="C1654"/>
      <c r="D1654"/>
      <c r="E1654"/>
      <c r="F1654"/>
      <c r="G1654"/>
      <c r="H1654"/>
      <c r="I1654" s="5"/>
      <c r="J1654" s="5"/>
      <c r="K1654"/>
      <c r="L1654"/>
      <c r="M1654"/>
      <c r="N1654"/>
      <c r="O1654"/>
      <c r="P1654"/>
      <c r="Q1654"/>
      <c r="R1654"/>
    </row>
    <row r="1655" spans="1:18" x14ac:dyDescent="0.25">
      <c r="A1655"/>
      <c r="B1655"/>
      <c r="C1655"/>
      <c r="D1655"/>
      <c r="E1655"/>
      <c r="F1655"/>
      <c r="G1655"/>
      <c r="H1655"/>
      <c r="I1655" s="5"/>
      <c r="J1655" s="5"/>
      <c r="K1655"/>
      <c r="L1655"/>
      <c r="M1655"/>
      <c r="N1655"/>
      <c r="O1655"/>
      <c r="P1655"/>
      <c r="Q1655"/>
      <c r="R1655"/>
    </row>
    <row r="1656" spans="1:18" x14ac:dyDescent="0.25">
      <c r="A1656"/>
      <c r="B1656"/>
      <c r="C1656"/>
      <c r="D1656"/>
      <c r="E1656"/>
      <c r="F1656"/>
      <c r="G1656"/>
      <c r="H1656"/>
      <c r="I1656" s="5"/>
      <c r="J1656" s="5"/>
      <c r="K1656"/>
      <c r="L1656"/>
      <c r="M1656"/>
      <c r="N1656"/>
      <c r="O1656"/>
      <c r="P1656"/>
      <c r="Q1656"/>
      <c r="R1656"/>
    </row>
    <row r="1657" spans="1:18" x14ac:dyDescent="0.25">
      <c r="A1657"/>
      <c r="B1657"/>
      <c r="C1657"/>
      <c r="D1657"/>
      <c r="E1657"/>
      <c r="F1657"/>
      <c r="G1657"/>
      <c r="H1657"/>
      <c r="I1657" s="5"/>
      <c r="J1657" s="5"/>
      <c r="K1657"/>
      <c r="L1657"/>
      <c r="M1657"/>
      <c r="N1657"/>
      <c r="O1657"/>
      <c r="P1657"/>
      <c r="Q1657"/>
      <c r="R1657"/>
    </row>
    <row r="1658" spans="1:18" x14ac:dyDescent="0.25">
      <c r="A1658"/>
      <c r="B1658"/>
      <c r="C1658"/>
      <c r="D1658"/>
      <c r="E1658"/>
      <c r="F1658"/>
      <c r="G1658"/>
      <c r="H1658"/>
      <c r="I1658" s="5"/>
      <c r="J1658" s="5"/>
      <c r="K1658"/>
      <c r="L1658"/>
      <c r="M1658"/>
      <c r="N1658"/>
      <c r="O1658"/>
      <c r="P1658"/>
      <c r="Q1658"/>
      <c r="R1658"/>
    </row>
    <row r="1659" spans="1:18" x14ac:dyDescent="0.25">
      <c r="A1659"/>
      <c r="B1659"/>
      <c r="C1659"/>
      <c r="D1659"/>
      <c r="E1659"/>
      <c r="F1659"/>
      <c r="G1659"/>
      <c r="H1659"/>
      <c r="I1659" s="5"/>
      <c r="J1659" s="5"/>
      <c r="K1659"/>
      <c r="L1659"/>
      <c r="M1659"/>
      <c r="N1659"/>
      <c r="O1659"/>
      <c r="P1659"/>
      <c r="Q1659"/>
      <c r="R1659"/>
    </row>
    <row r="1660" spans="1:18" x14ac:dyDescent="0.25">
      <c r="A1660"/>
      <c r="B1660"/>
      <c r="C1660"/>
      <c r="D1660"/>
      <c r="E1660"/>
      <c r="F1660"/>
      <c r="G1660"/>
      <c r="H1660"/>
      <c r="I1660" s="5"/>
      <c r="J1660" s="5"/>
      <c r="K1660"/>
      <c r="L1660"/>
      <c r="M1660"/>
      <c r="N1660"/>
      <c r="O1660"/>
      <c r="P1660"/>
      <c r="Q1660"/>
      <c r="R1660"/>
    </row>
    <row r="1661" spans="1:18" x14ac:dyDescent="0.25">
      <c r="A1661"/>
      <c r="B1661"/>
      <c r="C1661"/>
      <c r="D1661"/>
      <c r="E1661"/>
      <c r="F1661"/>
      <c r="G1661"/>
      <c r="H1661"/>
      <c r="I1661" s="5"/>
      <c r="J1661" s="5"/>
      <c r="K1661"/>
      <c r="L1661"/>
      <c r="M1661"/>
      <c r="N1661"/>
      <c r="O1661"/>
      <c r="P1661"/>
      <c r="Q1661"/>
      <c r="R1661"/>
    </row>
    <row r="1662" spans="1:18" x14ac:dyDescent="0.25">
      <c r="A1662"/>
      <c r="B1662"/>
      <c r="C1662"/>
      <c r="D1662"/>
      <c r="E1662"/>
      <c r="F1662"/>
      <c r="G1662"/>
      <c r="H1662"/>
      <c r="I1662" s="5"/>
      <c r="J1662" s="5"/>
      <c r="K1662"/>
      <c r="L1662"/>
      <c r="M1662"/>
      <c r="N1662"/>
      <c r="O1662"/>
      <c r="P1662"/>
      <c r="Q1662"/>
      <c r="R1662"/>
    </row>
    <row r="1663" spans="1:18" x14ac:dyDescent="0.25">
      <c r="A1663"/>
      <c r="B1663"/>
      <c r="C1663"/>
      <c r="D1663"/>
      <c r="E1663"/>
      <c r="F1663"/>
      <c r="G1663"/>
      <c r="H1663"/>
      <c r="I1663" s="5"/>
      <c r="J1663" s="5"/>
      <c r="K1663"/>
      <c r="L1663"/>
      <c r="M1663"/>
      <c r="N1663"/>
      <c r="O1663"/>
      <c r="P1663"/>
      <c r="Q1663"/>
      <c r="R1663"/>
    </row>
    <row r="1664" spans="1:18" x14ac:dyDescent="0.25">
      <c r="A1664"/>
      <c r="B1664"/>
      <c r="C1664"/>
      <c r="D1664"/>
      <c r="E1664"/>
      <c r="F1664"/>
      <c r="G1664"/>
      <c r="H1664"/>
      <c r="I1664" s="5"/>
      <c r="J1664" s="5"/>
      <c r="K1664"/>
      <c r="L1664"/>
      <c r="M1664"/>
      <c r="N1664"/>
      <c r="O1664"/>
      <c r="P1664"/>
      <c r="Q1664"/>
      <c r="R1664"/>
    </row>
    <row r="1665" spans="1:18" x14ac:dyDescent="0.25">
      <c r="A1665"/>
      <c r="B1665"/>
      <c r="C1665"/>
      <c r="D1665"/>
      <c r="E1665"/>
      <c r="F1665"/>
      <c r="G1665"/>
      <c r="H1665"/>
      <c r="I1665" s="5"/>
      <c r="J1665" s="5"/>
      <c r="K1665"/>
      <c r="L1665"/>
      <c r="M1665"/>
      <c r="N1665"/>
      <c r="O1665"/>
      <c r="P1665"/>
      <c r="Q1665"/>
      <c r="R1665"/>
    </row>
    <row r="1666" spans="1:18" x14ac:dyDescent="0.25">
      <c r="A1666"/>
      <c r="B1666"/>
      <c r="C1666"/>
      <c r="D1666"/>
      <c r="E1666"/>
      <c r="F1666"/>
      <c r="G1666"/>
      <c r="H1666"/>
      <c r="I1666" s="5"/>
      <c r="J1666" s="5"/>
      <c r="K1666"/>
      <c r="L1666"/>
      <c r="M1666"/>
      <c r="N1666"/>
      <c r="O1666"/>
      <c r="P1666"/>
      <c r="Q1666"/>
      <c r="R1666"/>
    </row>
    <row r="1667" spans="1:18" x14ac:dyDescent="0.25">
      <c r="A1667"/>
      <c r="B1667"/>
      <c r="C1667"/>
      <c r="D1667"/>
      <c r="E1667"/>
      <c r="F1667"/>
      <c r="G1667"/>
      <c r="H1667"/>
      <c r="I1667" s="5"/>
      <c r="J1667" s="5"/>
      <c r="K1667"/>
      <c r="L1667"/>
      <c r="M1667"/>
      <c r="N1667"/>
      <c r="O1667"/>
      <c r="P1667"/>
      <c r="Q1667"/>
      <c r="R1667"/>
    </row>
    <row r="1668" spans="1:18" x14ac:dyDescent="0.25">
      <c r="A1668"/>
      <c r="B1668"/>
      <c r="C1668"/>
      <c r="D1668"/>
      <c r="E1668"/>
      <c r="F1668"/>
      <c r="G1668"/>
      <c r="H1668"/>
      <c r="I1668" s="5"/>
      <c r="J1668" s="5"/>
      <c r="K1668"/>
      <c r="L1668"/>
      <c r="M1668"/>
      <c r="N1668"/>
      <c r="O1668"/>
      <c r="P1668"/>
      <c r="Q1668"/>
      <c r="R1668"/>
    </row>
    <row r="1669" spans="1:18" x14ac:dyDescent="0.25">
      <c r="A1669"/>
      <c r="B1669"/>
      <c r="C1669"/>
      <c r="D1669"/>
      <c r="E1669"/>
      <c r="F1669"/>
      <c r="G1669"/>
      <c r="H1669"/>
      <c r="I1669" s="5"/>
      <c r="J1669" s="5"/>
      <c r="K1669"/>
      <c r="L1669"/>
      <c r="M1669"/>
      <c r="N1669"/>
      <c r="O1669"/>
      <c r="P1669"/>
      <c r="Q1669"/>
      <c r="R1669"/>
    </row>
    <row r="1670" spans="1:18" x14ac:dyDescent="0.25">
      <c r="A1670"/>
      <c r="B1670"/>
      <c r="C1670"/>
      <c r="D1670"/>
      <c r="E1670"/>
      <c r="F1670"/>
      <c r="G1670"/>
      <c r="H1670"/>
      <c r="I1670" s="5"/>
      <c r="J1670" s="5"/>
      <c r="K1670"/>
      <c r="L1670"/>
      <c r="M1670"/>
      <c r="N1670"/>
      <c r="O1670"/>
      <c r="P1670"/>
      <c r="Q1670"/>
      <c r="R1670"/>
    </row>
    <row r="1671" spans="1:18" x14ac:dyDescent="0.25">
      <c r="A1671"/>
      <c r="B1671"/>
      <c r="C1671"/>
      <c r="D1671"/>
      <c r="E1671"/>
      <c r="F1671"/>
      <c r="G1671"/>
      <c r="H1671"/>
      <c r="I1671" s="5"/>
      <c r="J1671" s="5"/>
      <c r="K1671"/>
      <c r="L1671"/>
      <c r="M1671"/>
      <c r="N1671"/>
      <c r="O1671"/>
      <c r="P1671"/>
      <c r="Q1671"/>
      <c r="R1671"/>
    </row>
    <row r="1672" spans="1:18" x14ac:dyDescent="0.25">
      <c r="A1672"/>
      <c r="B1672"/>
      <c r="C1672"/>
      <c r="D1672"/>
      <c r="E1672"/>
      <c r="F1672"/>
      <c r="G1672"/>
      <c r="H1672"/>
      <c r="I1672" s="5"/>
      <c r="J1672" s="5"/>
      <c r="K1672"/>
      <c r="L1672"/>
      <c r="M1672"/>
      <c r="N1672"/>
      <c r="O1672"/>
      <c r="P1672"/>
      <c r="Q1672"/>
      <c r="R1672"/>
    </row>
    <row r="1673" spans="1:18" x14ac:dyDescent="0.25">
      <c r="A1673"/>
      <c r="B1673"/>
      <c r="C1673"/>
      <c r="D1673"/>
      <c r="E1673"/>
      <c r="F1673"/>
      <c r="G1673"/>
      <c r="H1673"/>
      <c r="I1673" s="5"/>
      <c r="J1673" s="5"/>
      <c r="K1673"/>
      <c r="L1673"/>
      <c r="M1673"/>
      <c r="N1673"/>
      <c r="O1673"/>
      <c r="P1673"/>
      <c r="Q1673"/>
      <c r="R1673"/>
    </row>
    <row r="1674" spans="1:18" x14ac:dyDescent="0.25">
      <c r="A1674"/>
      <c r="B1674"/>
      <c r="C1674"/>
      <c r="D1674"/>
      <c r="E1674"/>
      <c r="F1674"/>
      <c r="G1674"/>
      <c r="H1674"/>
      <c r="I1674" s="5"/>
      <c r="J1674" s="5"/>
      <c r="K1674"/>
      <c r="L1674"/>
      <c r="M1674"/>
      <c r="N1674"/>
      <c r="O1674"/>
      <c r="P1674"/>
      <c r="Q1674"/>
      <c r="R1674"/>
    </row>
    <row r="1675" spans="1:18" x14ac:dyDescent="0.25">
      <c r="A1675"/>
      <c r="B1675"/>
      <c r="C1675"/>
      <c r="D1675"/>
      <c r="E1675"/>
      <c r="F1675"/>
      <c r="G1675"/>
      <c r="H1675"/>
      <c r="I1675" s="5"/>
      <c r="J1675" s="5"/>
      <c r="K1675"/>
      <c r="L1675"/>
      <c r="M1675"/>
      <c r="N1675"/>
      <c r="O1675"/>
      <c r="P1675"/>
      <c r="Q1675"/>
      <c r="R1675"/>
    </row>
    <row r="1676" spans="1:18" x14ac:dyDescent="0.25">
      <c r="A1676"/>
      <c r="B1676"/>
      <c r="C1676"/>
      <c r="D1676"/>
      <c r="E1676"/>
      <c r="F1676"/>
      <c r="G1676"/>
      <c r="H1676"/>
      <c r="I1676" s="5"/>
      <c r="J1676" s="5"/>
      <c r="K1676"/>
      <c r="L1676"/>
      <c r="M1676"/>
      <c r="N1676"/>
      <c r="O1676"/>
      <c r="P1676"/>
      <c r="Q1676"/>
      <c r="R1676"/>
    </row>
    <row r="1677" spans="1:18" x14ac:dyDescent="0.25">
      <c r="A1677"/>
      <c r="B1677"/>
      <c r="C1677"/>
      <c r="D1677"/>
      <c r="E1677"/>
      <c r="F1677"/>
      <c r="G1677"/>
      <c r="H1677"/>
      <c r="I1677" s="5"/>
      <c r="J1677" s="5"/>
      <c r="K1677"/>
      <c r="L1677"/>
      <c r="M1677"/>
      <c r="N1677"/>
      <c r="O1677"/>
      <c r="P1677"/>
      <c r="Q1677"/>
      <c r="R1677"/>
    </row>
    <row r="1678" spans="1:18" x14ac:dyDescent="0.25">
      <c r="A1678"/>
      <c r="B1678"/>
      <c r="C1678"/>
      <c r="D1678"/>
      <c r="E1678"/>
      <c r="F1678"/>
      <c r="G1678"/>
      <c r="H1678"/>
      <c r="I1678" s="5"/>
      <c r="J1678" s="5"/>
      <c r="K1678"/>
      <c r="L1678"/>
      <c r="M1678"/>
      <c r="N1678"/>
      <c r="O1678"/>
      <c r="P1678"/>
      <c r="Q1678"/>
      <c r="R1678"/>
    </row>
    <row r="1679" spans="1:18" x14ac:dyDescent="0.25">
      <c r="A1679"/>
      <c r="B1679"/>
      <c r="C1679"/>
      <c r="D1679"/>
      <c r="E1679"/>
      <c r="F1679"/>
      <c r="G1679"/>
      <c r="H1679"/>
      <c r="I1679" s="5"/>
      <c r="J1679" s="5"/>
      <c r="K1679"/>
      <c r="L1679"/>
      <c r="M1679"/>
      <c r="N1679"/>
      <c r="O1679"/>
      <c r="P1679"/>
      <c r="Q1679"/>
      <c r="R1679"/>
    </row>
    <row r="1680" spans="1:18" x14ac:dyDescent="0.25">
      <c r="A1680"/>
      <c r="B1680"/>
      <c r="C1680"/>
      <c r="D1680"/>
      <c r="E1680"/>
      <c r="F1680"/>
      <c r="G1680"/>
      <c r="H1680"/>
      <c r="I1680" s="5"/>
      <c r="J1680" s="5"/>
      <c r="K1680"/>
      <c r="L1680"/>
      <c r="M1680"/>
      <c r="N1680"/>
      <c r="O1680"/>
      <c r="P1680"/>
      <c r="Q1680"/>
      <c r="R1680"/>
    </row>
    <row r="1681" spans="1:18" x14ac:dyDescent="0.25">
      <c r="A1681"/>
      <c r="B1681"/>
      <c r="C1681"/>
      <c r="D1681"/>
      <c r="E1681"/>
      <c r="F1681"/>
      <c r="G1681"/>
      <c r="H1681"/>
      <c r="I1681" s="5"/>
      <c r="J1681" s="5"/>
      <c r="K1681"/>
      <c r="L1681"/>
      <c r="M1681"/>
      <c r="N1681"/>
      <c r="O1681"/>
      <c r="P1681"/>
      <c r="Q1681"/>
      <c r="R1681"/>
    </row>
    <row r="1682" spans="1:18" x14ac:dyDescent="0.25">
      <c r="A1682"/>
      <c r="B1682"/>
      <c r="C1682"/>
      <c r="D1682"/>
      <c r="E1682"/>
      <c r="F1682"/>
      <c r="G1682"/>
      <c r="H1682"/>
      <c r="I1682" s="5"/>
      <c r="J1682" s="5"/>
      <c r="K1682"/>
      <c r="L1682"/>
      <c r="M1682"/>
      <c r="N1682"/>
      <c r="O1682"/>
      <c r="P1682"/>
      <c r="Q1682"/>
      <c r="R1682"/>
    </row>
    <row r="1683" spans="1:18" x14ac:dyDescent="0.25">
      <c r="A1683"/>
      <c r="B1683"/>
      <c r="C1683"/>
      <c r="D1683"/>
      <c r="E1683"/>
      <c r="F1683"/>
      <c r="G1683"/>
      <c r="H1683"/>
      <c r="I1683" s="5"/>
      <c r="J1683" s="5"/>
      <c r="K1683"/>
      <c r="L1683"/>
      <c r="M1683"/>
      <c r="N1683"/>
      <c r="O1683"/>
      <c r="P1683"/>
      <c r="Q1683"/>
      <c r="R1683"/>
    </row>
    <row r="1684" spans="1:18" x14ac:dyDescent="0.25">
      <c r="A1684"/>
      <c r="B1684"/>
      <c r="C1684"/>
      <c r="D1684"/>
      <c r="E1684"/>
      <c r="F1684"/>
      <c r="G1684"/>
      <c r="H1684"/>
      <c r="I1684" s="5"/>
      <c r="J1684" s="5"/>
      <c r="K1684"/>
      <c r="L1684"/>
      <c r="M1684"/>
      <c r="N1684"/>
      <c r="O1684"/>
      <c r="P1684"/>
      <c r="Q1684"/>
      <c r="R1684"/>
    </row>
    <row r="1685" spans="1:18" x14ac:dyDescent="0.25">
      <c r="A1685"/>
      <c r="B1685"/>
      <c r="C1685"/>
      <c r="D1685"/>
      <c r="E1685"/>
      <c r="F1685"/>
      <c r="G1685"/>
      <c r="H1685"/>
      <c r="I1685" s="5"/>
      <c r="J1685" s="5"/>
      <c r="K1685"/>
      <c r="L1685"/>
      <c r="M1685"/>
      <c r="N1685"/>
      <c r="O1685"/>
      <c r="P1685"/>
      <c r="Q1685"/>
      <c r="R1685"/>
    </row>
    <row r="1686" spans="1:18" x14ac:dyDescent="0.25">
      <c r="A1686"/>
      <c r="B1686"/>
      <c r="C1686"/>
      <c r="D1686"/>
      <c r="E1686"/>
      <c r="F1686"/>
      <c r="G1686"/>
      <c r="H1686"/>
      <c r="I1686" s="5"/>
      <c r="J1686" s="5"/>
      <c r="K1686"/>
      <c r="L1686"/>
      <c r="M1686"/>
      <c r="N1686"/>
      <c r="O1686"/>
      <c r="P1686"/>
      <c r="Q1686"/>
      <c r="R1686"/>
    </row>
    <row r="1687" spans="1:18" x14ac:dyDescent="0.25">
      <c r="A1687"/>
      <c r="B1687"/>
      <c r="C1687"/>
      <c r="D1687"/>
      <c r="E1687"/>
      <c r="F1687"/>
      <c r="G1687"/>
      <c r="H1687"/>
      <c r="I1687" s="5"/>
      <c r="J1687" s="5"/>
      <c r="K1687"/>
      <c r="L1687"/>
      <c r="M1687"/>
      <c r="N1687"/>
      <c r="O1687"/>
      <c r="P1687"/>
      <c r="Q1687"/>
      <c r="R1687"/>
    </row>
    <row r="1688" spans="1:18" x14ac:dyDescent="0.25">
      <c r="A1688"/>
      <c r="B1688"/>
      <c r="C1688"/>
      <c r="D1688"/>
      <c r="E1688"/>
      <c r="F1688"/>
      <c r="G1688"/>
      <c r="H1688"/>
      <c r="I1688" s="5"/>
      <c r="J1688" s="5"/>
      <c r="K1688"/>
      <c r="L1688"/>
      <c r="M1688"/>
      <c r="N1688"/>
      <c r="O1688"/>
      <c r="P1688"/>
      <c r="Q1688"/>
      <c r="R1688"/>
    </row>
    <row r="1689" spans="1:18" x14ac:dyDescent="0.25">
      <c r="A1689"/>
      <c r="B1689"/>
      <c r="C1689"/>
      <c r="D1689"/>
      <c r="E1689"/>
      <c r="F1689"/>
      <c r="G1689"/>
      <c r="H1689"/>
      <c r="I1689" s="5"/>
      <c r="J1689" s="5"/>
      <c r="K1689"/>
      <c r="L1689"/>
      <c r="M1689"/>
      <c r="N1689"/>
      <c r="O1689"/>
      <c r="P1689"/>
      <c r="Q1689"/>
      <c r="R1689"/>
    </row>
    <row r="1690" spans="1:18" x14ac:dyDescent="0.25">
      <c r="A1690"/>
      <c r="B1690"/>
      <c r="C1690"/>
      <c r="D1690"/>
      <c r="E1690"/>
      <c r="F1690"/>
      <c r="G1690"/>
      <c r="H1690"/>
      <c r="I1690" s="5"/>
      <c r="J1690" s="5"/>
      <c r="K1690"/>
      <c r="L1690"/>
      <c r="M1690"/>
      <c r="N1690"/>
      <c r="O1690"/>
      <c r="P1690"/>
      <c r="Q1690"/>
      <c r="R1690"/>
    </row>
    <row r="1691" spans="1:18" x14ac:dyDescent="0.25">
      <c r="A1691"/>
      <c r="B1691"/>
      <c r="C1691"/>
      <c r="D1691"/>
      <c r="E1691"/>
      <c r="F1691"/>
      <c r="G1691"/>
      <c r="H1691"/>
      <c r="I1691" s="5"/>
      <c r="J1691" s="5"/>
      <c r="K1691"/>
      <c r="L1691"/>
      <c r="M1691"/>
      <c r="N1691"/>
      <c r="O1691"/>
      <c r="P1691"/>
      <c r="Q1691"/>
      <c r="R1691"/>
    </row>
    <row r="1692" spans="1:18" x14ac:dyDescent="0.25">
      <c r="A1692"/>
      <c r="B1692"/>
      <c r="C1692"/>
      <c r="D1692"/>
      <c r="E1692"/>
      <c r="F1692"/>
      <c r="G1692"/>
      <c r="H1692"/>
      <c r="I1692" s="5"/>
      <c r="J1692" s="5"/>
      <c r="K1692"/>
      <c r="L1692"/>
      <c r="M1692"/>
      <c r="N1692"/>
      <c r="O1692"/>
      <c r="P1692"/>
      <c r="Q1692"/>
      <c r="R1692"/>
    </row>
    <row r="1693" spans="1:18" x14ac:dyDescent="0.25">
      <c r="A1693"/>
      <c r="B1693"/>
      <c r="C1693"/>
      <c r="D1693"/>
      <c r="E1693"/>
      <c r="F1693"/>
      <c r="G1693"/>
      <c r="H1693"/>
      <c r="I1693" s="5"/>
      <c r="J1693" s="5"/>
      <c r="K1693"/>
      <c r="L1693"/>
      <c r="M1693"/>
      <c r="N1693"/>
      <c r="O1693"/>
      <c r="P1693"/>
      <c r="Q1693"/>
      <c r="R1693"/>
    </row>
    <row r="1694" spans="1:18" x14ac:dyDescent="0.25">
      <c r="A1694"/>
      <c r="B1694"/>
      <c r="C1694"/>
      <c r="D1694"/>
      <c r="E1694"/>
      <c r="F1694"/>
      <c r="G1694"/>
      <c r="H1694"/>
      <c r="I1694" s="5"/>
      <c r="J1694" s="5"/>
      <c r="K1694"/>
      <c r="L1694"/>
      <c r="M1694"/>
      <c r="N1694"/>
      <c r="O1694"/>
      <c r="P1694"/>
      <c r="Q1694"/>
      <c r="R1694"/>
    </row>
    <row r="1695" spans="1:18" x14ac:dyDescent="0.25">
      <c r="A1695"/>
      <c r="B1695"/>
      <c r="C1695"/>
      <c r="D1695"/>
      <c r="E1695"/>
      <c r="F1695"/>
      <c r="G1695"/>
      <c r="H1695"/>
      <c r="I1695" s="5"/>
      <c r="J1695" s="5"/>
      <c r="K1695"/>
      <c r="L1695"/>
      <c r="M1695"/>
      <c r="N1695"/>
      <c r="O1695"/>
      <c r="P1695"/>
      <c r="Q1695"/>
      <c r="R1695"/>
    </row>
    <row r="1696" spans="1:18" x14ac:dyDescent="0.25">
      <c r="A1696"/>
      <c r="B1696"/>
      <c r="C1696"/>
      <c r="D1696"/>
      <c r="E1696"/>
      <c r="F1696"/>
      <c r="G1696"/>
      <c r="H1696"/>
      <c r="I1696" s="5"/>
      <c r="J1696" s="5"/>
      <c r="K1696"/>
      <c r="L1696"/>
      <c r="M1696"/>
      <c r="N1696"/>
      <c r="O1696"/>
      <c r="P1696"/>
      <c r="Q1696"/>
      <c r="R1696"/>
    </row>
    <row r="1697" spans="1:18" x14ac:dyDescent="0.25">
      <c r="A1697"/>
      <c r="B1697"/>
      <c r="C1697"/>
      <c r="D1697"/>
      <c r="E1697"/>
      <c r="F1697"/>
      <c r="G1697"/>
      <c r="H1697"/>
      <c r="I1697" s="5"/>
      <c r="J1697" s="5"/>
      <c r="K1697"/>
      <c r="L1697"/>
      <c r="M1697"/>
      <c r="N1697"/>
      <c r="O1697"/>
      <c r="P1697"/>
      <c r="Q1697"/>
      <c r="R1697"/>
    </row>
    <row r="1698" spans="1:18" x14ac:dyDescent="0.25">
      <c r="A1698"/>
      <c r="B1698"/>
      <c r="C1698"/>
      <c r="D1698"/>
      <c r="E1698"/>
      <c r="F1698"/>
      <c r="G1698"/>
      <c r="H1698"/>
      <c r="I1698" s="5"/>
      <c r="J1698" s="5"/>
      <c r="K1698"/>
      <c r="L1698"/>
      <c r="M1698"/>
      <c r="N1698"/>
      <c r="O1698"/>
      <c r="P1698"/>
      <c r="Q1698"/>
      <c r="R1698"/>
    </row>
    <row r="1699" spans="1:18" x14ac:dyDescent="0.25">
      <c r="A1699"/>
      <c r="B1699"/>
      <c r="C1699"/>
      <c r="D1699"/>
      <c r="E1699"/>
      <c r="F1699"/>
      <c r="G1699"/>
      <c r="H1699"/>
      <c r="I1699" s="5"/>
      <c r="J1699" s="5"/>
      <c r="K1699"/>
      <c r="L1699"/>
      <c r="M1699"/>
      <c r="N1699"/>
      <c r="O1699"/>
      <c r="P1699"/>
      <c r="Q1699"/>
      <c r="R1699"/>
    </row>
    <row r="1700" spans="1:18" x14ac:dyDescent="0.25">
      <c r="A1700"/>
      <c r="B1700"/>
      <c r="C1700"/>
      <c r="D1700"/>
      <c r="E1700"/>
      <c r="F1700"/>
      <c r="G1700"/>
      <c r="H1700"/>
      <c r="I1700" s="5"/>
      <c r="J1700" s="5"/>
      <c r="K1700"/>
      <c r="L1700"/>
      <c r="M1700"/>
      <c r="N1700"/>
      <c r="O1700"/>
      <c r="P1700"/>
      <c r="Q1700"/>
      <c r="R1700"/>
    </row>
    <row r="1701" spans="1:18" x14ac:dyDescent="0.25">
      <c r="A1701"/>
      <c r="B1701"/>
      <c r="C1701"/>
      <c r="D1701"/>
      <c r="E1701"/>
      <c r="F1701"/>
      <c r="G1701"/>
      <c r="H1701"/>
      <c r="I1701" s="5"/>
      <c r="J1701" s="5"/>
      <c r="K1701"/>
      <c r="L1701"/>
      <c r="M1701"/>
      <c r="N1701"/>
      <c r="O1701"/>
      <c r="P1701"/>
      <c r="Q1701"/>
      <c r="R1701"/>
    </row>
    <row r="1702" spans="1:18" x14ac:dyDescent="0.25">
      <c r="A1702"/>
      <c r="B1702"/>
      <c r="C1702"/>
      <c r="D1702"/>
      <c r="E1702"/>
      <c r="F1702"/>
      <c r="G1702"/>
      <c r="H1702"/>
      <c r="I1702" s="5"/>
      <c r="J1702" s="5"/>
      <c r="K1702"/>
      <c r="L1702"/>
      <c r="M1702"/>
      <c r="N1702"/>
      <c r="O1702"/>
      <c r="P1702"/>
      <c r="Q1702"/>
      <c r="R1702"/>
    </row>
    <row r="1703" spans="1:18" x14ac:dyDescent="0.25">
      <c r="A1703"/>
      <c r="B1703"/>
      <c r="C1703"/>
      <c r="D1703"/>
      <c r="E1703"/>
      <c r="F1703"/>
      <c r="G1703"/>
      <c r="H1703"/>
      <c r="I1703" s="5"/>
      <c r="J1703" s="5"/>
      <c r="K1703"/>
      <c r="L1703"/>
      <c r="M1703"/>
      <c r="N1703"/>
      <c r="O1703"/>
      <c r="P1703"/>
      <c r="Q1703"/>
      <c r="R1703"/>
    </row>
    <row r="1704" spans="1:18" x14ac:dyDescent="0.25">
      <c r="A1704"/>
      <c r="B1704"/>
      <c r="C1704"/>
      <c r="D1704"/>
      <c r="E1704"/>
      <c r="F1704"/>
      <c r="G1704"/>
      <c r="H1704"/>
      <c r="I1704" s="5"/>
      <c r="J1704" s="5"/>
      <c r="K1704"/>
      <c r="L1704"/>
      <c r="M1704"/>
      <c r="N1704"/>
      <c r="O1704"/>
      <c r="P1704"/>
      <c r="Q1704"/>
      <c r="R1704"/>
    </row>
    <row r="1705" spans="1:18" x14ac:dyDescent="0.25">
      <c r="A1705"/>
      <c r="B1705"/>
      <c r="C1705"/>
      <c r="D1705"/>
      <c r="E1705"/>
      <c r="F1705"/>
      <c r="G1705"/>
      <c r="H1705"/>
      <c r="I1705" s="5"/>
      <c r="J1705" s="5"/>
      <c r="K1705"/>
      <c r="L1705"/>
      <c r="M1705"/>
      <c r="N1705"/>
      <c r="O1705"/>
      <c r="P1705"/>
      <c r="Q1705"/>
      <c r="R1705"/>
    </row>
    <row r="1706" spans="1:18" x14ac:dyDescent="0.25">
      <c r="A1706"/>
      <c r="B1706"/>
      <c r="C1706"/>
      <c r="D1706"/>
      <c r="E1706"/>
      <c r="F1706"/>
      <c r="G1706"/>
      <c r="H1706"/>
      <c r="I1706" s="5"/>
      <c r="J1706" s="5"/>
      <c r="K1706"/>
      <c r="L1706"/>
      <c r="M1706"/>
      <c r="N1706"/>
      <c r="O1706"/>
      <c r="P1706"/>
      <c r="Q1706"/>
      <c r="R1706"/>
    </row>
    <row r="1707" spans="1:18" x14ac:dyDescent="0.25">
      <c r="A1707"/>
      <c r="B1707"/>
      <c r="C1707"/>
      <c r="D1707"/>
      <c r="E1707"/>
      <c r="F1707"/>
      <c r="G1707"/>
      <c r="H1707"/>
      <c r="I1707" s="5"/>
      <c r="J1707" s="5"/>
      <c r="K1707"/>
      <c r="L1707"/>
      <c r="M1707"/>
      <c r="N1707"/>
      <c r="O1707"/>
      <c r="P1707"/>
      <c r="Q1707"/>
      <c r="R1707"/>
    </row>
    <row r="1708" spans="1:18" x14ac:dyDescent="0.25">
      <c r="A1708"/>
      <c r="B1708"/>
      <c r="C1708"/>
      <c r="D1708"/>
      <c r="E1708"/>
      <c r="F1708"/>
      <c r="G1708"/>
      <c r="H1708"/>
      <c r="I1708" s="5"/>
      <c r="J1708" s="5"/>
      <c r="K1708"/>
      <c r="L1708"/>
      <c r="M1708"/>
      <c r="N1708"/>
      <c r="O1708"/>
      <c r="P1708"/>
      <c r="Q1708"/>
      <c r="R1708"/>
    </row>
    <row r="1709" spans="1:18" x14ac:dyDescent="0.25">
      <c r="A1709"/>
      <c r="B1709"/>
      <c r="C1709"/>
      <c r="D1709"/>
      <c r="E1709"/>
      <c r="F1709"/>
      <c r="G1709"/>
      <c r="H1709"/>
      <c r="I1709" s="5"/>
      <c r="J1709" s="5"/>
      <c r="K1709"/>
      <c r="L1709"/>
      <c r="M1709"/>
      <c r="N1709"/>
      <c r="O1709"/>
      <c r="P1709"/>
      <c r="Q1709"/>
      <c r="R1709"/>
    </row>
    <row r="1710" spans="1:18" x14ac:dyDescent="0.25">
      <c r="A1710"/>
      <c r="B1710"/>
      <c r="C1710"/>
      <c r="D1710"/>
      <c r="E1710"/>
      <c r="F1710"/>
      <c r="G1710"/>
      <c r="H1710"/>
      <c r="I1710" s="5"/>
      <c r="J1710" s="5"/>
      <c r="K1710"/>
      <c r="L1710"/>
      <c r="M1710"/>
      <c r="N1710"/>
      <c r="O1710"/>
      <c r="P1710"/>
      <c r="Q1710"/>
      <c r="R1710"/>
    </row>
    <row r="1711" spans="1:18" x14ac:dyDescent="0.25">
      <c r="A1711"/>
      <c r="B1711"/>
      <c r="C1711"/>
      <c r="D1711"/>
      <c r="E1711"/>
      <c r="F1711"/>
      <c r="G1711"/>
      <c r="H1711"/>
      <c r="I1711" s="5"/>
      <c r="J1711" s="5"/>
      <c r="K1711"/>
      <c r="L1711"/>
      <c r="M1711"/>
      <c r="N1711"/>
      <c r="O1711"/>
      <c r="P1711"/>
      <c r="Q1711"/>
      <c r="R1711"/>
    </row>
    <row r="1712" spans="1:18" x14ac:dyDescent="0.25">
      <c r="A1712"/>
      <c r="B1712"/>
      <c r="C1712"/>
      <c r="D1712"/>
      <c r="E1712"/>
      <c r="F1712"/>
      <c r="G1712"/>
      <c r="H1712"/>
      <c r="I1712" s="5"/>
      <c r="J1712" s="5"/>
      <c r="K1712"/>
      <c r="L1712"/>
      <c r="M1712"/>
      <c r="N1712"/>
      <c r="O1712"/>
      <c r="P1712"/>
      <c r="Q1712"/>
      <c r="R1712"/>
    </row>
    <row r="1713" spans="1:18" x14ac:dyDescent="0.25">
      <c r="A1713"/>
      <c r="B1713"/>
      <c r="C1713"/>
      <c r="D1713"/>
      <c r="E1713"/>
      <c r="F1713"/>
      <c r="G1713"/>
      <c r="H1713"/>
      <c r="I1713" s="5"/>
      <c r="J1713" s="5"/>
      <c r="K1713"/>
      <c r="L1713"/>
      <c r="M1713"/>
      <c r="N1713"/>
      <c r="O1713"/>
      <c r="P1713"/>
      <c r="Q1713"/>
      <c r="R1713"/>
    </row>
    <row r="1714" spans="1:18" x14ac:dyDescent="0.25">
      <c r="A1714"/>
      <c r="B1714"/>
      <c r="C1714"/>
      <c r="D1714"/>
      <c r="E1714"/>
      <c r="F1714"/>
      <c r="G1714"/>
      <c r="H1714"/>
      <c r="I1714" s="5"/>
      <c r="J1714" s="5"/>
      <c r="K1714"/>
      <c r="L1714"/>
      <c r="M1714"/>
      <c r="N1714"/>
      <c r="O1714"/>
      <c r="P1714"/>
      <c r="Q1714"/>
      <c r="R1714"/>
    </row>
    <row r="1715" spans="1:18" x14ac:dyDescent="0.25">
      <c r="A1715"/>
      <c r="B1715"/>
      <c r="C1715"/>
      <c r="D1715"/>
      <c r="E1715"/>
      <c r="F1715"/>
      <c r="G1715"/>
      <c r="H1715"/>
      <c r="I1715" s="5"/>
      <c r="J1715" s="5"/>
      <c r="K1715"/>
      <c r="L1715"/>
      <c r="M1715"/>
      <c r="N1715"/>
      <c r="O1715"/>
      <c r="P1715"/>
      <c r="Q1715"/>
      <c r="R1715"/>
    </row>
    <row r="1716" spans="1:18" x14ac:dyDescent="0.25">
      <c r="A1716"/>
      <c r="B1716"/>
      <c r="C1716"/>
      <c r="D1716"/>
      <c r="E1716"/>
      <c r="F1716"/>
      <c r="G1716"/>
      <c r="H1716"/>
      <c r="I1716" s="5"/>
      <c r="J1716" s="5"/>
      <c r="K1716"/>
      <c r="L1716"/>
      <c r="M1716"/>
      <c r="N1716"/>
      <c r="O1716"/>
      <c r="P1716"/>
      <c r="Q1716"/>
      <c r="R1716"/>
    </row>
    <row r="1717" spans="1:18" x14ac:dyDescent="0.25">
      <c r="A1717"/>
      <c r="B1717"/>
      <c r="C1717"/>
      <c r="D1717"/>
      <c r="E1717"/>
      <c r="F1717"/>
      <c r="G1717"/>
      <c r="H1717"/>
      <c r="I1717" s="5"/>
      <c r="J1717" s="5"/>
      <c r="K1717"/>
      <c r="L1717"/>
      <c r="M1717"/>
      <c r="N1717"/>
      <c r="O1717"/>
      <c r="P1717"/>
      <c r="Q1717"/>
      <c r="R1717"/>
    </row>
    <row r="1718" spans="1:18" x14ac:dyDescent="0.25">
      <c r="A1718"/>
      <c r="B1718"/>
      <c r="C1718"/>
      <c r="D1718"/>
      <c r="E1718"/>
      <c r="F1718"/>
      <c r="G1718"/>
      <c r="H1718"/>
      <c r="I1718" s="5"/>
      <c r="J1718" s="5"/>
      <c r="K1718"/>
      <c r="L1718"/>
      <c r="M1718"/>
      <c r="N1718"/>
      <c r="O1718"/>
      <c r="P1718"/>
      <c r="Q1718"/>
      <c r="R1718"/>
    </row>
    <row r="1719" spans="1:18" x14ac:dyDescent="0.25">
      <c r="A1719"/>
      <c r="B1719"/>
      <c r="C1719"/>
      <c r="D1719"/>
      <c r="E1719"/>
      <c r="F1719"/>
      <c r="G1719"/>
      <c r="H1719"/>
      <c r="I1719" s="5"/>
      <c r="J1719" s="5"/>
      <c r="K1719"/>
      <c r="L1719"/>
      <c r="M1719"/>
      <c r="N1719"/>
      <c r="O1719"/>
      <c r="P1719"/>
      <c r="Q1719"/>
      <c r="R1719"/>
    </row>
    <row r="1720" spans="1:18" x14ac:dyDescent="0.25">
      <c r="A1720"/>
      <c r="B1720"/>
      <c r="C1720"/>
      <c r="D1720"/>
      <c r="E1720"/>
      <c r="F1720"/>
      <c r="G1720"/>
      <c r="H1720"/>
      <c r="I1720" s="5"/>
      <c r="J1720" s="5"/>
      <c r="K1720"/>
      <c r="L1720"/>
      <c r="M1720"/>
      <c r="N1720"/>
      <c r="O1720"/>
      <c r="P1720"/>
      <c r="Q1720"/>
      <c r="R1720"/>
    </row>
    <row r="1721" spans="1:18" x14ac:dyDescent="0.25">
      <c r="A1721"/>
      <c r="B1721"/>
      <c r="C1721"/>
      <c r="D1721"/>
      <c r="E1721"/>
      <c r="F1721"/>
      <c r="G1721"/>
      <c r="H1721"/>
      <c r="I1721" s="5"/>
      <c r="J1721" s="5"/>
      <c r="K1721"/>
      <c r="L1721"/>
      <c r="M1721"/>
      <c r="N1721"/>
      <c r="O1721"/>
      <c r="P1721"/>
      <c r="Q1721"/>
      <c r="R1721"/>
    </row>
    <row r="1722" spans="1:18" x14ac:dyDescent="0.25">
      <c r="A1722"/>
      <c r="B1722"/>
      <c r="C1722"/>
      <c r="D1722"/>
      <c r="E1722"/>
      <c r="F1722"/>
      <c r="G1722"/>
      <c r="H1722"/>
      <c r="I1722" s="5"/>
      <c r="J1722" s="5"/>
      <c r="K1722"/>
      <c r="L1722"/>
      <c r="M1722"/>
      <c r="N1722"/>
      <c r="O1722"/>
      <c r="P1722"/>
      <c r="Q1722"/>
      <c r="R1722"/>
    </row>
    <row r="1723" spans="1:18" x14ac:dyDescent="0.25">
      <c r="A1723"/>
      <c r="B1723"/>
      <c r="C1723"/>
      <c r="D1723"/>
      <c r="E1723"/>
      <c r="F1723"/>
      <c r="G1723"/>
      <c r="H1723"/>
      <c r="I1723" s="5"/>
      <c r="J1723" s="5"/>
      <c r="K1723"/>
      <c r="L1723"/>
      <c r="M1723"/>
      <c r="N1723"/>
      <c r="O1723"/>
      <c r="P1723"/>
      <c r="Q1723"/>
      <c r="R1723"/>
    </row>
    <row r="1724" spans="1:18" x14ac:dyDescent="0.25">
      <c r="A1724"/>
      <c r="B1724"/>
      <c r="C1724"/>
      <c r="D1724"/>
      <c r="E1724"/>
      <c r="F1724"/>
      <c r="G1724"/>
      <c r="H1724"/>
      <c r="I1724" s="5"/>
      <c r="J1724" s="5"/>
      <c r="K1724"/>
      <c r="L1724"/>
      <c r="M1724"/>
      <c r="N1724"/>
      <c r="O1724"/>
      <c r="P1724"/>
      <c r="Q1724"/>
      <c r="R1724"/>
    </row>
    <row r="1725" spans="1:18" x14ac:dyDescent="0.25">
      <c r="A1725"/>
      <c r="B1725"/>
      <c r="C1725"/>
      <c r="D1725"/>
      <c r="E1725"/>
      <c r="F1725"/>
      <c r="G1725"/>
      <c r="H1725"/>
      <c r="I1725" s="5"/>
      <c r="J1725" s="5"/>
      <c r="K1725"/>
      <c r="L1725"/>
      <c r="M1725"/>
      <c r="N1725"/>
      <c r="O1725"/>
      <c r="P1725"/>
      <c r="Q1725"/>
      <c r="R1725"/>
    </row>
    <row r="1726" spans="1:18" x14ac:dyDescent="0.25">
      <c r="A1726"/>
      <c r="B1726"/>
      <c r="C1726"/>
      <c r="D1726"/>
      <c r="E1726"/>
      <c r="F1726"/>
      <c r="G1726"/>
      <c r="H1726"/>
      <c r="I1726" s="5"/>
      <c r="J1726" s="5"/>
      <c r="K1726"/>
      <c r="L1726"/>
      <c r="M1726"/>
      <c r="N1726"/>
      <c r="O1726"/>
      <c r="P1726"/>
      <c r="Q1726"/>
      <c r="R1726"/>
    </row>
    <row r="1727" spans="1:18" x14ac:dyDescent="0.25">
      <c r="A1727"/>
      <c r="B1727"/>
      <c r="C1727"/>
      <c r="D1727"/>
      <c r="E1727"/>
      <c r="F1727"/>
      <c r="G1727"/>
      <c r="H1727"/>
      <c r="I1727" s="5"/>
      <c r="J1727" s="5"/>
      <c r="K1727"/>
      <c r="L1727"/>
      <c r="M1727"/>
      <c r="N1727"/>
      <c r="O1727"/>
      <c r="P1727"/>
      <c r="Q1727"/>
      <c r="R1727"/>
    </row>
    <row r="1728" spans="1:18" x14ac:dyDescent="0.25">
      <c r="A1728"/>
      <c r="B1728"/>
      <c r="C1728"/>
      <c r="D1728"/>
      <c r="E1728"/>
      <c r="F1728"/>
      <c r="G1728"/>
      <c r="H1728"/>
      <c r="I1728" s="5"/>
      <c r="J1728" s="5"/>
      <c r="K1728"/>
      <c r="L1728"/>
      <c r="M1728"/>
      <c r="N1728"/>
      <c r="O1728"/>
      <c r="P1728"/>
      <c r="Q1728"/>
      <c r="R1728"/>
    </row>
    <row r="1729" spans="1:18" x14ac:dyDescent="0.25">
      <c r="A1729"/>
      <c r="B1729"/>
      <c r="C1729"/>
      <c r="D1729"/>
      <c r="E1729"/>
      <c r="F1729"/>
      <c r="G1729"/>
      <c r="H1729"/>
      <c r="I1729" s="5"/>
      <c r="J1729" s="5"/>
      <c r="K1729"/>
      <c r="L1729"/>
      <c r="M1729"/>
      <c r="N1729"/>
      <c r="O1729"/>
      <c r="P1729"/>
      <c r="Q1729"/>
      <c r="R1729"/>
    </row>
    <row r="1730" spans="1:18" x14ac:dyDescent="0.25">
      <c r="A1730"/>
      <c r="B1730"/>
      <c r="C1730"/>
      <c r="D1730"/>
      <c r="E1730"/>
      <c r="F1730"/>
      <c r="G1730"/>
      <c r="H1730"/>
      <c r="I1730" s="5"/>
      <c r="J1730" s="5"/>
      <c r="K1730"/>
      <c r="L1730"/>
      <c r="M1730"/>
      <c r="N1730"/>
      <c r="O1730"/>
      <c r="P1730"/>
      <c r="Q1730"/>
      <c r="R1730"/>
    </row>
    <row r="1731" spans="1:18" x14ac:dyDescent="0.25">
      <c r="A1731"/>
      <c r="B1731"/>
      <c r="C1731"/>
      <c r="D1731"/>
      <c r="E1731"/>
      <c r="F1731"/>
      <c r="G1731"/>
      <c r="H1731"/>
      <c r="I1731" s="5"/>
      <c r="J1731" s="5"/>
      <c r="K1731"/>
      <c r="L1731"/>
      <c r="M1731"/>
      <c r="N1731"/>
      <c r="O1731"/>
      <c r="P1731"/>
      <c r="Q1731"/>
      <c r="R1731"/>
    </row>
    <row r="1732" spans="1:18" x14ac:dyDescent="0.25">
      <c r="A1732"/>
      <c r="B1732"/>
      <c r="C1732"/>
      <c r="D1732"/>
      <c r="E1732"/>
      <c r="F1732"/>
      <c r="G1732"/>
      <c r="H1732"/>
      <c r="I1732" s="5"/>
      <c r="J1732" s="5"/>
      <c r="K1732"/>
      <c r="L1732"/>
      <c r="M1732"/>
      <c r="N1732"/>
      <c r="O1732"/>
      <c r="P1732"/>
      <c r="Q1732"/>
      <c r="R1732"/>
    </row>
    <row r="1733" spans="1:18" x14ac:dyDescent="0.25">
      <c r="A1733"/>
      <c r="B1733"/>
      <c r="C1733"/>
      <c r="D1733"/>
      <c r="E1733"/>
      <c r="F1733"/>
      <c r="G1733"/>
      <c r="H1733"/>
      <c r="I1733" s="5"/>
      <c r="J1733" s="5"/>
      <c r="K1733"/>
      <c r="L1733"/>
      <c r="M1733"/>
      <c r="N1733"/>
      <c r="O1733"/>
      <c r="P1733"/>
      <c r="Q1733"/>
      <c r="R1733"/>
    </row>
    <row r="1734" spans="1:18" x14ac:dyDescent="0.25">
      <c r="A1734"/>
      <c r="B1734"/>
      <c r="C1734"/>
      <c r="D1734"/>
      <c r="E1734"/>
      <c r="F1734"/>
      <c r="G1734"/>
      <c r="H1734"/>
      <c r="I1734" s="5"/>
      <c r="J1734" s="5"/>
      <c r="K1734"/>
      <c r="L1734"/>
      <c r="M1734"/>
      <c r="N1734"/>
      <c r="O1734"/>
      <c r="P1734"/>
      <c r="Q1734"/>
      <c r="R1734"/>
    </row>
    <row r="1735" spans="1:18" x14ac:dyDescent="0.25">
      <c r="A1735"/>
      <c r="B1735"/>
      <c r="C1735"/>
      <c r="D1735"/>
      <c r="E1735"/>
      <c r="F1735"/>
      <c r="G1735"/>
      <c r="H1735"/>
      <c r="I1735" s="5"/>
      <c r="J1735" s="5"/>
      <c r="K1735"/>
      <c r="L1735"/>
      <c r="M1735"/>
      <c r="N1735"/>
      <c r="O1735"/>
      <c r="P1735"/>
      <c r="Q1735"/>
      <c r="R1735"/>
    </row>
    <row r="1736" spans="1:18" x14ac:dyDescent="0.25">
      <c r="A1736"/>
      <c r="B1736"/>
      <c r="C1736"/>
      <c r="D1736"/>
      <c r="E1736"/>
      <c r="F1736"/>
      <c r="G1736"/>
      <c r="H1736"/>
      <c r="I1736" s="5"/>
      <c r="J1736" s="5"/>
      <c r="K1736"/>
      <c r="L1736"/>
      <c r="M1736"/>
      <c r="N1736"/>
      <c r="O1736"/>
      <c r="P1736"/>
      <c r="Q1736"/>
      <c r="R1736"/>
    </row>
    <row r="1737" spans="1:18" x14ac:dyDescent="0.25">
      <c r="A1737"/>
      <c r="B1737"/>
      <c r="C1737"/>
      <c r="D1737"/>
      <c r="E1737"/>
      <c r="F1737"/>
      <c r="G1737"/>
      <c r="H1737"/>
      <c r="I1737" s="5"/>
      <c r="J1737" s="5"/>
      <c r="K1737"/>
      <c r="L1737"/>
      <c r="M1737"/>
      <c r="N1737"/>
      <c r="O1737"/>
      <c r="P1737"/>
      <c r="Q1737"/>
      <c r="R1737"/>
    </row>
    <row r="1738" spans="1:18" x14ac:dyDescent="0.25">
      <c r="A1738"/>
      <c r="B1738"/>
      <c r="C1738"/>
      <c r="D1738"/>
      <c r="E1738"/>
      <c r="F1738"/>
      <c r="G1738"/>
      <c r="H1738"/>
      <c r="I1738" s="5"/>
      <c r="J1738" s="5"/>
      <c r="K1738"/>
      <c r="L1738"/>
      <c r="M1738"/>
      <c r="N1738"/>
      <c r="O1738"/>
      <c r="P1738"/>
      <c r="Q1738"/>
      <c r="R1738"/>
    </row>
    <row r="1739" spans="1:18" x14ac:dyDescent="0.25">
      <c r="A1739"/>
      <c r="B1739"/>
      <c r="C1739"/>
      <c r="D1739"/>
      <c r="E1739"/>
      <c r="F1739"/>
      <c r="G1739"/>
      <c r="H1739"/>
      <c r="I1739" s="5"/>
      <c r="J1739" s="5"/>
      <c r="K1739"/>
      <c r="L1739"/>
      <c r="M1739"/>
      <c r="N1739"/>
      <c r="O1739"/>
      <c r="P1739"/>
      <c r="Q1739"/>
      <c r="R1739"/>
    </row>
    <row r="1740" spans="1:18" x14ac:dyDescent="0.25">
      <c r="A1740"/>
      <c r="B1740"/>
      <c r="C1740"/>
      <c r="D1740"/>
      <c r="E1740"/>
      <c r="F1740"/>
      <c r="G1740"/>
      <c r="H1740"/>
      <c r="I1740" s="5"/>
      <c r="J1740" s="5"/>
      <c r="K1740"/>
      <c r="L1740"/>
      <c r="M1740"/>
      <c r="N1740"/>
      <c r="O1740"/>
      <c r="P1740"/>
      <c r="Q1740"/>
      <c r="R1740"/>
    </row>
    <row r="1741" spans="1:18" x14ac:dyDescent="0.25">
      <c r="A1741"/>
      <c r="B1741"/>
      <c r="C1741"/>
      <c r="D1741"/>
      <c r="E1741"/>
      <c r="F1741"/>
      <c r="G1741"/>
      <c r="H1741"/>
      <c r="I1741" s="5"/>
      <c r="J1741" s="5"/>
      <c r="K1741"/>
      <c r="L1741"/>
      <c r="M1741"/>
      <c r="N1741"/>
      <c r="O1741"/>
      <c r="P1741"/>
      <c r="Q1741"/>
      <c r="R1741"/>
    </row>
    <row r="1742" spans="1:18" x14ac:dyDescent="0.25">
      <c r="A1742"/>
      <c r="B1742"/>
      <c r="C1742"/>
      <c r="D1742"/>
      <c r="E1742"/>
      <c r="F1742"/>
      <c r="G1742"/>
      <c r="H1742"/>
      <c r="I1742" s="5"/>
      <c r="J1742" s="5"/>
      <c r="K1742"/>
      <c r="L1742"/>
      <c r="M1742"/>
      <c r="N1742"/>
      <c r="O1742"/>
      <c r="P1742"/>
      <c r="Q1742"/>
      <c r="R1742"/>
    </row>
    <row r="1743" spans="1:18" x14ac:dyDescent="0.25">
      <c r="A1743"/>
      <c r="B1743"/>
      <c r="C1743"/>
      <c r="D1743"/>
      <c r="E1743"/>
      <c r="F1743"/>
      <c r="G1743"/>
      <c r="H1743"/>
      <c r="I1743" s="5"/>
      <c r="J1743" s="5"/>
      <c r="K1743"/>
      <c r="L1743"/>
      <c r="M1743"/>
      <c r="N1743"/>
      <c r="O1743"/>
      <c r="P1743"/>
      <c r="Q1743"/>
      <c r="R1743"/>
    </row>
    <row r="1744" spans="1:18" x14ac:dyDescent="0.25">
      <c r="A1744"/>
      <c r="B1744"/>
      <c r="C1744"/>
      <c r="D1744"/>
      <c r="E1744"/>
      <c r="F1744"/>
      <c r="G1744"/>
      <c r="H1744"/>
      <c r="I1744" s="5"/>
      <c r="J1744" s="5"/>
      <c r="K1744"/>
      <c r="L1744"/>
      <c r="M1744"/>
      <c r="N1744"/>
      <c r="O1744"/>
      <c r="P1744"/>
      <c r="Q1744"/>
      <c r="R1744"/>
    </row>
    <row r="1745" spans="1:18" x14ac:dyDescent="0.25">
      <c r="A1745"/>
      <c r="B1745"/>
      <c r="C1745"/>
      <c r="D1745"/>
      <c r="E1745"/>
      <c r="F1745"/>
      <c r="G1745"/>
      <c r="H1745"/>
      <c r="I1745" s="5"/>
      <c r="J1745" s="5"/>
      <c r="K1745"/>
      <c r="L1745"/>
      <c r="M1745"/>
      <c r="N1745"/>
      <c r="O1745"/>
      <c r="P1745"/>
      <c r="Q1745"/>
      <c r="R1745"/>
    </row>
    <row r="1746" spans="1:18" x14ac:dyDescent="0.25">
      <c r="A1746"/>
      <c r="B1746"/>
      <c r="C1746"/>
      <c r="D1746"/>
      <c r="E1746"/>
      <c r="F1746"/>
      <c r="G1746"/>
      <c r="H1746"/>
      <c r="I1746" s="5"/>
      <c r="J1746" s="5"/>
      <c r="K1746"/>
      <c r="L1746"/>
      <c r="M1746"/>
      <c r="N1746"/>
      <c r="O1746"/>
      <c r="P1746"/>
      <c r="Q1746"/>
      <c r="R1746"/>
    </row>
    <row r="1747" spans="1:18" x14ac:dyDescent="0.25">
      <c r="A1747"/>
      <c r="B1747"/>
      <c r="C1747"/>
      <c r="D1747"/>
      <c r="E1747"/>
      <c r="F1747"/>
      <c r="G1747"/>
      <c r="H1747"/>
      <c r="I1747" s="5"/>
      <c r="J1747" s="5"/>
      <c r="K1747"/>
      <c r="L1747"/>
      <c r="M1747"/>
      <c r="N1747"/>
      <c r="O1747"/>
      <c r="P1747"/>
      <c r="Q1747"/>
      <c r="R1747"/>
    </row>
    <row r="1748" spans="1:18" x14ac:dyDescent="0.25">
      <c r="A1748"/>
      <c r="B1748"/>
      <c r="C1748"/>
      <c r="D1748"/>
      <c r="E1748"/>
      <c r="F1748"/>
      <c r="G1748"/>
      <c r="H1748"/>
      <c r="I1748" s="5"/>
      <c r="J1748" s="5"/>
      <c r="K1748"/>
      <c r="L1748"/>
      <c r="M1748"/>
      <c r="N1748"/>
      <c r="O1748"/>
      <c r="P1748"/>
      <c r="Q1748"/>
      <c r="R1748"/>
    </row>
    <row r="1749" spans="1:18" x14ac:dyDescent="0.25">
      <c r="A1749"/>
      <c r="B1749"/>
      <c r="C1749"/>
      <c r="D1749"/>
      <c r="E1749"/>
      <c r="F1749"/>
      <c r="G1749"/>
      <c r="H1749"/>
      <c r="I1749" s="5"/>
      <c r="J1749" s="5"/>
      <c r="K1749"/>
      <c r="L1749"/>
      <c r="M1749"/>
      <c r="N1749"/>
      <c r="O1749"/>
      <c r="P1749"/>
      <c r="Q1749"/>
      <c r="R1749"/>
    </row>
    <row r="1750" spans="1:18" x14ac:dyDescent="0.25">
      <c r="A1750"/>
      <c r="B1750"/>
      <c r="C1750"/>
      <c r="D1750"/>
      <c r="E1750"/>
      <c r="F1750"/>
      <c r="G1750"/>
      <c r="H1750"/>
      <c r="I1750" s="5"/>
      <c r="J1750" s="5"/>
      <c r="K1750"/>
      <c r="L1750"/>
      <c r="M1750"/>
      <c r="N1750"/>
      <c r="O1750"/>
      <c r="P1750"/>
      <c r="Q1750"/>
      <c r="R1750"/>
    </row>
    <row r="1751" spans="1:18" x14ac:dyDescent="0.25">
      <c r="A1751"/>
      <c r="B1751"/>
      <c r="C1751"/>
      <c r="D1751"/>
      <c r="E1751"/>
      <c r="F1751"/>
      <c r="G1751"/>
      <c r="H1751"/>
      <c r="I1751" s="5"/>
      <c r="J1751" s="5"/>
      <c r="K1751"/>
      <c r="L1751"/>
      <c r="M1751"/>
      <c r="N1751"/>
      <c r="O1751"/>
      <c r="P1751"/>
      <c r="Q1751"/>
      <c r="R1751"/>
    </row>
    <row r="1752" spans="1:18" x14ac:dyDescent="0.25">
      <c r="A1752"/>
      <c r="B1752"/>
      <c r="C1752"/>
      <c r="D1752"/>
      <c r="E1752"/>
      <c r="F1752"/>
      <c r="G1752"/>
      <c r="H1752"/>
      <c r="I1752" s="5"/>
      <c r="J1752" s="5"/>
      <c r="K1752"/>
      <c r="L1752"/>
      <c r="M1752"/>
      <c r="N1752"/>
      <c r="O1752"/>
      <c r="P1752"/>
      <c r="Q1752"/>
      <c r="R1752"/>
    </row>
    <row r="1753" spans="1:18" x14ac:dyDescent="0.25">
      <c r="A1753"/>
      <c r="B1753"/>
      <c r="C1753"/>
      <c r="D1753"/>
      <c r="E1753"/>
      <c r="F1753"/>
      <c r="G1753"/>
      <c r="H1753"/>
      <c r="I1753" s="5"/>
      <c r="J1753" s="5"/>
      <c r="K1753"/>
      <c r="L1753"/>
      <c r="M1753"/>
      <c r="N1753"/>
      <c r="O1753"/>
      <c r="P1753"/>
      <c r="Q1753"/>
      <c r="R1753"/>
    </row>
    <row r="1754" spans="1:18" x14ac:dyDescent="0.25">
      <c r="A1754"/>
      <c r="B1754"/>
      <c r="C1754"/>
      <c r="D1754"/>
      <c r="E1754"/>
      <c r="F1754"/>
      <c r="G1754"/>
      <c r="H1754"/>
      <c r="I1754" s="5"/>
      <c r="J1754" s="5"/>
      <c r="K1754"/>
      <c r="L1754"/>
      <c r="M1754"/>
      <c r="N1754"/>
      <c r="O1754"/>
      <c r="P1754"/>
      <c r="Q1754"/>
      <c r="R1754"/>
    </row>
    <row r="1755" spans="1:18" x14ac:dyDescent="0.25">
      <c r="A1755"/>
      <c r="B1755"/>
      <c r="C1755"/>
      <c r="D1755"/>
      <c r="E1755"/>
      <c r="F1755"/>
      <c r="G1755"/>
      <c r="H1755"/>
      <c r="I1755" s="5"/>
      <c r="J1755" s="5"/>
      <c r="K1755"/>
      <c r="L1755"/>
      <c r="M1755"/>
      <c r="N1755"/>
      <c r="O1755"/>
      <c r="P1755"/>
      <c r="Q1755"/>
      <c r="R1755"/>
    </row>
    <row r="1756" spans="1:18" x14ac:dyDescent="0.25">
      <c r="A1756"/>
      <c r="B1756"/>
      <c r="C1756"/>
      <c r="D1756"/>
      <c r="E1756"/>
      <c r="F1756"/>
      <c r="G1756"/>
      <c r="H1756"/>
      <c r="I1756" s="5"/>
      <c r="J1756" s="5"/>
      <c r="K1756"/>
      <c r="L1756"/>
      <c r="M1756"/>
      <c r="N1756"/>
      <c r="O1756"/>
      <c r="P1756"/>
      <c r="Q1756"/>
      <c r="R1756"/>
    </row>
    <row r="1757" spans="1:18" x14ac:dyDescent="0.25">
      <c r="A1757"/>
      <c r="B1757"/>
      <c r="C1757"/>
      <c r="D1757"/>
      <c r="E1757"/>
      <c r="F1757"/>
      <c r="G1757"/>
      <c r="H1757"/>
      <c r="I1757" s="5"/>
      <c r="J1757" s="5"/>
      <c r="K1757"/>
      <c r="L1757"/>
      <c r="M1757"/>
      <c r="N1757"/>
      <c r="O1757"/>
      <c r="P1757"/>
      <c r="Q1757"/>
      <c r="R1757"/>
    </row>
    <row r="1758" spans="1:18" x14ac:dyDescent="0.25">
      <c r="A1758"/>
      <c r="B1758"/>
      <c r="C1758"/>
      <c r="D1758"/>
      <c r="E1758"/>
      <c r="F1758"/>
      <c r="G1758"/>
      <c r="H1758"/>
      <c r="I1758" s="5"/>
      <c r="J1758" s="5"/>
      <c r="K1758"/>
      <c r="L1758"/>
      <c r="M1758"/>
      <c r="N1758"/>
      <c r="O1758"/>
      <c r="P1758"/>
      <c r="Q1758"/>
      <c r="R1758"/>
    </row>
    <row r="1759" spans="1:18" x14ac:dyDescent="0.25">
      <c r="A1759"/>
      <c r="B1759"/>
      <c r="C1759"/>
      <c r="D1759"/>
      <c r="E1759"/>
      <c r="F1759"/>
      <c r="G1759"/>
      <c r="H1759"/>
      <c r="I1759" s="5"/>
      <c r="J1759" s="5"/>
      <c r="K1759"/>
      <c r="L1759"/>
      <c r="M1759"/>
      <c r="N1759"/>
      <c r="O1759"/>
      <c r="P1759"/>
      <c r="Q1759"/>
      <c r="R1759"/>
    </row>
    <row r="1760" spans="1:18" x14ac:dyDescent="0.25">
      <c r="A1760"/>
      <c r="B1760"/>
      <c r="C1760"/>
      <c r="D1760"/>
      <c r="E1760"/>
      <c r="F1760"/>
      <c r="G1760"/>
      <c r="H1760"/>
      <c r="I1760" s="5"/>
      <c r="J1760" s="5"/>
      <c r="K1760"/>
      <c r="L1760"/>
      <c r="M1760"/>
      <c r="N1760"/>
      <c r="O1760"/>
      <c r="P1760"/>
      <c r="Q1760"/>
      <c r="R1760"/>
    </row>
    <row r="1761" spans="1:18" x14ac:dyDescent="0.25">
      <c r="A1761"/>
      <c r="B1761"/>
      <c r="C1761"/>
      <c r="D1761"/>
      <c r="E1761"/>
      <c r="F1761"/>
      <c r="G1761"/>
      <c r="H1761"/>
      <c r="I1761" s="5"/>
      <c r="J1761" s="5"/>
      <c r="K1761"/>
      <c r="L1761"/>
      <c r="M1761"/>
      <c r="N1761"/>
      <c r="O1761"/>
      <c r="P1761"/>
      <c r="Q1761"/>
      <c r="R1761"/>
    </row>
    <row r="1762" spans="1:18" x14ac:dyDescent="0.25">
      <c r="A1762"/>
      <c r="B1762"/>
      <c r="C1762"/>
      <c r="D1762"/>
      <c r="E1762"/>
      <c r="F1762"/>
      <c r="G1762"/>
      <c r="H1762"/>
      <c r="I1762" s="5"/>
      <c r="J1762" s="5"/>
      <c r="K1762"/>
      <c r="L1762"/>
      <c r="M1762"/>
      <c r="N1762"/>
      <c r="O1762"/>
      <c r="P1762"/>
      <c r="Q1762"/>
      <c r="R1762"/>
    </row>
    <row r="1763" spans="1:18" x14ac:dyDescent="0.25">
      <c r="A1763"/>
      <c r="B1763"/>
      <c r="C1763"/>
      <c r="D1763"/>
      <c r="E1763"/>
      <c r="F1763"/>
      <c r="G1763"/>
      <c r="H1763"/>
      <c r="I1763" s="5"/>
      <c r="J1763" s="5"/>
      <c r="K1763"/>
      <c r="L1763"/>
      <c r="M1763"/>
      <c r="N1763"/>
      <c r="O1763"/>
      <c r="P1763"/>
      <c r="Q1763"/>
      <c r="R1763"/>
    </row>
    <row r="1764" spans="1:18" x14ac:dyDescent="0.25">
      <c r="A1764"/>
      <c r="B1764"/>
      <c r="C1764"/>
      <c r="D1764"/>
      <c r="E1764"/>
      <c r="F1764"/>
      <c r="G1764"/>
      <c r="H1764"/>
      <c r="I1764" s="5"/>
      <c r="J1764" s="5"/>
      <c r="K1764"/>
      <c r="L1764"/>
      <c r="M1764"/>
      <c r="N1764"/>
      <c r="O1764"/>
      <c r="P1764"/>
      <c r="Q1764"/>
      <c r="R1764"/>
    </row>
    <row r="1765" spans="1:18" x14ac:dyDescent="0.25">
      <c r="A1765"/>
      <c r="B1765"/>
      <c r="C1765"/>
      <c r="D1765"/>
      <c r="E1765"/>
      <c r="F1765"/>
      <c r="G1765"/>
      <c r="H1765"/>
      <c r="I1765" s="5"/>
      <c r="J1765" s="5"/>
      <c r="K1765"/>
      <c r="L1765"/>
      <c r="M1765"/>
      <c r="N1765"/>
      <c r="O1765"/>
      <c r="P1765"/>
      <c r="Q1765"/>
      <c r="R1765"/>
    </row>
    <row r="1766" spans="1:18" x14ac:dyDescent="0.25">
      <c r="A1766"/>
      <c r="B1766"/>
      <c r="C1766"/>
      <c r="D1766"/>
      <c r="E1766"/>
      <c r="F1766"/>
      <c r="G1766"/>
      <c r="H1766"/>
      <c r="I1766" s="5"/>
      <c r="J1766" s="5"/>
      <c r="K1766"/>
      <c r="L1766"/>
      <c r="M1766"/>
      <c r="N1766"/>
      <c r="O1766"/>
      <c r="P1766"/>
      <c r="Q1766"/>
      <c r="R1766"/>
    </row>
    <row r="1767" spans="1:18" x14ac:dyDescent="0.25">
      <c r="A1767"/>
      <c r="B1767"/>
      <c r="C1767"/>
      <c r="D1767"/>
      <c r="E1767"/>
      <c r="F1767"/>
      <c r="G1767"/>
      <c r="H1767"/>
      <c r="I1767" s="5"/>
      <c r="J1767" s="5"/>
      <c r="K1767"/>
      <c r="L1767"/>
      <c r="M1767"/>
      <c r="N1767"/>
      <c r="O1767"/>
      <c r="P1767"/>
      <c r="Q1767"/>
      <c r="R1767"/>
    </row>
    <row r="1768" spans="1:18" x14ac:dyDescent="0.25">
      <c r="A1768"/>
      <c r="B1768"/>
      <c r="C1768"/>
      <c r="D1768"/>
      <c r="E1768"/>
      <c r="F1768"/>
      <c r="G1768"/>
      <c r="H1768"/>
      <c r="I1768" s="5"/>
      <c r="J1768" s="5"/>
      <c r="K1768"/>
      <c r="L1768"/>
      <c r="M1768"/>
      <c r="N1768"/>
      <c r="O1768"/>
      <c r="P1768"/>
      <c r="Q1768"/>
      <c r="R1768"/>
    </row>
    <row r="1769" spans="1:18" x14ac:dyDescent="0.25">
      <c r="A1769"/>
      <c r="B1769"/>
      <c r="C1769"/>
      <c r="D1769"/>
      <c r="E1769"/>
      <c r="F1769"/>
      <c r="G1769"/>
      <c r="H1769"/>
      <c r="I1769" s="5"/>
      <c r="J1769" s="5"/>
      <c r="K1769"/>
      <c r="L1769"/>
      <c r="M1769"/>
      <c r="N1769"/>
      <c r="O1769"/>
      <c r="P1769"/>
      <c r="Q1769"/>
      <c r="R1769"/>
    </row>
    <row r="1770" spans="1:18" x14ac:dyDescent="0.25">
      <c r="A1770"/>
      <c r="B1770"/>
      <c r="C1770"/>
      <c r="D1770"/>
      <c r="E1770"/>
      <c r="F1770"/>
      <c r="G1770"/>
      <c r="H1770"/>
      <c r="I1770" s="5"/>
      <c r="J1770" s="5"/>
      <c r="K1770"/>
      <c r="L1770"/>
      <c r="M1770"/>
      <c r="N1770"/>
      <c r="O1770"/>
      <c r="P1770"/>
      <c r="Q1770"/>
      <c r="R1770"/>
    </row>
    <row r="1771" spans="1:18" x14ac:dyDescent="0.25">
      <c r="A1771"/>
      <c r="B1771"/>
      <c r="C1771"/>
      <c r="D1771"/>
      <c r="E1771"/>
      <c r="F1771"/>
      <c r="G1771"/>
      <c r="H1771"/>
      <c r="I1771" s="5"/>
      <c r="J1771" s="5"/>
      <c r="K1771"/>
      <c r="L1771"/>
      <c r="M1771"/>
      <c r="N1771"/>
      <c r="O1771"/>
      <c r="P1771"/>
      <c r="Q1771"/>
      <c r="R1771"/>
    </row>
    <row r="1772" spans="1:18" x14ac:dyDescent="0.25">
      <c r="A1772"/>
      <c r="B1772"/>
      <c r="C1772"/>
      <c r="D1772"/>
      <c r="E1772"/>
      <c r="F1772"/>
      <c r="G1772"/>
      <c r="H1772"/>
      <c r="I1772" s="5"/>
      <c r="J1772" s="5"/>
      <c r="K1772"/>
      <c r="L1772"/>
      <c r="M1772"/>
      <c r="N1772"/>
      <c r="O1772"/>
      <c r="P1772"/>
      <c r="Q1772"/>
      <c r="R1772"/>
    </row>
    <row r="1773" spans="1:18" x14ac:dyDescent="0.25">
      <c r="A1773"/>
      <c r="B1773"/>
      <c r="C1773"/>
      <c r="D1773"/>
      <c r="E1773"/>
      <c r="F1773"/>
      <c r="G1773"/>
      <c r="H1773"/>
      <c r="I1773" s="5"/>
      <c r="J1773" s="5"/>
      <c r="K1773"/>
      <c r="L1773"/>
      <c r="M1773"/>
      <c r="N1773"/>
      <c r="O1773"/>
      <c r="P1773"/>
      <c r="Q1773"/>
      <c r="R1773"/>
    </row>
    <row r="1774" spans="1:18" x14ac:dyDescent="0.25">
      <c r="A1774"/>
      <c r="B1774"/>
      <c r="C1774"/>
      <c r="D1774"/>
      <c r="E1774"/>
      <c r="F1774"/>
      <c r="G1774"/>
      <c r="H1774"/>
      <c r="I1774" s="5"/>
      <c r="J1774" s="5"/>
      <c r="K1774"/>
      <c r="L1774"/>
      <c r="M1774"/>
      <c r="N1774"/>
      <c r="O1774"/>
      <c r="P1774"/>
      <c r="Q1774"/>
      <c r="R1774"/>
    </row>
    <row r="1775" spans="1:18" x14ac:dyDescent="0.25">
      <c r="A1775"/>
      <c r="B1775"/>
      <c r="C1775"/>
      <c r="D1775"/>
      <c r="E1775"/>
      <c r="F1775"/>
      <c r="G1775"/>
      <c r="H1775"/>
      <c r="I1775" s="5"/>
      <c r="J1775" s="5"/>
      <c r="K1775"/>
      <c r="L1775"/>
      <c r="M1775"/>
      <c r="N1775"/>
      <c r="O1775"/>
      <c r="P1775"/>
      <c r="Q1775"/>
      <c r="R1775"/>
    </row>
    <row r="1776" spans="1:18" x14ac:dyDescent="0.25">
      <c r="A1776"/>
      <c r="B1776"/>
      <c r="C1776"/>
      <c r="D1776"/>
      <c r="E1776"/>
      <c r="F1776"/>
      <c r="G1776"/>
      <c r="H1776"/>
      <c r="I1776" s="5"/>
      <c r="J1776" s="5"/>
      <c r="K1776"/>
      <c r="L1776"/>
      <c r="M1776"/>
      <c r="N1776"/>
      <c r="O1776"/>
      <c r="P1776"/>
      <c r="Q1776"/>
      <c r="R1776"/>
    </row>
    <row r="1777" spans="1:18" x14ac:dyDescent="0.25">
      <c r="A1777"/>
      <c r="B1777"/>
      <c r="C1777"/>
      <c r="D1777"/>
      <c r="E1777"/>
      <c r="F1777"/>
      <c r="G1777"/>
      <c r="H1777"/>
      <c r="I1777" s="5"/>
      <c r="J1777" s="5"/>
      <c r="K1777"/>
      <c r="L1777"/>
      <c r="M1777"/>
      <c r="N1777"/>
      <c r="O1777"/>
      <c r="P1777"/>
      <c r="Q1777"/>
      <c r="R1777"/>
    </row>
    <row r="1778" spans="1:18" x14ac:dyDescent="0.25">
      <c r="A1778"/>
      <c r="B1778"/>
      <c r="C1778"/>
      <c r="D1778"/>
      <c r="E1778"/>
      <c r="F1778"/>
      <c r="G1778"/>
      <c r="H1778"/>
      <c r="I1778" s="5"/>
      <c r="J1778" s="5"/>
      <c r="K1778"/>
      <c r="L1778"/>
      <c r="M1778"/>
      <c r="N1778"/>
      <c r="O1778"/>
      <c r="P1778"/>
      <c r="Q1778"/>
      <c r="R1778"/>
    </row>
    <row r="1779" spans="1:18" x14ac:dyDescent="0.25">
      <c r="A1779"/>
      <c r="B1779"/>
      <c r="C1779"/>
      <c r="D1779"/>
      <c r="E1779"/>
      <c r="F1779"/>
      <c r="G1779"/>
      <c r="H1779"/>
      <c r="I1779" s="5"/>
      <c r="J1779" s="5"/>
      <c r="K1779"/>
      <c r="L1779"/>
      <c r="M1779"/>
      <c r="N1779"/>
      <c r="O1779"/>
      <c r="P1779"/>
      <c r="Q1779"/>
      <c r="R1779"/>
    </row>
    <row r="1780" spans="1:18" x14ac:dyDescent="0.25">
      <c r="A1780"/>
      <c r="B1780"/>
      <c r="C1780"/>
      <c r="D1780"/>
      <c r="E1780"/>
      <c r="F1780"/>
      <c r="G1780"/>
      <c r="H1780"/>
      <c r="I1780" s="5"/>
      <c r="J1780" s="5"/>
      <c r="K1780"/>
      <c r="L1780"/>
      <c r="M1780"/>
      <c r="N1780"/>
      <c r="O1780"/>
      <c r="P1780"/>
      <c r="Q1780"/>
      <c r="R1780"/>
    </row>
    <row r="1781" spans="1:18" x14ac:dyDescent="0.25">
      <c r="A1781"/>
      <c r="B1781"/>
      <c r="C1781"/>
      <c r="D1781"/>
      <c r="E1781"/>
      <c r="F1781"/>
      <c r="G1781"/>
      <c r="H1781"/>
      <c r="I1781" s="5"/>
      <c r="J1781" s="5"/>
      <c r="K1781"/>
      <c r="L1781"/>
      <c r="M1781"/>
      <c r="N1781"/>
      <c r="O1781"/>
      <c r="P1781"/>
      <c r="Q1781"/>
      <c r="R1781"/>
    </row>
    <row r="1782" spans="1:18" x14ac:dyDescent="0.25">
      <c r="A1782"/>
      <c r="B1782"/>
      <c r="C1782"/>
      <c r="D1782"/>
      <c r="E1782"/>
      <c r="F1782"/>
      <c r="G1782"/>
      <c r="H1782"/>
      <c r="I1782" s="5"/>
      <c r="J1782" s="5"/>
      <c r="K1782"/>
      <c r="L1782"/>
      <c r="M1782"/>
      <c r="N1782"/>
      <c r="O1782"/>
      <c r="P1782"/>
      <c r="Q1782"/>
      <c r="R1782"/>
    </row>
    <row r="1783" spans="1:18" x14ac:dyDescent="0.25">
      <c r="A1783"/>
      <c r="B1783"/>
      <c r="C1783"/>
      <c r="D1783"/>
      <c r="E1783"/>
      <c r="F1783"/>
      <c r="G1783"/>
      <c r="H1783"/>
      <c r="I1783" s="5"/>
      <c r="J1783" s="5"/>
      <c r="K1783"/>
      <c r="L1783"/>
      <c r="M1783"/>
      <c r="N1783"/>
      <c r="O1783"/>
      <c r="P1783"/>
      <c r="Q1783"/>
      <c r="R1783"/>
    </row>
    <row r="1784" spans="1:18" x14ac:dyDescent="0.25">
      <c r="A1784"/>
      <c r="B1784"/>
      <c r="C1784"/>
      <c r="D1784"/>
      <c r="E1784"/>
      <c r="F1784"/>
      <c r="G1784"/>
      <c r="H1784"/>
      <c r="I1784" s="5"/>
      <c r="J1784" s="5"/>
      <c r="K1784"/>
      <c r="L1784"/>
      <c r="M1784"/>
      <c r="N1784"/>
      <c r="O1784"/>
      <c r="P1784"/>
      <c r="Q1784"/>
      <c r="R1784"/>
    </row>
    <row r="1785" spans="1:18" x14ac:dyDescent="0.25">
      <c r="A1785"/>
      <c r="B1785"/>
      <c r="C1785"/>
      <c r="D1785"/>
      <c r="E1785"/>
      <c r="F1785"/>
      <c r="G1785"/>
      <c r="H1785"/>
      <c r="I1785" s="5"/>
      <c r="J1785" s="5"/>
      <c r="K1785"/>
      <c r="L1785"/>
      <c r="M1785"/>
      <c r="N1785"/>
      <c r="O1785"/>
      <c r="P1785"/>
      <c r="Q1785"/>
      <c r="R1785"/>
    </row>
    <row r="1786" spans="1:18" x14ac:dyDescent="0.25">
      <c r="A1786"/>
      <c r="B1786"/>
      <c r="C1786"/>
      <c r="D1786"/>
      <c r="E1786"/>
      <c r="F1786"/>
      <c r="G1786"/>
      <c r="H1786"/>
      <c r="I1786" s="5"/>
      <c r="J1786" s="5"/>
      <c r="K1786"/>
      <c r="L1786"/>
      <c r="M1786"/>
      <c r="N1786"/>
      <c r="O1786"/>
      <c r="P1786"/>
      <c r="Q1786"/>
      <c r="R1786"/>
    </row>
    <row r="1787" spans="1:18" x14ac:dyDescent="0.25">
      <c r="A1787"/>
      <c r="B1787"/>
      <c r="C1787"/>
      <c r="D1787"/>
      <c r="E1787"/>
      <c r="F1787"/>
      <c r="G1787"/>
      <c r="H1787"/>
      <c r="I1787" s="5"/>
      <c r="J1787" s="5"/>
      <c r="K1787"/>
      <c r="L1787"/>
      <c r="M1787"/>
      <c r="N1787"/>
      <c r="O1787"/>
      <c r="P1787"/>
      <c r="Q1787"/>
      <c r="R1787"/>
    </row>
    <row r="1788" spans="1:18" x14ac:dyDescent="0.25">
      <c r="A1788"/>
      <c r="B1788"/>
      <c r="C1788"/>
      <c r="D1788"/>
      <c r="E1788"/>
      <c r="F1788"/>
      <c r="G1788"/>
      <c r="H1788"/>
      <c r="I1788" s="5"/>
      <c r="J1788" s="5"/>
      <c r="K1788"/>
      <c r="L1788"/>
      <c r="M1788"/>
      <c r="N1788"/>
      <c r="O1788"/>
      <c r="P1788"/>
      <c r="Q1788"/>
      <c r="R1788"/>
    </row>
    <row r="1789" spans="1:18" x14ac:dyDescent="0.25">
      <c r="A1789"/>
      <c r="B1789"/>
      <c r="C1789"/>
      <c r="D1789"/>
      <c r="E1789"/>
      <c r="F1789"/>
      <c r="G1789"/>
      <c r="H1789"/>
      <c r="I1789" s="5"/>
      <c r="J1789" s="5"/>
      <c r="K1789"/>
      <c r="L1789"/>
      <c r="M1789"/>
      <c r="N1789"/>
      <c r="O1789"/>
      <c r="P1789"/>
      <c r="Q1789"/>
      <c r="R1789"/>
    </row>
    <row r="1790" spans="1:18" x14ac:dyDescent="0.25">
      <c r="A1790"/>
      <c r="B1790"/>
      <c r="C1790"/>
      <c r="D1790"/>
      <c r="E1790"/>
      <c r="F1790"/>
      <c r="G1790"/>
      <c r="H1790"/>
      <c r="I1790" s="5"/>
      <c r="J1790" s="5"/>
      <c r="K1790"/>
      <c r="L1790"/>
      <c r="M1790"/>
      <c r="N1790"/>
      <c r="O1790"/>
      <c r="P1790"/>
      <c r="Q1790"/>
      <c r="R1790"/>
    </row>
    <row r="1791" spans="1:18" x14ac:dyDescent="0.25">
      <c r="A1791"/>
      <c r="B1791"/>
      <c r="C1791"/>
      <c r="D1791"/>
      <c r="E1791"/>
      <c r="F1791"/>
      <c r="G1791"/>
      <c r="H1791"/>
      <c r="I1791" s="5"/>
      <c r="J1791" s="5"/>
      <c r="K1791"/>
      <c r="L1791"/>
      <c r="M1791"/>
      <c r="N1791"/>
      <c r="O1791"/>
      <c r="P1791"/>
      <c r="Q1791"/>
      <c r="R1791"/>
    </row>
    <row r="1792" spans="1:18" x14ac:dyDescent="0.25">
      <c r="A1792"/>
      <c r="B1792"/>
      <c r="C1792"/>
      <c r="D1792"/>
      <c r="E1792"/>
      <c r="F1792"/>
      <c r="G1792"/>
      <c r="H1792"/>
      <c r="I1792" s="5"/>
      <c r="J1792" s="5"/>
      <c r="K1792"/>
      <c r="L1792"/>
      <c r="M1792"/>
      <c r="N1792"/>
      <c r="O1792"/>
      <c r="P1792"/>
      <c r="Q1792"/>
      <c r="R1792"/>
    </row>
    <row r="1793" spans="1:18" x14ac:dyDescent="0.25">
      <c r="A1793"/>
      <c r="B1793"/>
      <c r="C1793"/>
      <c r="D1793"/>
      <c r="E1793"/>
      <c r="F1793"/>
      <c r="G1793"/>
      <c r="H1793"/>
      <c r="I1793" s="5"/>
      <c r="J1793" s="5"/>
      <c r="K1793"/>
      <c r="L1793"/>
      <c r="M1793"/>
      <c r="N1793"/>
      <c r="O1793"/>
      <c r="P1793"/>
      <c r="Q1793"/>
      <c r="R1793"/>
    </row>
    <row r="1794" spans="1:18" x14ac:dyDescent="0.25">
      <c r="A1794"/>
      <c r="B1794"/>
      <c r="C1794"/>
      <c r="D1794"/>
      <c r="E1794"/>
      <c r="F1794"/>
      <c r="G1794"/>
      <c r="H1794"/>
      <c r="I1794" s="5"/>
      <c r="J1794" s="5"/>
      <c r="K1794"/>
      <c r="L1794"/>
      <c r="M1794"/>
      <c r="N1794"/>
      <c r="O1794"/>
      <c r="P1794"/>
      <c r="Q1794"/>
      <c r="R1794"/>
    </row>
    <row r="1795" spans="1:18" x14ac:dyDescent="0.25">
      <c r="A1795"/>
      <c r="B1795"/>
      <c r="C1795"/>
      <c r="D1795"/>
      <c r="E1795"/>
      <c r="F1795"/>
      <c r="G1795"/>
      <c r="H1795"/>
      <c r="I1795" s="5"/>
      <c r="J1795" s="5"/>
      <c r="K1795"/>
      <c r="L1795"/>
      <c r="M1795"/>
      <c r="N1795"/>
      <c r="O1795"/>
      <c r="P1795"/>
      <c r="Q1795"/>
      <c r="R1795"/>
    </row>
    <row r="1796" spans="1:18" x14ac:dyDescent="0.25">
      <c r="A1796"/>
      <c r="B1796"/>
      <c r="C1796"/>
      <c r="D1796"/>
      <c r="E1796"/>
      <c r="F1796"/>
      <c r="G1796"/>
      <c r="H1796"/>
      <c r="I1796" s="5"/>
      <c r="J1796" s="5"/>
      <c r="K1796"/>
      <c r="L1796"/>
      <c r="M1796"/>
      <c r="N1796"/>
      <c r="O1796"/>
      <c r="P1796"/>
      <c r="Q1796"/>
      <c r="R1796"/>
    </row>
    <row r="1797" spans="1:18" x14ac:dyDescent="0.25">
      <c r="A1797"/>
      <c r="B1797"/>
      <c r="C1797"/>
      <c r="D1797"/>
      <c r="E1797"/>
      <c r="F1797"/>
      <c r="G1797"/>
      <c r="H1797"/>
      <c r="I1797" s="5"/>
      <c r="J1797" s="5"/>
      <c r="K1797"/>
      <c r="L1797"/>
      <c r="M1797"/>
      <c r="N1797"/>
      <c r="O1797"/>
      <c r="P1797"/>
      <c r="Q1797"/>
      <c r="R1797"/>
    </row>
    <row r="1798" spans="1:18" x14ac:dyDescent="0.25">
      <c r="A1798"/>
      <c r="B1798"/>
      <c r="C1798"/>
      <c r="D1798"/>
      <c r="E1798"/>
      <c r="F1798"/>
      <c r="G1798"/>
      <c r="H1798"/>
      <c r="I1798" s="5"/>
      <c r="J1798" s="5"/>
      <c r="K1798"/>
      <c r="L1798"/>
      <c r="M1798"/>
      <c r="N1798"/>
      <c r="O1798"/>
      <c r="P1798"/>
      <c r="Q1798"/>
      <c r="R1798"/>
    </row>
    <row r="1799" spans="1:18" x14ac:dyDescent="0.25">
      <c r="A1799"/>
      <c r="B1799"/>
      <c r="C1799"/>
      <c r="D1799"/>
      <c r="E1799"/>
      <c r="F1799"/>
      <c r="G1799"/>
      <c r="H1799"/>
      <c r="I1799" s="5"/>
      <c r="J1799" s="5"/>
      <c r="K1799"/>
      <c r="L1799"/>
      <c r="M1799"/>
      <c r="N1799"/>
      <c r="O1799"/>
      <c r="P1799"/>
      <c r="Q1799"/>
      <c r="R1799"/>
    </row>
    <row r="1800" spans="1:18" x14ac:dyDescent="0.25">
      <c r="A1800"/>
      <c r="B1800"/>
      <c r="C1800"/>
      <c r="D1800"/>
      <c r="E1800"/>
      <c r="F1800"/>
      <c r="G1800"/>
      <c r="H1800"/>
      <c r="I1800" s="5"/>
      <c r="J1800" s="5"/>
      <c r="K1800"/>
      <c r="L1800"/>
      <c r="M1800"/>
      <c r="N1800"/>
      <c r="O1800"/>
      <c r="P1800"/>
      <c r="Q1800"/>
      <c r="R1800"/>
    </row>
    <row r="1801" spans="1:18" x14ac:dyDescent="0.25">
      <c r="A1801"/>
      <c r="B1801"/>
      <c r="C1801"/>
      <c r="D1801"/>
      <c r="E1801"/>
      <c r="F1801"/>
      <c r="G1801"/>
      <c r="H1801"/>
      <c r="I1801" s="5"/>
      <c r="J1801" s="5"/>
      <c r="K1801"/>
      <c r="L1801"/>
      <c r="M1801"/>
      <c r="N1801"/>
      <c r="O1801"/>
      <c r="P1801"/>
      <c r="Q1801"/>
      <c r="R1801"/>
    </row>
    <row r="1802" spans="1:18" x14ac:dyDescent="0.25">
      <c r="A1802"/>
      <c r="B1802"/>
      <c r="C1802"/>
      <c r="D1802"/>
      <c r="E1802"/>
      <c r="F1802"/>
      <c r="G1802"/>
      <c r="H1802"/>
      <c r="I1802" s="5"/>
      <c r="J1802" s="5"/>
      <c r="K1802"/>
      <c r="L1802"/>
      <c r="M1802"/>
      <c r="N1802"/>
      <c r="O1802"/>
      <c r="P1802"/>
      <c r="Q1802"/>
      <c r="R1802"/>
    </row>
    <row r="1803" spans="1:18" x14ac:dyDescent="0.25">
      <c r="A1803"/>
      <c r="B1803"/>
      <c r="C1803"/>
      <c r="D1803"/>
      <c r="E1803"/>
      <c r="F1803"/>
      <c r="G1803"/>
      <c r="H1803"/>
      <c r="I1803" s="5"/>
      <c r="J1803" s="5"/>
      <c r="K1803"/>
      <c r="L1803"/>
      <c r="M1803"/>
      <c r="N1803"/>
      <c r="O1803"/>
      <c r="P1803"/>
      <c r="Q1803"/>
      <c r="R1803"/>
    </row>
    <row r="1804" spans="1:18" x14ac:dyDescent="0.25">
      <c r="A1804"/>
      <c r="B1804"/>
      <c r="C1804"/>
      <c r="D1804"/>
      <c r="E1804"/>
      <c r="F1804"/>
      <c r="G1804"/>
      <c r="H1804"/>
      <c r="I1804" s="5"/>
      <c r="J1804" s="5"/>
      <c r="K1804"/>
      <c r="L1804"/>
      <c r="M1804"/>
      <c r="N1804"/>
      <c r="O1804"/>
      <c r="P1804"/>
      <c r="Q1804"/>
      <c r="R1804"/>
    </row>
    <row r="1805" spans="1:18" x14ac:dyDescent="0.25">
      <c r="A1805"/>
      <c r="B1805"/>
      <c r="C1805"/>
      <c r="D1805"/>
      <c r="E1805"/>
      <c r="F1805"/>
      <c r="G1805"/>
      <c r="H1805"/>
      <c r="I1805" s="5"/>
      <c r="J1805" s="5"/>
      <c r="K1805"/>
      <c r="L1805"/>
      <c r="M1805"/>
      <c r="N1805"/>
      <c r="O1805"/>
      <c r="P1805"/>
      <c r="Q1805"/>
      <c r="R1805"/>
    </row>
    <row r="1806" spans="1:18" x14ac:dyDescent="0.25">
      <c r="A1806"/>
      <c r="B1806"/>
      <c r="C1806"/>
      <c r="D1806"/>
      <c r="E1806"/>
      <c r="F1806"/>
      <c r="G1806"/>
      <c r="H1806"/>
      <c r="I1806" s="5"/>
      <c r="J1806" s="5"/>
      <c r="K1806"/>
      <c r="L1806"/>
      <c r="M1806"/>
      <c r="N1806"/>
      <c r="O1806"/>
      <c r="P1806"/>
      <c r="Q1806"/>
      <c r="R1806"/>
    </row>
    <row r="1807" spans="1:18" x14ac:dyDescent="0.25">
      <c r="A1807"/>
      <c r="B1807"/>
      <c r="C1807"/>
      <c r="D1807"/>
      <c r="E1807"/>
      <c r="F1807"/>
      <c r="G1807"/>
      <c r="H1807"/>
      <c r="I1807" s="5"/>
      <c r="J1807" s="5"/>
      <c r="K1807"/>
      <c r="L1807"/>
      <c r="M1807"/>
      <c r="N1807"/>
      <c r="O1807"/>
      <c r="P1807"/>
      <c r="Q1807"/>
      <c r="R1807"/>
    </row>
    <row r="1808" spans="1:18" x14ac:dyDescent="0.25">
      <c r="A1808"/>
      <c r="B1808"/>
      <c r="C1808"/>
      <c r="D1808"/>
      <c r="E1808"/>
      <c r="F1808"/>
      <c r="G1808"/>
      <c r="H1808"/>
      <c r="I1808" s="5"/>
      <c r="J1808" s="5"/>
      <c r="K1808"/>
      <c r="L1808"/>
      <c r="M1808"/>
      <c r="N1808"/>
      <c r="O1808"/>
      <c r="P1808"/>
      <c r="Q1808"/>
      <c r="R1808"/>
    </row>
    <row r="1809" spans="1:18" x14ac:dyDescent="0.25">
      <c r="A1809"/>
      <c r="B1809"/>
      <c r="C1809"/>
      <c r="D1809"/>
      <c r="E1809"/>
      <c r="F1809"/>
      <c r="G1809"/>
      <c r="H1809"/>
      <c r="I1809" s="5"/>
      <c r="J1809" s="5"/>
      <c r="K1809"/>
      <c r="L1809"/>
      <c r="M1809"/>
      <c r="N1809"/>
      <c r="O1809"/>
      <c r="P1809"/>
      <c r="Q1809"/>
      <c r="R1809"/>
    </row>
    <row r="1810" spans="1:18" x14ac:dyDescent="0.25">
      <c r="A1810"/>
      <c r="B1810"/>
      <c r="C1810"/>
      <c r="D1810"/>
      <c r="E1810"/>
      <c r="F1810"/>
      <c r="G1810"/>
      <c r="H1810"/>
      <c r="I1810" s="5"/>
      <c r="J1810" s="5"/>
      <c r="K1810"/>
      <c r="L1810"/>
      <c r="M1810"/>
      <c r="N1810"/>
      <c r="O1810"/>
      <c r="P1810"/>
      <c r="Q1810"/>
      <c r="R1810"/>
    </row>
    <row r="1811" spans="1:18" x14ac:dyDescent="0.25">
      <c r="A1811"/>
      <c r="B1811"/>
      <c r="C1811"/>
      <c r="D1811"/>
      <c r="E1811"/>
      <c r="F1811"/>
      <c r="G1811"/>
      <c r="H1811"/>
      <c r="I1811" s="5"/>
      <c r="J1811" s="5"/>
      <c r="K1811"/>
      <c r="L1811"/>
      <c r="M1811"/>
      <c r="N1811"/>
      <c r="O1811"/>
      <c r="P1811"/>
      <c r="Q1811"/>
      <c r="R1811"/>
    </row>
    <row r="1812" spans="1:18" x14ac:dyDescent="0.25">
      <c r="A1812"/>
      <c r="B1812"/>
      <c r="C1812"/>
      <c r="D1812"/>
      <c r="E1812"/>
      <c r="F1812"/>
      <c r="G1812"/>
      <c r="H1812"/>
      <c r="I1812" s="5"/>
      <c r="J1812" s="5"/>
      <c r="K1812"/>
      <c r="L1812"/>
      <c r="M1812"/>
      <c r="N1812"/>
      <c r="O1812"/>
      <c r="P1812"/>
      <c r="Q1812"/>
      <c r="R1812"/>
    </row>
    <row r="1813" spans="1:18" x14ac:dyDescent="0.25">
      <c r="A1813"/>
      <c r="B1813"/>
      <c r="C1813"/>
      <c r="D1813"/>
      <c r="E1813"/>
      <c r="F1813"/>
      <c r="G1813"/>
      <c r="H1813"/>
      <c r="I1813" s="5"/>
      <c r="J1813" s="5"/>
      <c r="K1813"/>
      <c r="L1813"/>
      <c r="M1813"/>
      <c r="N1813"/>
      <c r="O1813"/>
      <c r="P1813"/>
      <c r="Q1813"/>
      <c r="R1813"/>
    </row>
    <row r="1814" spans="1:18" x14ac:dyDescent="0.25">
      <c r="A1814"/>
      <c r="B1814"/>
      <c r="C1814"/>
      <c r="D1814"/>
      <c r="E1814"/>
      <c r="F1814"/>
      <c r="G1814"/>
      <c r="H1814"/>
      <c r="I1814" s="5"/>
      <c r="J1814" s="5"/>
      <c r="K1814"/>
      <c r="L1814"/>
      <c r="M1814"/>
      <c r="N1814"/>
      <c r="O1814"/>
      <c r="P1814"/>
      <c r="Q1814"/>
      <c r="R1814"/>
    </row>
    <row r="1815" spans="1:18" x14ac:dyDescent="0.25">
      <c r="A1815"/>
      <c r="B1815"/>
      <c r="C1815"/>
      <c r="D1815"/>
      <c r="E1815"/>
      <c r="F1815"/>
      <c r="G1815"/>
      <c r="H1815"/>
      <c r="I1815" s="5"/>
      <c r="J1815" s="5"/>
      <c r="K1815"/>
      <c r="L1815"/>
      <c r="M1815"/>
      <c r="N1815"/>
      <c r="O1815"/>
      <c r="P1815"/>
      <c r="Q1815"/>
      <c r="R1815"/>
    </row>
    <row r="1816" spans="1:18" x14ac:dyDescent="0.25">
      <c r="A1816"/>
      <c r="B1816"/>
      <c r="C1816"/>
      <c r="D1816"/>
      <c r="E1816"/>
      <c r="F1816"/>
      <c r="G1816"/>
      <c r="H1816"/>
      <c r="I1816" s="5"/>
      <c r="J1816" s="5"/>
      <c r="K1816"/>
      <c r="L1816"/>
      <c r="M1816"/>
      <c r="N1816"/>
      <c r="O1816"/>
      <c r="P1816"/>
      <c r="Q1816"/>
      <c r="R1816"/>
    </row>
    <row r="1817" spans="1:18" x14ac:dyDescent="0.25">
      <c r="A1817"/>
      <c r="B1817"/>
      <c r="C1817"/>
      <c r="D1817"/>
      <c r="E1817"/>
      <c r="F1817"/>
      <c r="G1817"/>
      <c r="H1817"/>
      <c r="I1817" s="5"/>
      <c r="J1817" s="5"/>
      <c r="K1817"/>
      <c r="L1817"/>
      <c r="M1817"/>
      <c r="N1817"/>
      <c r="O1817"/>
      <c r="P1817"/>
      <c r="Q1817"/>
      <c r="R1817"/>
    </row>
    <row r="1818" spans="1:18" x14ac:dyDescent="0.25">
      <c r="A1818"/>
      <c r="B1818"/>
      <c r="C1818"/>
      <c r="D1818"/>
      <c r="E1818"/>
      <c r="F1818"/>
      <c r="G1818"/>
      <c r="H1818"/>
      <c r="I1818" s="5"/>
      <c r="J1818" s="5"/>
      <c r="K1818"/>
      <c r="L1818"/>
      <c r="M1818"/>
      <c r="N1818"/>
      <c r="O1818"/>
      <c r="P1818"/>
      <c r="Q1818"/>
      <c r="R1818"/>
    </row>
    <row r="1819" spans="1:18" x14ac:dyDescent="0.25">
      <c r="A1819"/>
      <c r="B1819"/>
      <c r="C1819"/>
      <c r="D1819"/>
      <c r="E1819"/>
      <c r="F1819"/>
      <c r="G1819"/>
      <c r="H1819"/>
      <c r="I1819" s="5"/>
      <c r="J1819" s="5"/>
      <c r="K1819"/>
      <c r="L1819"/>
      <c r="M1819"/>
      <c r="N1819"/>
      <c r="O1819"/>
      <c r="P1819"/>
      <c r="Q1819"/>
      <c r="R1819"/>
    </row>
    <row r="1820" spans="1:18" x14ac:dyDescent="0.25">
      <c r="A1820"/>
      <c r="B1820"/>
      <c r="C1820"/>
      <c r="D1820"/>
      <c r="E1820"/>
      <c r="F1820"/>
      <c r="G1820"/>
      <c r="H1820"/>
      <c r="I1820" s="5"/>
      <c r="J1820" s="5"/>
      <c r="K1820"/>
      <c r="L1820"/>
      <c r="M1820"/>
      <c r="N1820"/>
      <c r="O1820"/>
      <c r="P1820"/>
      <c r="Q1820"/>
      <c r="R1820"/>
    </row>
    <row r="1821" spans="1:18" x14ac:dyDescent="0.25">
      <c r="A1821"/>
      <c r="B1821"/>
      <c r="C1821"/>
      <c r="D1821"/>
      <c r="E1821"/>
      <c r="F1821"/>
      <c r="G1821"/>
      <c r="H1821"/>
      <c r="I1821" s="5"/>
      <c r="J1821" s="5"/>
      <c r="K1821"/>
      <c r="L1821"/>
      <c r="M1821"/>
      <c r="N1821"/>
      <c r="O1821"/>
      <c r="P1821"/>
      <c r="Q1821"/>
      <c r="R1821"/>
    </row>
    <row r="1822" spans="1:18" x14ac:dyDescent="0.25">
      <c r="A1822"/>
      <c r="B1822"/>
      <c r="C1822"/>
      <c r="D1822"/>
      <c r="E1822"/>
      <c r="F1822"/>
      <c r="G1822"/>
      <c r="H1822"/>
      <c r="I1822" s="5"/>
      <c r="J1822" s="5"/>
      <c r="K1822"/>
      <c r="L1822"/>
      <c r="M1822"/>
      <c r="N1822"/>
      <c r="O1822"/>
      <c r="P1822"/>
      <c r="Q1822"/>
      <c r="R1822"/>
    </row>
    <row r="1823" spans="1:18" x14ac:dyDescent="0.25">
      <c r="A1823"/>
      <c r="B1823"/>
      <c r="C1823"/>
      <c r="D1823"/>
      <c r="E1823"/>
      <c r="F1823"/>
      <c r="G1823"/>
      <c r="H1823"/>
      <c r="I1823" s="5"/>
      <c r="J1823" s="5"/>
      <c r="K1823"/>
      <c r="L1823"/>
      <c r="M1823"/>
      <c r="N1823"/>
      <c r="O1823"/>
      <c r="P1823"/>
      <c r="Q1823"/>
      <c r="R1823"/>
    </row>
    <row r="1824" spans="1:18" x14ac:dyDescent="0.25">
      <c r="A1824"/>
      <c r="B1824"/>
      <c r="C1824"/>
      <c r="D1824"/>
      <c r="E1824"/>
      <c r="F1824"/>
      <c r="G1824"/>
      <c r="H1824"/>
      <c r="I1824" s="5"/>
      <c r="J1824" s="5"/>
      <c r="K1824"/>
      <c r="L1824"/>
      <c r="M1824"/>
      <c r="N1824"/>
      <c r="O1824"/>
      <c r="P1824"/>
      <c r="Q1824"/>
      <c r="R1824"/>
    </row>
    <row r="1825" spans="1:18" x14ac:dyDescent="0.25">
      <c r="A1825"/>
      <c r="B1825"/>
      <c r="C1825"/>
      <c r="D1825"/>
      <c r="E1825"/>
      <c r="F1825"/>
      <c r="G1825"/>
      <c r="H1825"/>
      <c r="I1825" s="5"/>
      <c r="J1825" s="5"/>
      <c r="K1825"/>
      <c r="L1825"/>
      <c r="M1825"/>
      <c r="N1825"/>
      <c r="O1825"/>
      <c r="P1825"/>
      <c r="Q1825"/>
      <c r="R1825"/>
    </row>
    <row r="1826" spans="1:18" x14ac:dyDescent="0.25">
      <c r="A1826"/>
      <c r="B1826"/>
      <c r="C1826"/>
      <c r="D1826"/>
      <c r="E1826"/>
      <c r="F1826"/>
      <c r="G1826"/>
      <c r="H1826"/>
      <c r="I1826" s="5"/>
      <c r="J1826" s="5"/>
      <c r="K1826"/>
      <c r="L1826"/>
      <c r="M1826"/>
      <c r="N1826"/>
      <c r="O1826"/>
      <c r="P1826"/>
      <c r="Q1826"/>
      <c r="R1826"/>
    </row>
    <row r="1827" spans="1:18" x14ac:dyDescent="0.25">
      <c r="A1827"/>
      <c r="B1827"/>
      <c r="C1827"/>
      <c r="D1827"/>
      <c r="E1827"/>
      <c r="F1827"/>
      <c r="G1827"/>
      <c r="H1827"/>
      <c r="I1827" s="5"/>
      <c r="J1827" s="5"/>
      <c r="K1827"/>
      <c r="L1827"/>
      <c r="M1827"/>
      <c r="N1827"/>
      <c r="O1827"/>
      <c r="P1827"/>
      <c r="Q1827"/>
      <c r="R1827"/>
    </row>
    <row r="1828" spans="1:18" x14ac:dyDescent="0.25">
      <c r="A1828"/>
      <c r="B1828"/>
      <c r="C1828"/>
      <c r="D1828"/>
      <c r="E1828"/>
      <c r="F1828"/>
      <c r="G1828"/>
      <c r="H1828"/>
      <c r="I1828" s="5"/>
      <c r="J1828" s="5"/>
      <c r="K1828"/>
      <c r="L1828"/>
      <c r="M1828"/>
      <c r="N1828"/>
      <c r="O1828"/>
      <c r="P1828"/>
      <c r="Q1828"/>
      <c r="R1828"/>
    </row>
    <row r="1829" spans="1:18" x14ac:dyDescent="0.25">
      <c r="A1829"/>
      <c r="B1829"/>
      <c r="C1829"/>
      <c r="D1829"/>
      <c r="E1829"/>
      <c r="F1829"/>
      <c r="G1829"/>
      <c r="H1829"/>
      <c r="I1829" s="5"/>
      <c r="J1829" s="5"/>
      <c r="K1829"/>
      <c r="L1829"/>
      <c r="M1829"/>
      <c r="N1829"/>
      <c r="O1829"/>
      <c r="P1829"/>
      <c r="Q1829"/>
      <c r="R1829"/>
    </row>
    <row r="1830" spans="1:18" x14ac:dyDescent="0.25">
      <c r="A1830"/>
      <c r="B1830"/>
      <c r="C1830"/>
      <c r="D1830"/>
      <c r="E1830"/>
      <c r="F1830"/>
      <c r="G1830"/>
      <c r="H1830"/>
      <c r="I1830" s="5"/>
      <c r="J1830" s="5"/>
      <c r="K1830"/>
      <c r="L1830"/>
      <c r="M1830"/>
      <c r="N1830"/>
      <c r="O1830"/>
      <c r="P1830"/>
      <c r="Q1830"/>
      <c r="R1830"/>
    </row>
    <row r="1831" spans="1:18" x14ac:dyDescent="0.25">
      <c r="A1831"/>
      <c r="B1831"/>
      <c r="C1831"/>
      <c r="D1831"/>
      <c r="E1831"/>
      <c r="F1831"/>
      <c r="G1831"/>
      <c r="H1831"/>
      <c r="I1831" s="5"/>
      <c r="J1831" s="5"/>
      <c r="K1831"/>
      <c r="L1831"/>
      <c r="M1831"/>
      <c r="N1831"/>
      <c r="O1831"/>
      <c r="P1831"/>
      <c r="Q1831"/>
      <c r="R1831"/>
    </row>
    <row r="1832" spans="1:18" x14ac:dyDescent="0.25">
      <c r="A1832"/>
      <c r="B1832"/>
      <c r="C1832"/>
      <c r="D1832"/>
      <c r="E1832"/>
      <c r="F1832"/>
      <c r="G1832"/>
      <c r="H1832"/>
      <c r="I1832" s="5"/>
      <c r="J1832" s="5"/>
      <c r="K1832"/>
      <c r="L1832"/>
      <c r="M1832"/>
      <c r="N1832"/>
      <c r="O1832"/>
      <c r="P1832"/>
      <c r="Q1832"/>
      <c r="R1832"/>
    </row>
    <row r="1833" spans="1:18" x14ac:dyDescent="0.25">
      <c r="A1833"/>
      <c r="B1833"/>
      <c r="C1833"/>
      <c r="D1833"/>
      <c r="E1833"/>
      <c r="F1833"/>
      <c r="G1833"/>
      <c r="H1833"/>
      <c r="I1833" s="5"/>
      <c r="J1833" s="5"/>
      <c r="K1833"/>
      <c r="L1833"/>
      <c r="M1833"/>
      <c r="N1833"/>
      <c r="O1833"/>
      <c r="P1833"/>
      <c r="Q1833"/>
      <c r="R1833"/>
    </row>
    <row r="1834" spans="1:18" x14ac:dyDescent="0.25">
      <c r="A1834"/>
      <c r="B1834"/>
      <c r="C1834"/>
      <c r="D1834"/>
      <c r="E1834"/>
      <c r="F1834"/>
      <c r="G1834"/>
      <c r="H1834"/>
      <c r="I1834" s="5"/>
      <c r="J1834" s="5"/>
      <c r="K1834"/>
      <c r="L1834"/>
      <c r="M1834"/>
      <c r="N1834"/>
      <c r="O1834"/>
      <c r="P1834"/>
      <c r="Q1834"/>
      <c r="R1834"/>
    </row>
    <row r="1835" spans="1:18" x14ac:dyDescent="0.25">
      <c r="A1835"/>
      <c r="B1835"/>
      <c r="C1835"/>
      <c r="D1835"/>
      <c r="E1835"/>
      <c r="F1835"/>
      <c r="G1835"/>
      <c r="H1835"/>
      <c r="I1835" s="5"/>
      <c r="J1835" s="5"/>
      <c r="K1835"/>
      <c r="L1835"/>
      <c r="M1835"/>
      <c r="N1835"/>
      <c r="O1835"/>
      <c r="P1835"/>
      <c r="Q1835"/>
      <c r="R1835"/>
    </row>
    <row r="1836" spans="1:18" x14ac:dyDescent="0.25">
      <c r="A1836"/>
      <c r="B1836"/>
      <c r="C1836"/>
      <c r="D1836"/>
      <c r="E1836"/>
      <c r="F1836"/>
      <c r="G1836"/>
      <c r="H1836"/>
      <c r="I1836" s="5"/>
      <c r="J1836" s="5"/>
      <c r="K1836"/>
      <c r="L1836"/>
      <c r="M1836"/>
      <c r="N1836"/>
      <c r="O1836"/>
      <c r="P1836"/>
      <c r="Q1836"/>
      <c r="R1836"/>
    </row>
    <row r="1837" spans="1:18" x14ac:dyDescent="0.25">
      <c r="A1837"/>
      <c r="B1837"/>
      <c r="C1837"/>
      <c r="D1837"/>
      <c r="E1837"/>
      <c r="F1837"/>
      <c r="G1837"/>
      <c r="H1837"/>
      <c r="I1837" s="5"/>
      <c r="J1837" s="5"/>
      <c r="K1837"/>
      <c r="L1837"/>
      <c r="M1837"/>
      <c r="N1837"/>
      <c r="O1837"/>
      <c r="P1837"/>
      <c r="Q1837"/>
      <c r="R1837"/>
    </row>
    <row r="1838" spans="1:18" x14ac:dyDescent="0.25">
      <c r="A1838"/>
      <c r="B1838"/>
      <c r="C1838"/>
      <c r="D1838"/>
      <c r="E1838"/>
      <c r="F1838"/>
      <c r="G1838"/>
      <c r="H1838"/>
      <c r="I1838" s="5"/>
      <c r="J1838" s="5"/>
      <c r="K1838"/>
      <c r="L1838"/>
      <c r="M1838"/>
      <c r="N1838"/>
      <c r="O1838"/>
      <c r="P1838"/>
      <c r="Q1838"/>
      <c r="R1838"/>
    </row>
    <row r="1839" spans="1:18" x14ac:dyDescent="0.25">
      <c r="A1839"/>
      <c r="B1839"/>
      <c r="C1839"/>
      <c r="D1839"/>
      <c r="E1839"/>
      <c r="F1839"/>
      <c r="G1839"/>
      <c r="H1839"/>
      <c r="I1839" s="5"/>
      <c r="J1839" s="5"/>
      <c r="K1839"/>
      <c r="L1839"/>
      <c r="M1839"/>
      <c r="N1839"/>
      <c r="O1839"/>
      <c r="P1839"/>
      <c r="Q1839"/>
      <c r="R1839"/>
    </row>
    <row r="1840" spans="1:18" x14ac:dyDescent="0.25">
      <c r="A1840"/>
      <c r="B1840"/>
      <c r="C1840"/>
      <c r="D1840"/>
      <c r="E1840"/>
      <c r="F1840"/>
      <c r="G1840"/>
      <c r="H1840"/>
      <c r="I1840" s="5"/>
      <c r="J1840" s="5"/>
      <c r="K1840"/>
      <c r="L1840"/>
      <c r="M1840"/>
      <c r="N1840"/>
      <c r="O1840"/>
      <c r="P1840"/>
      <c r="Q1840"/>
      <c r="R1840"/>
    </row>
    <row r="1841" spans="1:18" x14ac:dyDescent="0.25">
      <c r="A1841"/>
      <c r="B1841"/>
      <c r="C1841"/>
      <c r="D1841"/>
      <c r="E1841"/>
      <c r="F1841"/>
      <c r="G1841"/>
      <c r="H1841"/>
      <c r="I1841" s="5"/>
      <c r="J1841" s="5"/>
      <c r="K1841"/>
      <c r="L1841"/>
      <c r="M1841"/>
      <c r="N1841"/>
      <c r="O1841"/>
      <c r="P1841"/>
      <c r="Q1841"/>
      <c r="R1841"/>
    </row>
    <row r="1842" spans="1:18" x14ac:dyDescent="0.25">
      <c r="A1842"/>
      <c r="B1842"/>
      <c r="C1842"/>
      <c r="D1842"/>
      <c r="E1842"/>
      <c r="F1842"/>
      <c r="G1842"/>
      <c r="H1842"/>
      <c r="I1842" s="5"/>
      <c r="J1842" s="5"/>
      <c r="K1842"/>
      <c r="L1842"/>
      <c r="M1842"/>
      <c r="N1842"/>
      <c r="O1842"/>
      <c r="P1842"/>
      <c r="Q1842"/>
      <c r="R1842"/>
    </row>
    <row r="1843" spans="1:18" x14ac:dyDescent="0.25">
      <c r="A1843"/>
      <c r="B1843"/>
      <c r="C1843"/>
      <c r="D1843"/>
      <c r="E1843"/>
      <c r="F1843"/>
      <c r="G1843"/>
      <c r="H1843"/>
      <c r="I1843" s="5"/>
      <c r="J1843" s="5"/>
      <c r="K1843"/>
      <c r="L1843"/>
      <c r="M1843"/>
      <c r="N1843"/>
      <c r="O1843"/>
      <c r="P1843"/>
      <c r="Q1843"/>
      <c r="R1843"/>
    </row>
    <row r="1844" spans="1:18" x14ac:dyDescent="0.25">
      <c r="A1844"/>
      <c r="B1844"/>
      <c r="C1844"/>
      <c r="D1844"/>
      <c r="E1844"/>
      <c r="F1844"/>
      <c r="G1844"/>
      <c r="H1844"/>
      <c r="I1844" s="5"/>
      <c r="J1844" s="5"/>
      <c r="K1844"/>
      <c r="L1844"/>
      <c r="M1844"/>
      <c r="N1844"/>
      <c r="O1844"/>
      <c r="P1844"/>
      <c r="Q1844"/>
      <c r="R1844"/>
    </row>
    <row r="1845" spans="1:18" x14ac:dyDescent="0.25">
      <c r="A1845"/>
      <c r="B1845"/>
      <c r="C1845"/>
      <c r="D1845"/>
      <c r="E1845"/>
      <c r="F1845"/>
      <c r="G1845"/>
      <c r="H1845"/>
      <c r="I1845" s="5"/>
      <c r="J1845" s="5"/>
      <c r="K1845"/>
      <c r="L1845"/>
      <c r="M1845"/>
      <c r="N1845"/>
      <c r="O1845"/>
      <c r="P1845"/>
      <c r="Q1845"/>
      <c r="R1845"/>
    </row>
    <row r="1846" spans="1:18" x14ac:dyDescent="0.25">
      <c r="A1846"/>
      <c r="B1846"/>
      <c r="C1846"/>
      <c r="D1846"/>
      <c r="E1846"/>
      <c r="F1846"/>
      <c r="G1846"/>
      <c r="H1846"/>
      <c r="I1846" s="5"/>
      <c r="J1846" s="5"/>
      <c r="K1846"/>
      <c r="L1846"/>
      <c r="M1846"/>
      <c r="N1846"/>
      <c r="O1846"/>
      <c r="P1846"/>
      <c r="Q1846"/>
      <c r="R1846"/>
    </row>
    <row r="1847" spans="1:18" x14ac:dyDescent="0.25">
      <c r="A1847"/>
      <c r="B1847"/>
      <c r="C1847"/>
      <c r="D1847"/>
      <c r="E1847"/>
      <c r="F1847"/>
      <c r="G1847"/>
      <c r="H1847"/>
      <c r="I1847" s="5"/>
      <c r="J1847" s="5"/>
      <c r="K1847"/>
      <c r="L1847"/>
      <c r="M1847"/>
      <c r="N1847"/>
      <c r="O1847"/>
      <c r="P1847"/>
      <c r="Q1847"/>
      <c r="R1847"/>
    </row>
    <row r="1848" spans="1:18" x14ac:dyDescent="0.25">
      <c r="A1848"/>
      <c r="B1848"/>
      <c r="C1848"/>
      <c r="D1848"/>
      <c r="E1848"/>
      <c r="F1848"/>
      <c r="G1848"/>
      <c r="H1848"/>
      <c r="I1848" s="5"/>
      <c r="J1848" s="5"/>
      <c r="K1848"/>
      <c r="L1848"/>
      <c r="M1848"/>
      <c r="N1848"/>
      <c r="O1848"/>
      <c r="P1848"/>
      <c r="Q1848"/>
      <c r="R1848"/>
    </row>
    <row r="1849" spans="1:18" x14ac:dyDescent="0.25">
      <c r="A1849"/>
      <c r="B1849"/>
      <c r="C1849"/>
      <c r="D1849"/>
      <c r="E1849"/>
      <c r="F1849"/>
      <c r="G1849"/>
      <c r="H1849"/>
      <c r="I1849" s="5"/>
      <c r="J1849" s="5"/>
      <c r="K1849"/>
      <c r="L1849"/>
      <c r="M1849"/>
      <c r="N1849"/>
      <c r="O1849"/>
      <c r="P1849"/>
      <c r="Q1849"/>
      <c r="R1849"/>
    </row>
    <row r="1850" spans="1:18" x14ac:dyDescent="0.25">
      <c r="A1850"/>
      <c r="B1850"/>
      <c r="C1850"/>
      <c r="D1850"/>
      <c r="E1850"/>
      <c r="F1850"/>
      <c r="G1850"/>
      <c r="H1850"/>
      <c r="I1850" s="5"/>
      <c r="J1850" s="5"/>
      <c r="K1850"/>
      <c r="L1850"/>
      <c r="M1850"/>
      <c r="N1850"/>
      <c r="O1850"/>
      <c r="P1850"/>
      <c r="Q1850"/>
      <c r="R1850"/>
    </row>
    <row r="1851" spans="1:18" x14ac:dyDescent="0.25">
      <c r="A1851"/>
      <c r="B1851"/>
      <c r="C1851"/>
      <c r="D1851"/>
      <c r="E1851"/>
      <c r="F1851"/>
      <c r="G1851"/>
      <c r="H1851"/>
      <c r="I1851" s="5"/>
      <c r="J1851" s="5"/>
      <c r="K1851"/>
      <c r="L1851"/>
      <c r="M1851"/>
      <c r="N1851"/>
      <c r="O1851"/>
      <c r="P1851"/>
      <c r="Q1851"/>
      <c r="R1851"/>
    </row>
    <row r="1852" spans="1:18" x14ac:dyDescent="0.25">
      <c r="A1852"/>
      <c r="B1852"/>
      <c r="C1852"/>
      <c r="D1852"/>
      <c r="E1852"/>
      <c r="F1852"/>
      <c r="G1852"/>
      <c r="H1852"/>
      <c r="I1852" s="5"/>
      <c r="J1852" s="5"/>
      <c r="K1852"/>
      <c r="L1852"/>
      <c r="M1852"/>
      <c r="N1852"/>
      <c r="O1852"/>
      <c r="P1852"/>
      <c r="Q1852"/>
      <c r="R1852"/>
    </row>
    <row r="1853" spans="1:18" x14ac:dyDescent="0.25">
      <c r="A1853"/>
      <c r="B1853"/>
      <c r="C1853"/>
      <c r="D1853"/>
      <c r="E1853"/>
      <c r="F1853"/>
      <c r="G1853"/>
      <c r="H1853"/>
      <c r="I1853" s="5"/>
      <c r="J1853" s="5"/>
      <c r="K1853"/>
      <c r="L1853"/>
      <c r="M1853"/>
      <c r="N1853"/>
      <c r="O1853"/>
      <c r="P1853"/>
      <c r="Q1853"/>
      <c r="R1853"/>
    </row>
    <row r="1854" spans="1:18" x14ac:dyDescent="0.25">
      <c r="A1854"/>
      <c r="B1854"/>
      <c r="C1854"/>
      <c r="D1854"/>
      <c r="E1854"/>
      <c r="F1854"/>
      <c r="G1854"/>
      <c r="H1854"/>
      <c r="I1854" s="5"/>
      <c r="J1854" s="5"/>
      <c r="K1854"/>
      <c r="L1854"/>
      <c r="M1854"/>
      <c r="N1854"/>
      <c r="O1854"/>
      <c r="P1854"/>
      <c r="Q1854"/>
      <c r="R1854"/>
    </row>
    <row r="1855" spans="1:18" x14ac:dyDescent="0.25">
      <c r="A1855"/>
      <c r="B1855"/>
      <c r="C1855"/>
      <c r="D1855"/>
      <c r="E1855"/>
      <c r="F1855"/>
      <c r="G1855"/>
      <c r="H1855"/>
      <c r="I1855" s="5"/>
      <c r="J1855" s="5"/>
      <c r="K1855"/>
      <c r="L1855"/>
      <c r="M1855"/>
      <c r="N1855"/>
      <c r="O1855"/>
      <c r="P1855"/>
      <c r="Q1855"/>
      <c r="R1855"/>
    </row>
    <row r="1856" spans="1:18" x14ac:dyDescent="0.25">
      <c r="A1856"/>
      <c r="B1856"/>
      <c r="C1856"/>
      <c r="D1856"/>
      <c r="E1856"/>
      <c r="F1856"/>
      <c r="G1856"/>
      <c r="H1856"/>
      <c r="I1856" s="5"/>
      <c r="J1856" s="5"/>
      <c r="K1856"/>
      <c r="L1856"/>
      <c r="M1856"/>
      <c r="N1856"/>
      <c r="O1856"/>
      <c r="P1856"/>
      <c r="Q1856"/>
      <c r="R1856"/>
    </row>
    <row r="1857" spans="1:18" x14ac:dyDescent="0.25">
      <c r="A1857"/>
      <c r="B1857"/>
      <c r="C1857"/>
      <c r="D1857"/>
      <c r="E1857"/>
      <c r="F1857"/>
      <c r="G1857"/>
      <c r="H1857"/>
      <c r="I1857" s="5"/>
      <c r="J1857" s="5"/>
      <c r="K1857"/>
      <c r="L1857"/>
      <c r="M1857"/>
      <c r="N1857"/>
      <c r="O1857"/>
      <c r="P1857"/>
      <c r="Q1857"/>
      <c r="R1857"/>
    </row>
    <row r="1858" spans="1:18" x14ac:dyDescent="0.25">
      <c r="A1858"/>
      <c r="B1858"/>
      <c r="C1858"/>
      <c r="D1858"/>
      <c r="E1858"/>
      <c r="F1858"/>
      <c r="G1858"/>
      <c r="H1858"/>
      <c r="I1858" s="5"/>
      <c r="J1858" s="5"/>
      <c r="K1858"/>
      <c r="L1858"/>
      <c r="M1858"/>
      <c r="N1858"/>
      <c r="O1858"/>
      <c r="P1858"/>
      <c r="Q1858"/>
      <c r="R1858"/>
    </row>
    <row r="1859" spans="1:18" x14ac:dyDescent="0.25">
      <c r="A1859"/>
      <c r="B1859"/>
      <c r="C1859"/>
      <c r="D1859"/>
      <c r="E1859"/>
      <c r="F1859"/>
      <c r="G1859"/>
      <c r="H1859"/>
      <c r="I1859" s="5"/>
      <c r="J1859" s="5"/>
      <c r="K1859"/>
      <c r="L1859"/>
      <c r="M1859"/>
      <c r="N1859"/>
      <c r="O1859"/>
      <c r="P1859"/>
      <c r="Q1859"/>
      <c r="R1859"/>
    </row>
    <row r="1860" spans="1:18" x14ac:dyDescent="0.25">
      <c r="A1860"/>
      <c r="B1860"/>
      <c r="C1860"/>
      <c r="D1860"/>
      <c r="E1860"/>
      <c r="F1860"/>
      <c r="G1860"/>
      <c r="H1860"/>
      <c r="I1860" s="5"/>
      <c r="J1860" s="5"/>
      <c r="K1860"/>
      <c r="L1860"/>
      <c r="M1860"/>
      <c r="N1860"/>
      <c r="O1860"/>
      <c r="P1860"/>
      <c r="Q1860"/>
      <c r="R1860"/>
    </row>
    <row r="1861" spans="1:18" x14ac:dyDescent="0.25">
      <c r="A1861"/>
      <c r="B1861"/>
      <c r="C1861"/>
      <c r="D1861"/>
      <c r="E1861"/>
      <c r="F1861"/>
      <c r="G1861"/>
      <c r="H1861"/>
      <c r="I1861" s="5"/>
      <c r="J1861" s="5"/>
      <c r="K1861"/>
      <c r="L1861"/>
      <c r="M1861"/>
      <c r="N1861"/>
      <c r="O1861"/>
      <c r="P1861"/>
      <c r="Q1861"/>
      <c r="R1861"/>
    </row>
    <row r="1862" spans="1:18" x14ac:dyDescent="0.25">
      <c r="A1862"/>
      <c r="B1862"/>
      <c r="C1862"/>
      <c r="D1862"/>
      <c r="E1862"/>
      <c r="F1862"/>
      <c r="G1862"/>
      <c r="H1862"/>
      <c r="I1862" s="5"/>
      <c r="J1862" s="5"/>
      <c r="K1862"/>
      <c r="L1862"/>
      <c r="M1862"/>
      <c r="N1862"/>
      <c r="O1862"/>
      <c r="P1862"/>
      <c r="Q1862"/>
      <c r="R1862"/>
    </row>
    <row r="1863" spans="1:18" x14ac:dyDescent="0.25">
      <c r="A1863"/>
      <c r="B1863"/>
      <c r="C1863"/>
      <c r="D1863"/>
      <c r="E1863"/>
      <c r="F1863"/>
      <c r="G1863"/>
      <c r="H1863"/>
      <c r="I1863" s="5"/>
      <c r="J1863" s="5"/>
      <c r="K1863"/>
      <c r="L1863"/>
      <c r="M1863"/>
      <c r="N1863"/>
      <c r="O1863"/>
      <c r="P1863"/>
      <c r="Q1863"/>
      <c r="R1863"/>
    </row>
    <row r="1864" spans="1:18" x14ac:dyDescent="0.25">
      <c r="A1864"/>
      <c r="B1864"/>
      <c r="C1864"/>
      <c r="D1864"/>
      <c r="E1864"/>
      <c r="F1864"/>
      <c r="G1864"/>
      <c r="H1864"/>
      <c r="I1864" s="5"/>
      <c r="J1864" s="5"/>
      <c r="K1864"/>
      <c r="L1864"/>
      <c r="M1864"/>
      <c r="N1864"/>
      <c r="O1864"/>
      <c r="P1864"/>
      <c r="Q1864"/>
      <c r="R1864"/>
    </row>
    <row r="1865" spans="1:18" x14ac:dyDescent="0.25">
      <c r="A1865"/>
      <c r="B1865"/>
      <c r="C1865"/>
      <c r="D1865"/>
      <c r="E1865"/>
      <c r="F1865"/>
      <c r="G1865"/>
      <c r="H1865"/>
      <c r="I1865" s="5"/>
      <c r="J1865" s="5"/>
      <c r="K1865"/>
      <c r="L1865"/>
      <c r="M1865"/>
      <c r="N1865"/>
      <c r="O1865"/>
      <c r="P1865"/>
      <c r="Q1865"/>
      <c r="R1865"/>
    </row>
    <row r="1866" spans="1:18" x14ac:dyDescent="0.25">
      <c r="A1866"/>
      <c r="B1866"/>
      <c r="C1866"/>
      <c r="D1866"/>
      <c r="E1866"/>
      <c r="F1866"/>
      <c r="G1866"/>
      <c r="H1866"/>
      <c r="I1866" s="5"/>
      <c r="J1866" s="5"/>
      <c r="K1866"/>
      <c r="L1866"/>
      <c r="M1866"/>
      <c r="N1866"/>
      <c r="O1866"/>
      <c r="P1866"/>
      <c r="Q1866"/>
      <c r="R1866"/>
    </row>
    <row r="1867" spans="1:18" x14ac:dyDescent="0.25">
      <c r="A1867"/>
      <c r="B1867"/>
      <c r="C1867"/>
      <c r="D1867"/>
      <c r="E1867"/>
      <c r="F1867"/>
      <c r="G1867"/>
      <c r="H1867"/>
      <c r="I1867" s="5"/>
      <c r="J1867" s="5"/>
      <c r="K1867"/>
      <c r="L1867"/>
      <c r="M1867"/>
      <c r="N1867"/>
      <c r="O1867"/>
      <c r="P1867"/>
      <c r="Q1867"/>
      <c r="R1867"/>
    </row>
    <row r="1868" spans="1:18" x14ac:dyDescent="0.25">
      <c r="A1868"/>
      <c r="B1868"/>
      <c r="C1868"/>
      <c r="D1868"/>
      <c r="E1868"/>
      <c r="F1868"/>
      <c r="G1868"/>
      <c r="H1868"/>
      <c r="I1868" s="5"/>
      <c r="J1868" s="5"/>
      <c r="K1868"/>
      <c r="L1868"/>
      <c r="M1868"/>
      <c r="N1868"/>
      <c r="O1868"/>
      <c r="P1868"/>
      <c r="Q1868"/>
      <c r="R1868"/>
    </row>
    <row r="1869" spans="1:18" x14ac:dyDescent="0.25">
      <c r="A1869"/>
      <c r="B1869"/>
      <c r="C1869"/>
      <c r="D1869"/>
      <c r="E1869"/>
      <c r="F1869"/>
      <c r="G1869"/>
      <c r="H1869"/>
      <c r="I1869" s="5"/>
      <c r="J1869" s="5"/>
      <c r="K1869"/>
      <c r="L1869"/>
      <c r="M1869"/>
      <c r="N1869"/>
      <c r="O1869"/>
      <c r="P1869"/>
      <c r="Q1869"/>
      <c r="R1869"/>
    </row>
    <row r="1870" spans="1:18" x14ac:dyDescent="0.25">
      <c r="A1870"/>
      <c r="B1870"/>
      <c r="C1870"/>
      <c r="D1870"/>
      <c r="E1870"/>
      <c r="F1870"/>
      <c r="G1870"/>
      <c r="H1870"/>
      <c r="I1870" s="5"/>
      <c r="J1870" s="5"/>
      <c r="K1870"/>
      <c r="L1870"/>
      <c r="M1870"/>
      <c r="N1870"/>
      <c r="O1870"/>
      <c r="P1870"/>
      <c r="Q1870"/>
      <c r="R1870"/>
    </row>
    <row r="1871" spans="1:18" x14ac:dyDescent="0.25">
      <c r="A1871"/>
      <c r="B1871"/>
      <c r="C1871"/>
      <c r="D1871"/>
      <c r="E1871"/>
      <c r="F1871"/>
      <c r="G1871"/>
      <c r="H1871"/>
      <c r="I1871" s="5"/>
      <c r="J1871" s="5"/>
      <c r="K1871"/>
      <c r="L1871"/>
      <c r="M1871"/>
      <c r="N1871"/>
      <c r="O1871"/>
      <c r="P1871"/>
      <c r="Q1871"/>
      <c r="R1871"/>
    </row>
    <row r="1872" spans="1:18" x14ac:dyDescent="0.25">
      <c r="A1872"/>
      <c r="B1872"/>
      <c r="C1872"/>
      <c r="D1872"/>
      <c r="E1872"/>
      <c r="F1872"/>
      <c r="G1872"/>
      <c r="H1872"/>
      <c r="I1872" s="5"/>
      <c r="J1872" s="5"/>
      <c r="K1872"/>
      <c r="L1872"/>
      <c r="M1872"/>
      <c r="N1872"/>
      <c r="O1872"/>
      <c r="P1872"/>
      <c r="Q1872"/>
      <c r="R1872"/>
    </row>
    <row r="1873" spans="1:18" x14ac:dyDescent="0.25">
      <c r="A1873"/>
      <c r="B1873"/>
      <c r="C1873"/>
      <c r="D1873"/>
      <c r="E1873"/>
      <c r="F1873"/>
      <c r="G1873"/>
      <c r="H1873"/>
      <c r="I1873" s="5"/>
      <c r="J1873" s="5"/>
      <c r="K1873"/>
      <c r="L1873"/>
      <c r="M1873"/>
      <c r="N1873"/>
      <c r="O1873"/>
      <c r="P1873"/>
      <c r="Q1873"/>
      <c r="R1873"/>
    </row>
    <row r="1874" spans="1:18" x14ac:dyDescent="0.25">
      <c r="A1874"/>
      <c r="B1874"/>
      <c r="C1874"/>
      <c r="D1874"/>
      <c r="E1874"/>
      <c r="F1874"/>
      <c r="G1874"/>
      <c r="H1874"/>
      <c r="I1874" s="5"/>
      <c r="J1874" s="5"/>
      <c r="K1874"/>
      <c r="L1874"/>
      <c r="M1874"/>
      <c r="N1874"/>
      <c r="O1874"/>
      <c r="P1874"/>
      <c r="Q1874"/>
      <c r="R1874"/>
    </row>
    <row r="1875" spans="1:18" x14ac:dyDescent="0.25">
      <c r="A1875"/>
      <c r="B1875"/>
      <c r="C1875"/>
      <c r="D1875"/>
      <c r="E1875"/>
      <c r="F1875"/>
      <c r="G1875"/>
      <c r="H1875"/>
      <c r="I1875" s="5"/>
      <c r="J1875" s="5"/>
      <c r="K1875"/>
      <c r="L1875"/>
      <c r="M1875"/>
      <c r="N1875"/>
      <c r="O1875"/>
      <c r="P1875"/>
      <c r="Q1875"/>
      <c r="R1875"/>
    </row>
    <row r="1876" spans="1:18" x14ac:dyDescent="0.25">
      <c r="A1876"/>
      <c r="B1876"/>
      <c r="C1876"/>
      <c r="D1876"/>
      <c r="E1876"/>
      <c r="F1876"/>
      <c r="G1876"/>
      <c r="H1876"/>
      <c r="I1876" s="5"/>
      <c r="J1876" s="5"/>
      <c r="K1876"/>
      <c r="L1876"/>
      <c r="M1876"/>
      <c r="N1876"/>
      <c r="O1876"/>
      <c r="P1876"/>
      <c r="Q1876"/>
      <c r="R1876"/>
    </row>
    <row r="1877" spans="1:18" x14ac:dyDescent="0.25">
      <c r="A1877"/>
      <c r="B1877"/>
      <c r="C1877"/>
      <c r="D1877"/>
      <c r="E1877"/>
      <c r="F1877"/>
      <c r="G1877"/>
      <c r="H1877"/>
      <c r="I1877" s="5"/>
      <c r="J1877" s="5"/>
      <c r="K1877"/>
      <c r="L1877"/>
      <c r="M1877"/>
      <c r="N1877"/>
      <c r="O1877"/>
      <c r="P1877"/>
      <c r="Q1877"/>
      <c r="R1877"/>
    </row>
    <row r="1878" spans="1:18" x14ac:dyDescent="0.25">
      <c r="A1878"/>
      <c r="B1878"/>
      <c r="C1878"/>
      <c r="D1878"/>
      <c r="E1878"/>
      <c r="F1878"/>
      <c r="G1878"/>
      <c r="H1878"/>
      <c r="I1878" s="5"/>
      <c r="J1878" s="5"/>
      <c r="K1878"/>
      <c r="L1878"/>
      <c r="M1878"/>
      <c r="N1878"/>
      <c r="O1878"/>
      <c r="P1878"/>
      <c r="Q1878"/>
      <c r="R1878"/>
    </row>
    <row r="1879" spans="1:18" x14ac:dyDescent="0.25">
      <c r="A1879"/>
      <c r="B1879"/>
      <c r="C1879"/>
      <c r="D1879"/>
      <c r="E1879"/>
      <c r="F1879"/>
      <c r="G1879"/>
      <c r="H1879"/>
      <c r="I1879" s="5"/>
      <c r="J1879" s="5"/>
      <c r="K1879"/>
      <c r="L1879"/>
      <c r="M1879"/>
      <c r="N1879"/>
      <c r="O1879"/>
      <c r="P1879"/>
      <c r="Q1879"/>
      <c r="R1879"/>
    </row>
    <row r="1880" spans="1:18" x14ac:dyDescent="0.25">
      <c r="A1880"/>
      <c r="B1880"/>
      <c r="C1880"/>
      <c r="D1880"/>
      <c r="E1880"/>
      <c r="F1880"/>
      <c r="G1880"/>
      <c r="H1880"/>
      <c r="I1880" s="5"/>
      <c r="J1880" s="5"/>
      <c r="K1880"/>
      <c r="L1880"/>
      <c r="M1880"/>
      <c r="N1880"/>
      <c r="O1880"/>
      <c r="P1880"/>
      <c r="Q1880"/>
      <c r="R1880"/>
    </row>
    <row r="1881" spans="1:18" x14ac:dyDescent="0.25">
      <c r="A1881"/>
      <c r="B1881"/>
      <c r="C1881"/>
      <c r="D1881"/>
      <c r="E1881"/>
      <c r="F1881"/>
      <c r="G1881"/>
      <c r="H1881"/>
      <c r="I1881" s="5"/>
      <c r="J1881" s="5"/>
      <c r="K1881"/>
      <c r="L1881"/>
      <c r="M1881"/>
      <c r="N1881"/>
      <c r="O1881"/>
      <c r="P1881"/>
      <c r="Q1881"/>
      <c r="R1881"/>
    </row>
    <row r="1882" spans="1:18" x14ac:dyDescent="0.25">
      <c r="A1882"/>
      <c r="B1882"/>
      <c r="C1882"/>
      <c r="D1882"/>
      <c r="E1882"/>
      <c r="F1882"/>
      <c r="G1882"/>
      <c r="H1882"/>
      <c r="I1882" s="5"/>
      <c r="J1882" s="5"/>
      <c r="K1882"/>
      <c r="L1882"/>
      <c r="M1882"/>
      <c r="N1882"/>
      <c r="O1882"/>
      <c r="P1882"/>
      <c r="Q1882"/>
      <c r="R1882"/>
    </row>
    <row r="1883" spans="1:18" x14ac:dyDescent="0.25">
      <c r="A1883"/>
      <c r="B1883"/>
      <c r="C1883"/>
      <c r="D1883"/>
      <c r="E1883"/>
      <c r="F1883"/>
      <c r="G1883"/>
      <c r="H1883"/>
      <c r="I1883" s="5"/>
      <c r="J1883" s="5"/>
      <c r="K1883"/>
      <c r="L1883"/>
      <c r="M1883"/>
      <c r="N1883"/>
      <c r="O1883"/>
      <c r="P1883"/>
      <c r="Q1883"/>
      <c r="R1883"/>
    </row>
    <row r="1884" spans="1:18" x14ac:dyDescent="0.25">
      <c r="A1884"/>
      <c r="B1884"/>
      <c r="C1884"/>
      <c r="D1884"/>
      <c r="E1884"/>
      <c r="F1884"/>
      <c r="G1884"/>
      <c r="H1884"/>
      <c r="I1884" s="5"/>
      <c r="J1884" s="5"/>
      <c r="K1884"/>
      <c r="L1884"/>
      <c r="M1884"/>
      <c r="N1884"/>
      <c r="O1884"/>
      <c r="P1884"/>
      <c r="Q1884"/>
      <c r="R1884"/>
    </row>
    <row r="1885" spans="1:18" x14ac:dyDescent="0.25">
      <c r="A1885"/>
      <c r="B1885"/>
      <c r="C1885"/>
      <c r="D1885"/>
      <c r="E1885"/>
      <c r="F1885"/>
      <c r="G1885"/>
      <c r="H1885"/>
      <c r="I1885" s="5"/>
      <c r="J1885" s="5"/>
      <c r="K1885"/>
      <c r="L1885"/>
      <c r="M1885"/>
      <c r="N1885"/>
      <c r="O1885"/>
      <c r="P1885"/>
      <c r="Q1885"/>
      <c r="R1885"/>
    </row>
    <row r="1886" spans="1:18" x14ac:dyDescent="0.25">
      <c r="A1886"/>
      <c r="B1886"/>
      <c r="C1886"/>
      <c r="D1886"/>
      <c r="E1886"/>
      <c r="F1886"/>
      <c r="G1886"/>
      <c r="H1886"/>
      <c r="I1886" s="5"/>
      <c r="J1886" s="5"/>
      <c r="K1886"/>
      <c r="L1886"/>
      <c r="M1886"/>
      <c r="N1886"/>
      <c r="O1886"/>
      <c r="P1886"/>
      <c r="Q1886"/>
      <c r="R1886"/>
    </row>
    <row r="1887" spans="1:18" x14ac:dyDescent="0.25">
      <c r="A1887"/>
      <c r="B1887"/>
      <c r="C1887"/>
      <c r="D1887"/>
      <c r="E1887"/>
      <c r="F1887"/>
      <c r="G1887"/>
      <c r="H1887"/>
      <c r="I1887" s="5"/>
      <c r="J1887" s="5"/>
      <c r="K1887"/>
      <c r="L1887"/>
      <c r="M1887"/>
      <c r="N1887"/>
      <c r="O1887"/>
      <c r="P1887"/>
      <c r="Q1887"/>
      <c r="R1887"/>
    </row>
    <row r="1888" spans="1:18" x14ac:dyDescent="0.25">
      <c r="A1888"/>
      <c r="B1888"/>
      <c r="C1888"/>
      <c r="D1888"/>
      <c r="E1888"/>
      <c r="F1888"/>
      <c r="G1888"/>
      <c r="H1888"/>
      <c r="I1888" s="5"/>
      <c r="J1888" s="5"/>
      <c r="K1888"/>
      <c r="L1888"/>
      <c r="M1888"/>
      <c r="N1888"/>
      <c r="O1888"/>
      <c r="P1888"/>
      <c r="Q1888"/>
      <c r="R1888"/>
    </row>
    <row r="1889" spans="1:18" x14ac:dyDescent="0.25">
      <c r="A1889"/>
      <c r="B1889"/>
      <c r="C1889"/>
      <c r="D1889"/>
      <c r="E1889"/>
      <c r="F1889"/>
      <c r="G1889"/>
      <c r="H1889"/>
      <c r="I1889" s="5"/>
      <c r="J1889" s="5"/>
      <c r="K1889"/>
      <c r="L1889"/>
      <c r="M1889"/>
      <c r="N1889"/>
      <c r="O1889"/>
      <c r="P1889"/>
      <c r="Q1889"/>
      <c r="R1889"/>
    </row>
    <row r="1890" spans="1:18" x14ac:dyDescent="0.25">
      <c r="A1890"/>
      <c r="B1890"/>
      <c r="C1890"/>
      <c r="D1890"/>
      <c r="E1890"/>
      <c r="F1890"/>
      <c r="G1890"/>
      <c r="H1890"/>
      <c r="I1890" s="5"/>
      <c r="J1890" s="5"/>
      <c r="K1890"/>
      <c r="L1890"/>
      <c r="M1890"/>
      <c r="N1890"/>
      <c r="O1890"/>
      <c r="P1890"/>
      <c r="Q1890"/>
      <c r="R1890"/>
    </row>
    <row r="1891" spans="1:18" x14ac:dyDescent="0.25">
      <c r="A1891"/>
      <c r="B1891"/>
      <c r="C1891"/>
      <c r="D1891"/>
      <c r="E1891"/>
      <c r="F1891"/>
      <c r="G1891"/>
      <c r="H1891"/>
      <c r="I1891" s="5"/>
      <c r="J1891" s="5"/>
      <c r="K1891"/>
      <c r="L1891"/>
      <c r="M1891"/>
      <c r="N1891"/>
      <c r="O1891"/>
      <c r="P1891"/>
      <c r="Q1891"/>
      <c r="R1891"/>
    </row>
    <row r="1892" spans="1:18" x14ac:dyDescent="0.25">
      <c r="A1892"/>
      <c r="B1892"/>
      <c r="C1892"/>
      <c r="D1892"/>
      <c r="E1892"/>
      <c r="F1892"/>
      <c r="G1892"/>
      <c r="H1892"/>
      <c r="I1892" s="5"/>
      <c r="J1892" s="5"/>
      <c r="K1892"/>
      <c r="L1892"/>
      <c r="M1892"/>
      <c r="N1892"/>
      <c r="O1892"/>
      <c r="P1892"/>
      <c r="Q1892"/>
      <c r="R1892"/>
    </row>
    <row r="1893" spans="1:18" x14ac:dyDescent="0.25">
      <c r="A1893"/>
      <c r="B1893"/>
      <c r="C1893"/>
      <c r="D1893"/>
      <c r="E1893"/>
      <c r="F1893"/>
      <c r="G1893"/>
      <c r="H1893"/>
      <c r="I1893" s="5"/>
      <c r="J1893" s="5"/>
      <c r="K1893"/>
      <c r="L1893"/>
      <c r="M1893"/>
      <c r="N1893"/>
      <c r="O1893"/>
      <c r="P1893"/>
      <c r="Q1893"/>
      <c r="R1893"/>
    </row>
    <row r="1894" spans="1:18" x14ac:dyDescent="0.25">
      <c r="A1894"/>
      <c r="B1894"/>
      <c r="C1894"/>
      <c r="D1894"/>
      <c r="E1894"/>
      <c r="F1894"/>
      <c r="G1894"/>
      <c r="H1894"/>
      <c r="I1894" s="5"/>
      <c r="J1894" s="5"/>
      <c r="K1894"/>
      <c r="L1894"/>
      <c r="M1894"/>
      <c r="N1894"/>
      <c r="O1894"/>
      <c r="P1894"/>
      <c r="Q1894"/>
      <c r="R1894"/>
    </row>
    <row r="1895" spans="1:18" x14ac:dyDescent="0.25">
      <c r="A1895"/>
      <c r="B1895"/>
      <c r="C1895"/>
      <c r="D1895"/>
      <c r="E1895"/>
      <c r="F1895"/>
      <c r="G1895"/>
      <c r="H1895"/>
      <c r="I1895" s="5"/>
      <c r="J1895" s="5"/>
      <c r="K1895"/>
      <c r="L1895"/>
      <c r="M1895"/>
      <c r="N1895"/>
      <c r="O1895"/>
      <c r="P1895"/>
      <c r="Q1895"/>
      <c r="R1895"/>
    </row>
    <row r="1896" spans="1:18" x14ac:dyDescent="0.25">
      <c r="A1896"/>
      <c r="B1896"/>
      <c r="C1896"/>
      <c r="D1896"/>
      <c r="E1896"/>
      <c r="F1896"/>
      <c r="G1896"/>
      <c r="H1896"/>
      <c r="I1896" s="5"/>
      <c r="J1896" s="5"/>
      <c r="K1896"/>
      <c r="L1896"/>
      <c r="M1896"/>
      <c r="N1896"/>
      <c r="O1896"/>
      <c r="P1896"/>
      <c r="Q1896"/>
      <c r="R1896"/>
    </row>
    <row r="1897" spans="1:18" x14ac:dyDescent="0.25">
      <c r="A1897"/>
      <c r="B1897"/>
      <c r="C1897"/>
      <c r="D1897"/>
      <c r="E1897"/>
      <c r="F1897"/>
      <c r="G1897"/>
      <c r="H1897"/>
      <c r="I1897" s="5"/>
      <c r="J1897" s="5"/>
      <c r="K1897"/>
      <c r="L1897"/>
      <c r="M1897"/>
      <c r="N1897"/>
      <c r="O1897"/>
      <c r="P1897"/>
      <c r="Q1897"/>
      <c r="R1897"/>
    </row>
    <row r="1898" spans="1:18" x14ac:dyDescent="0.25">
      <c r="A1898"/>
      <c r="B1898"/>
      <c r="C1898"/>
      <c r="D1898"/>
      <c r="E1898"/>
      <c r="F1898"/>
      <c r="G1898"/>
      <c r="H1898"/>
      <c r="I1898" s="5"/>
      <c r="J1898" s="5"/>
      <c r="K1898"/>
      <c r="L1898"/>
      <c r="M1898"/>
      <c r="N1898"/>
      <c r="O1898"/>
      <c r="P1898"/>
      <c r="Q1898"/>
      <c r="R1898"/>
    </row>
    <row r="1899" spans="1:18" x14ac:dyDescent="0.25">
      <c r="A1899"/>
      <c r="B1899"/>
      <c r="C1899"/>
      <c r="D1899"/>
      <c r="E1899"/>
      <c r="F1899"/>
      <c r="G1899"/>
      <c r="H1899"/>
      <c r="I1899" s="5"/>
      <c r="J1899" s="5"/>
      <c r="K1899"/>
      <c r="L1899"/>
      <c r="M1899"/>
      <c r="N1899"/>
      <c r="O1899"/>
      <c r="P1899"/>
      <c r="Q1899"/>
      <c r="R1899"/>
    </row>
    <row r="1900" spans="1:18" x14ac:dyDescent="0.25">
      <c r="A1900"/>
      <c r="B1900"/>
      <c r="C1900"/>
      <c r="D1900"/>
      <c r="E1900"/>
      <c r="F1900"/>
      <c r="G1900"/>
      <c r="H1900"/>
      <c r="I1900" s="5"/>
      <c r="J1900" s="5"/>
      <c r="K1900"/>
      <c r="L1900"/>
      <c r="M1900"/>
      <c r="N1900"/>
      <c r="O1900"/>
      <c r="P1900"/>
      <c r="Q1900"/>
      <c r="R1900"/>
    </row>
    <row r="1901" spans="1:18" x14ac:dyDescent="0.25">
      <c r="A1901"/>
      <c r="B1901"/>
      <c r="C1901"/>
      <c r="D1901"/>
      <c r="E1901"/>
      <c r="F1901"/>
      <c r="G1901"/>
      <c r="H1901"/>
      <c r="I1901" s="5"/>
      <c r="J1901" s="5"/>
      <c r="K1901"/>
      <c r="L1901"/>
      <c r="M1901"/>
      <c r="N1901"/>
      <c r="O1901"/>
      <c r="P1901"/>
      <c r="Q1901"/>
      <c r="R1901"/>
    </row>
    <row r="1902" spans="1:18" x14ac:dyDescent="0.25">
      <c r="A1902"/>
      <c r="B1902"/>
      <c r="C1902"/>
      <c r="D1902"/>
      <c r="E1902"/>
      <c r="F1902"/>
      <c r="G1902"/>
      <c r="H1902"/>
      <c r="I1902" s="5"/>
      <c r="J1902" s="5"/>
      <c r="K1902"/>
      <c r="L1902"/>
      <c r="M1902"/>
      <c r="N1902"/>
      <c r="O1902"/>
      <c r="P1902"/>
      <c r="Q1902"/>
      <c r="R1902"/>
    </row>
    <row r="1903" spans="1:18" x14ac:dyDescent="0.25">
      <c r="A1903"/>
      <c r="B1903"/>
      <c r="C1903"/>
      <c r="D1903"/>
      <c r="E1903"/>
      <c r="F1903"/>
      <c r="G1903"/>
      <c r="H1903"/>
      <c r="I1903" s="5"/>
      <c r="J1903" s="5"/>
      <c r="K1903"/>
      <c r="L1903"/>
      <c r="M1903"/>
      <c r="N1903"/>
      <c r="O1903"/>
      <c r="P1903"/>
      <c r="Q1903"/>
      <c r="R1903"/>
    </row>
    <row r="1904" spans="1:18" x14ac:dyDescent="0.25">
      <c r="A1904"/>
      <c r="B1904"/>
      <c r="C1904"/>
      <c r="D1904"/>
      <c r="E1904"/>
      <c r="F1904"/>
      <c r="G1904"/>
      <c r="H1904"/>
      <c r="I1904" s="5"/>
      <c r="J1904" s="5"/>
      <c r="K1904"/>
      <c r="L1904"/>
      <c r="M1904"/>
      <c r="N1904"/>
      <c r="O1904"/>
      <c r="P1904"/>
      <c r="Q1904"/>
      <c r="R1904"/>
    </row>
    <row r="1905" spans="1:18" x14ac:dyDescent="0.25">
      <c r="A1905"/>
      <c r="B1905"/>
      <c r="C1905"/>
      <c r="D1905"/>
      <c r="E1905"/>
      <c r="F1905"/>
      <c r="G1905"/>
      <c r="H1905"/>
      <c r="I1905" s="5"/>
      <c r="J1905" s="5"/>
      <c r="K1905"/>
      <c r="L1905"/>
      <c r="M1905"/>
      <c r="N1905"/>
      <c r="O1905"/>
      <c r="P1905"/>
      <c r="Q1905"/>
      <c r="R1905"/>
    </row>
    <row r="1906" spans="1:18" x14ac:dyDescent="0.25">
      <c r="A1906"/>
      <c r="B1906"/>
      <c r="C1906"/>
      <c r="D1906"/>
      <c r="E1906"/>
      <c r="F1906"/>
      <c r="G1906"/>
      <c r="H1906"/>
      <c r="I1906" s="5"/>
      <c r="J1906" s="5"/>
      <c r="K1906"/>
      <c r="L1906"/>
      <c r="M1906"/>
      <c r="N1906"/>
      <c r="O1906"/>
      <c r="P1906"/>
      <c r="Q1906"/>
      <c r="R1906"/>
    </row>
    <row r="1907" spans="1:18" x14ac:dyDescent="0.25">
      <c r="A1907"/>
      <c r="B1907"/>
      <c r="C1907"/>
      <c r="D1907"/>
      <c r="E1907"/>
      <c r="F1907"/>
      <c r="G1907"/>
      <c r="H1907"/>
      <c r="I1907" s="5"/>
      <c r="J1907" s="5"/>
      <c r="K1907"/>
      <c r="L1907"/>
      <c r="M1907"/>
      <c r="N1907"/>
      <c r="O1907"/>
      <c r="P1907"/>
      <c r="Q1907"/>
      <c r="R1907"/>
    </row>
    <row r="1908" spans="1:18" x14ac:dyDescent="0.25">
      <c r="A1908"/>
      <c r="B1908"/>
      <c r="C1908"/>
      <c r="D1908"/>
      <c r="E1908"/>
      <c r="F1908"/>
      <c r="G1908"/>
      <c r="H1908"/>
      <c r="I1908" s="5"/>
      <c r="J1908" s="5"/>
      <c r="K1908"/>
      <c r="L1908"/>
      <c r="M1908"/>
      <c r="N1908"/>
      <c r="O1908"/>
      <c r="P1908"/>
      <c r="Q1908"/>
      <c r="R1908"/>
    </row>
    <row r="1909" spans="1:18" x14ac:dyDescent="0.25">
      <c r="A1909"/>
      <c r="B1909"/>
      <c r="C1909"/>
      <c r="D1909"/>
      <c r="E1909"/>
      <c r="F1909"/>
      <c r="G1909"/>
      <c r="H1909"/>
      <c r="I1909" s="5"/>
      <c r="J1909" s="5"/>
      <c r="K1909"/>
      <c r="L1909"/>
      <c r="M1909"/>
      <c r="N1909"/>
      <c r="O1909"/>
      <c r="P1909"/>
      <c r="Q1909"/>
      <c r="R1909"/>
    </row>
    <row r="1910" spans="1:18" x14ac:dyDescent="0.25">
      <c r="A1910"/>
      <c r="B1910"/>
      <c r="C1910"/>
      <c r="D1910"/>
      <c r="E1910"/>
      <c r="F1910"/>
      <c r="G1910"/>
      <c r="H1910"/>
      <c r="I1910" s="5"/>
      <c r="J1910" s="5"/>
      <c r="K1910"/>
      <c r="L1910"/>
      <c r="M1910"/>
      <c r="N1910"/>
      <c r="O1910"/>
      <c r="P1910"/>
      <c r="Q1910"/>
      <c r="R1910"/>
    </row>
    <row r="1911" spans="1:18" x14ac:dyDescent="0.25">
      <c r="A1911"/>
      <c r="B1911"/>
      <c r="C1911"/>
      <c r="D1911"/>
      <c r="E1911"/>
      <c r="F1911"/>
      <c r="G1911"/>
      <c r="H1911"/>
      <c r="I1911" s="5"/>
      <c r="J1911" s="5"/>
      <c r="K1911"/>
      <c r="L1911"/>
      <c r="M1911"/>
      <c r="N1911"/>
      <c r="O1911"/>
      <c r="P1911"/>
      <c r="Q1911"/>
      <c r="R1911"/>
    </row>
    <row r="1912" spans="1:18" x14ac:dyDescent="0.25">
      <c r="A1912"/>
      <c r="B1912"/>
      <c r="C1912"/>
      <c r="D1912"/>
      <c r="E1912"/>
      <c r="F1912"/>
      <c r="G1912"/>
      <c r="H1912"/>
      <c r="I1912" s="5"/>
      <c r="J1912" s="5"/>
      <c r="K1912"/>
      <c r="L1912"/>
      <c r="M1912"/>
      <c r="N1912"/>
      <c r="O1912"/>
      <c r="P1912"/>
      <c r="Q1912"/>
      <c r="R1912"/>
    </row>
    <row r="1913" spans="1:18" x14ac:dyDescent="0.25">
      <c r="A1913"/>
      <c r="B1913"/>
      <c r="C1913"/>
      <c r="D1913"/>
      <c r="E1913"/>
      <c r="F1913"/>
      <c r="G1913"/>
      <c r="H1913"/>
      <c r="I1913" s="5"/>
      <c r="J1913" s="5"/>
      <c r="K1913"/>
      <c r="L1913"/>
      <c r="M1913"/>
      <c r="N1913"/>
      <c r="O1913"/>
      <c r="P1913"/>
      <c r="Q1913"/>
      <c r="R1913"/>
    </row>
    <row r="1914" spans="1:18" x14ac:dyDescent="0.25">
      <c r="A1914"/>
      <c r="B1914"/>
      <c r="C1914"/>
      <c r="D1914"/>
      <c r="E1914"/>
      <c r="F1914"/>
      <c r="G1914"/>
      <c r="H1914"/>
      <c r="I1914" s="5"/>
      <c r="J1914" s="5"/>
      <c r="K1914"/>
      <c r="L1914"/>
      <c r="M1914"/>
      <c r="N1914"/>
      <c r="O1914"/>
      <c r="P1914"/>
      <c r="Q1914"/>
      <c r="R1914"/>
    </row>
    <row r="1915" spans="1:18" x14ac:dyDescent="0.25">
      <c r="A1915"/>
      <c r="B1915"/>
      <c r="C1915"/>
      <c r="D1915"/>
      <c r="E1915"/>
      <c r="F1915"/>
      <c r="G1915"/>
      <c r="H1915"/>
      <c r="I1915" s="5"/>
      <c r="J1915" s="5"/>
      <c r="K1915"/>
      <c r="L1915"/>
      <c r="M1915"/>
      <c r="N1915"/>
      <c r="O1915"/>
      <c r="P1915"/>
      <c r="Q1915"/>
      <c r="R1915"/>
    </row>
    <row r="1916" spans="1:18" x14ac:dyDescent="0.25">
      <c r="A1916"/>
      <c r="B1916"/>
      <c r="C1916"/>
      <c r="D1916"/>
      <c r="E1916"/>
      <c r="F1916"/>
      <c r="G1916"/>
      <c r="H1916"/>
      <c r="I1916" s="5"/>
      <c r="J1916" s="5"/>
      <c r="K1916"/>
      <c r="L1916"/>
      <c r="M1916"/>
      <c r="N1916"/>
      <c r="O1916"/>
      <c r="P1916"/>
      <c r="Q1916"/>
      <c r="R1916"/>
    </row>
    <row r="1917" spans="1:18" x14ac:dyDescent="0.25">
      <c r="A1917"/>
      <c r="B1917"/>
      <c r="C1917"/>
      <c r="D1917"/>
      <c r="E1917"/>
      <c r="F1917"/>
      <c r="G1917"/>
      <c r="H1917"/>
      <c r="I1917" s="5"/>
      <c r="J1917" s="5"/>
      <c r="K1917"/>
      <c r="L1917"/>
      <c r="M1917"/>
      <c r="N1917"/>
      <c r="O1917"/>
      <c r="P1917"/>
      <c r="Q1917"/>
      <c r="R1917"/>
    </row>
    <row r="1918" spans="1:18" x14ac:dyDescent="0.25">
      <c r="A1918"/>
      <c r="B1918"/>
      <c r="C1918"/>
      <c r="D1918"/>
      <c r="E1918"/>
      <c r="F1918"/>
      <c r="G1918"/>
      <c r="H1918"/>
      <c r="I1918" s="5"/>
      <c r="J1918" s="5"/>
      <c r="K1918"/>
      <c r="L1918"/>
      <c r="M1918"/>
      <c r="N1918"/>
      <c r="O1918"/>
      <c r="P1918"/>
      <c r="Q1918"/>
      <c r="R1918"/>
    </row>
    <row r="1919" spans="1:18" x14ac:dyDescent="0.25">
      <c r="A1919"/>
      <c r="B1919"/>
      <c r="C1919"/>
      <c r="D1919"/>
      <c r="E1919"/>
      <c r="F1919"/>
      <c r="G1919"/>
      <c r="H1919"/>
      <c r="I1919" s="5"/>
      <c r="J1919" s="5"/>
      <c r="K1919"/>
      <c r="L1919"/>
      <c r="M1919"/>
      <c r="N1919"/>
      <c r="O1919"/>
      <c r="P1919"/>
      <c r="Q1919"/>
      <c r="R1919"/>
    </row>
    <row r="1920" spans="1:18" x14ac:dyDescent="0.25">
      <c r="A1920"/>
      <c r="B1920"/>
      <c r="C1920"/>
      <c r="D1920"/>
      <c r="E1920"/>
      <c r="F1920"/>
      <c r="G1920"/>
      <c r="H1920"/>
      <c r="I1920" s="5"/>
      <c r="J1920" s="5"/>
      <c r="K1920"/>
      <c r="L1920"/>
      <c r="M1920"/>
      <c r="N1920"/>
      <c r="O1920"/>
      <c r="P1920"/>
      <c r="Q1920"/>
      <c r="R1920"/>
    </row>
    <row r="1921" spans="1:18" x14ac:dyDescent="0.25">
      <c r="A1921"/>
      <c r="B1921"/>
      <c r="C1921"/>
      <c r="D1921"/>
      <c r="E1921"/>
      <c r="F1921"/>
      <c r="G1921"/>
      <c r="H1921"/>
      <c r="I1921" s="5"/>
      <c r="J1921" s="5"/>
      <c r="K1921"/>
      <c r="L1921"/>
      <c r="M1921"/>
      <c r="N1921"/>
      <c r="O1921"/>
      <c r="P1921"/>
      <c r="Q1921"/>
      <c r="R1921"/>
    </row>
    <row r="1922" spans="1:18" x14ac:dyDescent="0.25">
      <c r="A1922"/>
      <c r="B1922"/>
      <c r="C1922"/>
      <c r="D1922"/>
      <c r="E1922"/>
      <c r="F1922"/>
      <c r="G1922"/>
      <c r="H1922"/>
      <c r="I1922" s="5"/>
      <c r="J1922" s="5"/>
      <c r="K1922"/>
      <c r="L1922"/>
      <c r="M1922"/>
      <c r="N1922"/>
      <c r="O1922"/>
      <c r="P1922"/>
      <c r="Q1922"/>
      <c r="R1922"/>
    </row>
    <row r="1923" spans="1:18" x14ac:dyDescent="0.25">
      <c r="A1923"/>
      <c r="B1923"/>
      <c r="C1923"/>
      <c r="D1923"/>
      <c r="E1923"/>
      <c r="F1923"/>
      <c r="G1923"/>
      <c r="H1923"/>
      <c r="I1923" s="5"/>
      <c r="J1923" s="5"/>
      <c r="K1923"/>
      <c r="L1923"/>
      <c r="M1923"/>
      <c r="N1923"/>
      <c r="O1923"/>
      <c r="P1923"/>
      <c r="Q1923"/>
      <c r="R1923"/>
    </row>
    <row r="1924" spans="1:18" x14ac:dyDescent="0.25">
      <c r="A1924"/>
      <c r="B1924"/>
      <c r="C1924"/>
      <c r="D1924"/>
      <c r="E1924"/>
      <c r="F1924"/>
      <c r="G1924"/>
      <c r="H1924"/>
      <c r="I1924" s="5"/>
      <c r="J1924" s="5"/>
      <c r="K1924"/>
      <c r="L1924"/>
      <c r="M1924"/>
      <c r="N1924"/>
      <c r="O1924"/>
      <c r="P1924"/>
      <c r="Q1924"/>
      <c r="R1924"/>
    </row>
    <row r="1925" spans="1:18" x14ac:dyDescent="0.25">
      <c r="A1925"/>
      <c r="B1925"/>
      <c r="C1925"/>
      <c r="D1925"/>
      <c r="E1925"/>
      <c r="F1925"/>
      <c r="G1925"/>
      <c r="H1925"/>
      <c r="I1925" s="5"/>
      <c r="J1925" s="5"/>
      <c r="K1925"/>
      <c r="L1925"/>
      <c r="M1925"/>
      <c r="N1925"/>
      <c r="O1925"/>
      <c r="P1925"/>
      <c r="Q1925"/>
      <c r="R1925"/>
    </row>
    <row r="1926" spans="1:18" x14ac:dyDescent="0.25">
      <c r="A1926"/>
      <c r="B1926"/>
      <c r="C1926"/>
      <c r="D1926"/>
      <c r="E1926"/>
      <c r="F1926"/>
      <c r="G1926"/>
      <c r="H1926"/>
      <c r="I1926" s="5"/>
      <c r="J1926" s="5"/>
      <c r="K1926"/>
      <c r="L1926"/>
      <c r="M1926"/>
      <c r="N1926"/>
      <c r="O1926"/>
      <c r="P1926"/>
      <c r="Q1926"/>
      <c r="R1926"/>
    </row>
    <row r="1927" spans="1:18" x14ac:dyDescent="0.25">
      <c r="A1927"/>
      <c r="B1927"/>
      <c r="C1927"/>
      <c r="D1927"/>
      <c r="E1927"/>
      <c r="F1927"/>
      <c r="G1927"/>
      <c r="H1927"/>
      <c r="I1927" s="5"/>
      <c r="J1927" s="5"/>
      <c r="K1927"/>
      <c r="L1927"/>
      <c r="M1927"/>
      <c r="N1927"/>
      <c r="O1927"/>
      <c r="P1927"/>
      <c r="Q1927"/>
      <c r="R1927"/>
    </row>
    <row r="1928" spans="1:18" x14ac:dyDescent="0.25">
      <c r="A1928"/>
      <c r="B1928"/>
      <c r="C1928"/>
      <c r="D1928"/>
      <c r="E1928"/>
      <c r="F1928"/>
      <c r="G1928"/>
      <c r="H1928"/>
      <c r="I1928" s="5"/>
      <c r="J1928" s="5"/>
      <c r="K1928"/>
      <c r="L1928"/>
      <c r="M1928"/>
      <c r="N1928"/>
      <c r="O1928"/>
      <c r="P1928"/>
      <c r="Q1928"/>
      <c r="R1928"/>
    </row>
    <row r="1929" spans="1:18" x14ac:dyDescent="0.25">
      <c r="A1929"/>
      <c r="B1929"/>
      <c r="C1929"/>
      <c r="D1929"/>
      <c r="E1929"/>
      <c r="F1929"/>
      <c r="G1929"/>
      <c r="H1929"/>
      <c r="I1929" s="5"/>
      <c r="J1929" s="5"/>
      <c r="K1929"/>
      <c r="L1929"/>
      <c r="M1929"/>
      <c r="N1929"/>
      <c r="O1929"/>
      <c r="P1929"/>
      <c r="Q1929"/>
      <c r="R1929"/>
    </row>
    <row r="1930" spans="1:18" x14ac:dyDescent="0.25">
      <c r="A1930"/>
      <c r="B1930"/>
      <c r="C1930"/>
      <c r="D1930"/>
      <c r="E1930"/>
      <c r="F1930"/>
      <c r="G1930"/>
      <c r="H1930"/>
      <c r="I1930" s="5"/>
      <c r="J1930" s="5"/>
      <c r="K1930"/>
      <c r="L1930"/>
      <c r="M1930"/>
      <c r="N1930"/>
      <c r="O1930"/>
      <c r="P1930"/>
      <c r="Q1930"/>
      <c r="R1930"/>
    </row>
    <row r="1931" spans="1:18" x14ac:dyDescent="0.25">
      <c r="A1931"/>
      <c r="B1931"/>
      <c r="C1931"/>
      <c r="D1931"/>
      <c r="E1931"/>
      <c r="F1931"/>
      <c r="G1931"/>
      <c r="H1931"/>
      <c r="I1931" s="5"/>
      <c r="J1931" s="5"/>
      <c r="K1931"/>
      <c r="L1931"/>
      <c r="M1931"/>
      <c r="N1931"/>
      <c r="O1931"/>
      <c r="P1931"/>
      <c r="Q1931"/>
      <c r="R1931"/>
    </row>
    <row r="1932" spans="1:18" x14ac:dyDescent="0.25">
      <c r="A1932"/>
      <c r="B1932"/>
      <c r="C1932"/>
      <c r="D1932"/>
      <c r="E1932"/>
      <c r="F1932"/>
      <c r="G1932"/>
      <c r="H1932"/>
      <c r="I1932" s="5"/>
      <c r="J1932" s="5"/>
      <c r="K1932"/>
      <c r="L1932"/>
      <c r="M1932"/>
      <c r="N1932"/>
      <c r="O1932"/>
      <c r="P1932"/>
      <c r="Q1932"/>
      <c r="R1932"/>
    </row>
    <row r="1933" spans="1:18" x14ac:dyDescent="0.25">
      <c r="A1933"/>
      <c r="B1933"/>
      <c r="C1933"/>
      <c r="D1933"/>
      <c r="E1933"/>
      <c r="F1933"/>
      <c r="G1933"/>
      <c r="H1933"/>
      <c r="I1933" s="5"/>
      <c r="J1933" s="5"/>
      <c r="K1933"/>
      <c r="L1933"/>
      <c r="M1933"/>
      <c r="N1933"/>
      <c r="O1933"/>
      <c r="P1933"/>
      <c r="Q1933"/>
      <c r="R1933"/>
    </row>
    <row r="1934" spans="1:18" x14ac:dyDescent="0.25">
      <c r="A1934"/>
      <c r="B1934"/>
      <c r="C1934"/>
      <c r="D1934"/>
      <c r="E1934"/>
      <c r="F1934"/>
      <c r="G1934"/>
      <c r="H1934"/>
      <c r="I1934" s="5"/>
      <c r="J1934" s="5"/>
      <c r="K1934"/>
      <c r="L1934"/>
      <c r="M1934"/>
      <c r="N1934"/>
      <c r="O1934"/>
      <c r="P1934"/>
      <c r="Q1934"/>
      <c r="R1934"/>
    </row>
    <row r="1935" spans="1:18" x14ac:dyDescent="0.25">
      <c r="A1935"/>
      <c r="B1935"/>
      <c r="C1935"/>
      <c r="D1935"/>
      <c r="E1935"/>
      <c r="F1935"/>
      <c r="G1935"/>
      <c r="H1935"/>
      <c r="I1935" s="5"/>
      <c r="J1935" s="5"/>
      <c r="K1935"/>
      <c r="L1935"/>
      <c r="M1935"/>
      <c r="N1935"/>
      <c r="O1935"/>
      <c r="P1935"/>
      <c r="Q1935"/>
      <c r="R1935"/>
    </row>
    <row r="1936" spans="1:18" x14ac:dyDescent="0.25">
      <c r="A1936"/>
      <c r="B1936"/>
      <c r="C1936"/>
      <c r="D1936"/>
      <c r="E1936"/>
      <c r="F1936"/>
      <c r="G1936"/>
      <c r="H1936"/>
      <c r="I1936" s="5"/>
      <c r="J1936" s="5"/>
      <c r="K1936"/>
      <c r="L1936"/>
      <c r="M1936"/>
      <c r="N1936"/>
      <c r="O1936"/>
      <c r="P1936"/>
      <c r="Q1936"/>
      <c r="R1936"/>
    </row>
    <row r="1937" spans="1:18" x14ac:dyDescent="0.25">
      <c r="A1937"/>
      <c r="B1937"/>
      <c r="C1937"/>
      <c r="D1937"/>
      <c r="E1937"/>
      <c r="F1937"/>
      <c r="G1937"/>
      <c r="H1937"/>
      <c r="I1937" s="5"/>
      <c r="J1937" s="5"/>
      <c r="K1937"/>
      <c r="L1937"/>
      <c r="M1937"/>
      <c r="N1937"/>
      <c r="O1937"/>
      <c r="P1937"/>
      <c r="Q1937"/>
      <c r="R1937"/>
    </row>
    <row r="1938" spans="1:18" x14ac:dyDescent="0.25">
      <c r="A1938"/>
      <c r="B1938"/>
      <c r="C1938"/>
      <c r="D1938"/>
      <c r="E1938"/>
      <c r="F1938"/>
      <c r="G1938"/>
      <c r="H1938"/>
      <c r="I1938" s="5"/>
      <c r="J1938" s="5"/>
      <c r="K1938"/>
      <c r="L1938"/>
      <c r="M1938"/>
      <c r="N1938"/>
      <c r="O1938"/>
      <c r="P1938"/>
      <c r="Q1938"/>
      <c r="R1938"/>
    </row>
    <row r="1939" spans="1:18" x14ac:dyDescent="0.25">
      <c r="A1939"/>
      <c r="B1939"/>
      <c r="C1939"/>
      <c r="D1939"/>
      <c r="E1939"/>
      <c r="F1939"/>
      <c r="G1939"/>
      <c r="H1939"/>
      <c r="I1939" s="5"/>
      <c r="J1939" s="5"/>
      <c r="K1939"/>
      <c r="L1939"/>
      <c r="M1939"/>
      <c r="N1939"/>
      <c r="O1939"/>
      <c r="P1939"/>
      <c r="Q1939"/>
      <c r="R1939"/>
    </row>
    <row r="1940" spans="1:18" x14ac:dyDescent="0.25">
      <c r="A1940"/>
      <c r="B1940"/>
      <c r="C1940"/>
      <c r="D1940"/>
      <c r="E1940"/>
      <c r="F1940"/>
      <c r="G1940"/>
      <c r="H1940"/>
      <c r="I1940" s="5"/>
      <c r="J1940" s="5"/>
      <c r="K1940"/>
      <c r="L1940"/>
      <c r="M1940"/>
      <c r="N1940"/>
      <c r="O1940"/>
      <c r="P1940"/>
      <c r="Q1940"/>
      <c r="R1940"/>
    </row>
    <row r="1941" spans="1:18" x14ac:dyDescent="0.25">
      <c r="A1941"/>
      <c r="B1941"/>
      <c r="C1941"/>
      <c r="D1941"/>
      <c r="E1941"/>
      <c r="F1941"/>
      <c r="G1941"/>
      <c r="H1941"/>
      <c r="I1941" s="5"/>
      <c r="J1941" s="5"/>
      <c r="K1941"/>
      <c r="L1941"/>
      <c r="M1941"/>
      <c r="N1941"/>
      <c r="O1941"/>
      <c r="P1941"/>
      <c r="Q1941"/>
      <c r="R1941"/>
    </row>
    <row r="1942" spans="1:18" x14ac:dyDescent="0.25">
      <c r="A1942"/>
      <c r="B1942"/>
      <c r="C1942"/>
      <c r="D1942"/>
      <c r="E1942"/>
      <c r="F1942"/>
      <c r="G1942"/>
      <c r="H1942"/>
      <c r="I1942" s="5"/>
      <c r="J1942" s="5"/>
      <c r="K1942"/>
      <c r="L1942"/>
      <c r="M1942"/>
      <c r="N1942"/>
      <c r="O1942"/>
      <c r="P1942"/>
      <c r="Q1942"/>
      <c r="R1942"/>
    </row>
    <row r="1943" spans="1:18" x14ac:dyDescent="0.25">
      <c r="A1943"/>
      <c r="B1943"/>
      <c r="C1943"/>
      <c r="D1943"/>
      <c r="E1943"/>
      <c r="F1943"/>
      <c r="G1943"/>
      <c r="H1943"/>
      <c r="I1943" s="5"/>
      <c r="J1943" s="5"/>
      <c r="K1943"/>
      <c r="L1943"/>
      <c r="M1943"/>
      <c r="N1943"/>
      <c r="O1943"/>
      <c r="P1943"/>
      <c r="Q1943"/>
      <c r="R1943"/>
    </row>
    <row r="1944" spans="1:18" x14ac:dyDescent="0.25">
      <c r="A1944"/>
      <c r="B1944"/>
      <c r="C1944"/>
      <c r="D1944"/>
      <c r="E1944"/>
      <c r="F1944"/>
      <c r="G1944"/>
      <c r="H1944"/>
      <c r="I1944" s="5"/>
      <c r="J1944" s="5"/>
      <c r="K1944"/>
      <c r="L1944"/>
      <c r="M1944"/>
      <c r="N1944"/>
      <c r="O1944"/>
      <c r="P1944"/>
      <c r="Q1944"/>
      <c r="R1944"/>
    </row>
    <row r="1945" spans="1:18" x14ac:dyDescent="0.25">
      <c r="A1945"/>
      <c r="B1945"/>
      <c r="C1945"/>
      <c r="D1945"/>
      <c r="E1945"/>
      <c r="F1945"/>
      <c r="G1945"/>
      <c r="H1945"/>
      <c r="I1945" s="5"/>
      <c r="J1945" s="5"/>
      <c r="K1945"/>
      <c r="L1945"/>
      <c r="M1945"/>
      <c r="N1945"/>
      <c r="O1945"/>
      <c r="P1945"/>
      <c r="Q1945"/>
      <c r="R1945"/>
    </row>
    <row r="1946" spans="1:18" x14ac:dyDescent="0.25">
      <c r="A1946"/>
      <c r="B1946"/>
      <c r="C1946"/>
      <c r="D1946"/>
      <c r="E1946"/>
      <c r="F1946"/>
      <c r="G1946"/>
      <c r="H1946"/>
      <c r="I1946" s="5"/>
      <c r="J1946" s="5"/>
      <c r="K1946"/>
      <c r="L1946"/>
      <c r="M1946"/>
      <c r="N1946"/>
      <c r="O1946"/>
      <c r="P1946"/>
      <c r="Q1946"/>
      <c r="R1946"/>
    </row>
    <row r="1947" spans="1:18" x14ac:dyDescent="0.25">
      <c r="A1947"/>
      <c r="B1947"/>
      <c r="C1947"/>
      <c r="D1947"/>
      <c r="E1947"/>
      <c r="F1947"/>
      <c r="G1947"/>
      <c r="H1947"/>
      <c r="I1947" s="5"/>
      <c r="J1947" s="5"/>
      <c r="K1947"/>
      <c r="L1947"/>
      <c r="M1947"/>
      <c r="N1947"/>
      <c r="O1947"/>
      <c r="P1947"/>
      <c r="Q1947"/>
      <c r="R1947"/>
    </row>
    <row r="1948" spans="1:18" x14ac:dyDescent="0.25">
      <c r="A1948"/>
      <c r="B1948"/>
      <c r="C1948"/>
      <c r="D1948"/>
      <c r="E1948"/>
      <c r="F1948"/>
      <c r="G1948"/>
      <c r="H1948"/>
      <c r="I1948" s="5"/>
      <c r="J1948" s="5"/>
      <c r="K1948"/>
      <c r="L1948"/>
      <c r="M1948"/>
      <c r="N1948"/>
      <c r="O1948"/>
      <c r="P1948"/>
      <c r="Q1948"/>
      <c r="R1948"/>
    </row>
    <row r="1949" spans="1:18" x14ac:dyDescent="0.25">
      <c r="A1949"/>
      <c r="B1949"/>
      <c r="C1949"/>
      <c r="D1949"/>
      <c r="E1949"/>
      <c r="F1949"/>
      <c r="G1949"/>
      <c r="H1949"/>
      <c r="I1949" s="5"/>
      <c r="J1949" s="5"/>
      <c r="K1949"/>
      <c r="L1949"/>
      <c r="M1949"/>
      <c r="N1949"/>
      <c r="O1949"/>
      <c r="P1949"/>
      <c r="Q1949"/>
      <c r="R1949"/>
    </row>
    <row r="1950" spans="1:18" x14ac:dyDescent="0.25">
      <c r="A1950"/>
      <c r="B1950"/>
      <c r="C1950"/>
      <c r="D1950"/>
      <c r="E1950"/>
      <c r="F1950"/>
      <c r="G1950"/>
      <c r="H1950"/>
      <c r="I1950" s="5"/>
      <c r="J1950" s="5"/>
      <c r="K1950"/>
      <c r="L1950"/>
      <c r="M1950"/>
      <c r="N1950"/>
      <c r="O1950"/>
      <c r="P1950"/>
      <c r="Q1950"/>
      <c r="R1950"/>
    </row>
    <row r="1951" spans="1:18" x14ac:dyDescent="0.25">
      <c r="A1951"/>
      <c r="B1951"/>
      <c r="C1951"/>
      <c r="D1951"/>
      <c r="E1951"/>
      <c r="F1951"/>
      <c r="G1951"/>
      <c r="H1951"/>
      <c r="I1951" s="5"/>
      <c r="J1951" s="5"/>
      <c r="K1951"/>
      <c r="L1951"/>
      <c r="M1951"/>
      <c r="N1951"/>
      <c r="O1951"/>
      <c r="P1951"/>
      <c r="Q1951"/>
      <c r="R1951"/>
    </row>
    <row r="1952" spans="1:18" x14ac:dyDescent="0.25">
      <c r="A1952"/>
      <c r="B1952"/>
      <c r="C1952"/>
      <c r="D1952"/>
      <c r="E1952"/>
      <c r="F1952"/>
      <c r="G1952"/>
      <c r="H1952"/>
      <c r="I1952" s="5"/>
      <c r="J1952" s="5"/>
      <c r="K1952"/>
      <c r="L1952"/>
      <c r="M1952"/>
      <c r="N1952"/>
      <c r="O1952"/>
      <c r="P1952"/>
      <c r="Q1952"/>
      <c r="R1952"/>
    </row>
    <row r="1953" spans="1:18" x14ac:dyDescent="0.25">
      <c r="A1953"/>
      <c r="B1953"/>
      <c r="C1953"/>
      <c r="D1953"/>
      <c r="E1953"/>
      <c r="F1953"/>
      <c r="G1953"/>
      <c r="H1953"/>
      <c r="I1953" s="5"/>
      <c r="J1953" s="5"/>
      <c r="K1953"/>
      <c r="L1953"/>
      <c r="M1953"/>
      <c r="N1953"/>
      <c r="O1953"/>
      <c r="P1953"/>
      <c r="Q1953"/>
      <c r="R1953"/>
    </row>
    <row r="1954" spans="1:18" x14ac:dyDescent="0.25">
      <c r="A1954"/>
      <c r="B1954"/>
      <c r="C1954"/>
      <c r="D1954"/>
      <c r="E1954"/>
      <c r="F1954"/>
      <c r="G1954"/>
      <c r="H1954"/>
      <c r="I1954" s="5"/>
      <c r="J1954" s="5"/>
      <c r="K1954"/>
      <c r="L1954"/>
      <c r="M1954"/>
      <c r="N1954"/>
      <c r="O1954"/>
      <c r="P1954"/>
      <c r="Q1954"/>
      <c r="R1954"/>
    </row>
    <row r="1955" spans="1:18" x14ac:dyDescent="0.25">
      <c r="A1955"/>
      <c r="B1955"/>
      <c r="C1955"/>
      <c r="D1955"/>
      <c r="E1955"/>
      <c r="F1955"/>
      <c r="G1955"/>
      <c r="H1955"/>
      <c r="I1955" s="5"/>
      <c r="J1955" s="5"/>
      <c r="K1955"/>
      <c r="L1955"/>
      <c r="M1955"/>
      <c r="N1955"/>
      <c r="O1955"/>
      <c r="P1955"/>
      <c r="Q1955"/>
      <c r="R1955"/>
    </row>
    <row r="1956" spans="1:18" x14ac:dyDescent="0.25">
      <c r="A1956"/>
      <c r="B1956"/>
      <c r="C1956"/>
      <c r="D1956"/>
      <c r="E1956"/>
      <c r="F1956"/>
      <c r="G1956"/>
      <c r="H1956"/>
      <c r="I1956" s="5"/>
      <c r="J1956" s="5"/>
      <c r="K1956"/>
      <c r="L1956"/>
      <c r="M1956"/>
      <c r="N1956"/>
      <c r="O1956"/>
      <c r="P1956"/>
      <c r="Q1956"/>
      <c r="R1956"/>
    </row>
    <row r="1957" spans="1:18" x14ac:dyDescent="0.25">
      <c r="A1957"/>
      <c r="B1957"/>
      <c r="C1957"/>
      <c r="D1957"/>
      <c r="E1957"/>
      <c r="F1957"/>
      <c r="G1957"/>
      <c r="H1957"/>
      <c r="I1957" s="5"/>
      <c r="J1957" s="5"/>
      <c r="K1957"/>
      <c r="L1957"/>
      <c r="M1957"/>
      <c r="N1957"/>
      <c r="O1957"/>
      <c r="P1957"/>
      <c r="Q1957"/>
      <c r="R1957"/>
    </row>
    <row r="1958" spans="1:18" x14ac:dyDescent="0.25">
      <c r="A1958"/>
      <c r="B1958"/>
      <c r="C1958"/>
      <c r="D1958"/>
      <c r="E1958"/>
      <c r="F1958"/>
      <c r="G1958"/>
      <c r="H1958"/>
      <c r="I1958" s="5"/>
      <c r="J1958" s="5"/>
      <c r="K1958"/>
      <c r="L1958"/>
      <c r="M1958"/>
      <c r="N1958"/>
      <c r="O1958"/>
      <c r="P1958"/>
      <c r="Q1958"/>
      <c r="R1958"/>
    </row>
    <row r="1959" spans="1:18" x14ac:dyDescent="0.25">
      <c r="A1959"/>
      <c r="B1959"/>
      <c r="C1959"/>
      <c r="D1959"/>
      <c r="E1959"/>
      <c r="F1959"/>
      <c r="G1959"/>
      <c r="H1959"/>
      <c r="I1959" s="5"/>
      <c r="J1959" s="5"/>
      <c r="K1959"/>
      <c r="L1959"/>
      <c r="M1959"/>
      <c r="N1959"/>
      <c r="O1959"/>
      <c r="P1959"/>
      <c r="Q1959"/>
      <c r="R1959"/>
    </row>
    <row r="1960" spans="1:18" x14ac:dyDescent="0.25">
      <c r="A1960"/>
      <c r="B1960"/>
      <c r="C1960"/>
      <c r="D1960"/>
      <c r="E1960"/>
      <c r="F1960"/>
      <c r="G1960"/>
      <c r="H1960"/>
      <c r="I1960" s="5"/>
      <c r="J1960" s="5"/>
      <c r="K1960"/>
      <c r="L1960"/>
      <c r="M1960"/>
      <c r="N1960"/>
      <c r="O1960"/>
      <c r="P1960"/>
      <c r="Q1960"/>
      <c r="R1960"/>
    </row>
    <row r="1961" spans="1:18" x14ac:dyDescent="0.25">
      <c r="A1961"/>
      <c r="B1961"/>
      <c r="C1961"/>
      <c r="D1961"/>
      <c r="E1961"/>
      <c r="F1961"/>
      <c r="G1961"/>
      <c r="H1961"/>
      <c r="I1961" s="5"/>
      <c r="J1961" s="5"/>
      <c r="K1961"/>
      <c r="L1961"/>
      <c r="M1961"/>
      <c r="N1961"/>
      <c r="O1961"/>
      <c r="P1961"/>
      <c r="Q1961"/>
      <c r="R1961"/>
    </row>
    <row r="1962" spans="1:18" x14ac:dyDescent="0.25">
      <c r="A1962"/>
      <c r="B1962"/>
      <c r="C1962"/>
      <c r="D1962"/>
      <c r="E1962"/>
      <c r="F1962"/>
      <c r="G1962"/>
      <c r="H1962"/>
      <c r="I1962" s="5"/>
      <c r="J1962" s="5"/>
      <c r="K1962"/>
      <c r="L1962"/>
      <c r="M1962"/>
      <c r="N1962"/>
      <c r="O1962"/>
      <c r="P1962"/>
      <c r="Q1962"/>
      <c r="R1962"/>
    </row>
    <row r="1963" spans="1:18" x14ac:dyDescent="0.25">
      <c r="A1963"/>
      <c r="B1963"/>
      <c r="C1963"/>
      <c r="D1963"/>
      <c r="E1963"/>
      <c r="F1963"/>
      <c r="G1963"/>
      <c r="H1963"/>
      <c r="I1963" s="5"/>
      <c r="J1963" s="5"/>
      <c r="K1963"/>
      <c r="L1963"/>
      <c r="M1963"/>
      <c r="N1963"/>
      <c r="O1963"/>
      <c r="P1963"/>
      <c r="Q1963"/>
      <c r="R1963"/>
    </row>
    <row r="1964" spans="1:18" x14ac:dyDescent="0.25">
      <c r="A1964"/>
      <c r="B1964"/>
      <c r="C1964"/>
      <c r="D1964"/>
      <c r="E1964"/>
      <c r="F1964"/>
      <c r="G1964"/>
      <c r="H1964"/>
      <c r="I1964" s="5"/>
      <c r="J1964" s="5"/>
      <c r="K1964"/>
      <c r="L1964"/>
      <c r="M1964"/>
      <c r="N1964"/>
      <c r="O1964"/>
      <c r="P1964"/>
      <c r="Q1964"/>
      <c r="R1964"/>
    </row>
    <row r="1965" spans="1:18" x14ac:dyDescent="0.25">
      <c r="A1965"/>
      <c r="B1965"/>
      <c r="C1965"/>
      <c r="D1965"/>
      <c r="E1965"/>
      <c r="F1965"/>
      <c r="G1965"/>
      <c r="H1965"/>
      <c r="I1965" s="5"/>
      <c r="J1965" s="5"/>
      <c r="K1965"/>
      <c r="L1965"/>
      <c r="M1965"/>
      <c r="N1965"/>
      <c r="O1965"/>
      <c r="P1965"/>
      <c r="Q1965"/>
      <c r="R1965"/>
    </row>
    <row r="1966" spans="1:18" x14ac:dyDescent="0.25">
      <c r="A1966"/>
      <c r="B1966"/>
      <c r="C1966"/>
      <c r="D1966"/>
      <c r="E1966"/>
      <c r="F1966"/>
      <c r="G1966"/>
      <c r="H1966"/>
      <c r="I1966" s="5"/>
      <c r="J1966" s="5"/>
      <c r="K1966"/>
      <c r="L1966"/>
      <c r="M1966"/>
      <c r="N1966"/>
      <c r="O1966"/>
      <c r="P1966"/>
      <c r="Q1966"/>
      <c r="R1966"/>
    </row>
    <row r="1967" spans="1:18" x14ac:dyDescent="0.25">
      <c r="A1967"/>
      <c r="B1967"/>
      <c r="C1967"/>
      <c r="D1967"/>
      <c r="E1967"/>
      <c r="F1967"/>
      <c r="G1967"/>
      <c r="H1967"/>
      <c r="I1967" s="5"/>
      <c r="J1967" s="5"/>
      <c r="K1967"/>
      <c r="L1967"/>
      <c r="M1967"/>
      <c r="N1967"/>
      <c r="O1967"/>
      <c r="P1967"/>
      <c r="Q1967"/>
      <c r="R1967"/>
    </row>
    <row r="1968" spans="1:18" x14ac:dyDescent="0.25">
      <c r="A1968"/>
      <c r="B1968"/>
      <c r="C1968"/>
      <c r="D1968"/>
      <c r="E1968"/>
      <c r="F1968"/>
      <c r="G1968"/>
      <c r="H1968"/>
      <c r="I1968" s="5"/>
      <c r="J1968" s="5"/>
      <c r="K1968"/>
      <c r="L1968"/>
      <c r="M1968"/>
      <c r="N1968"/>
      <c r="O1968"/>
      <c r="P1968"/>
      <c r="Q1968"/>
      <c r="R1968"/>
    </row>
    <row r="1969" spans="1:18" x14ac:dyDescent="0.25">
      <c r="A1969"/>
      <c r="B1969"/>
      <c r="C1969"/>
      <c r="D1969"/>
      <c r="E1969"/>
      <c r="F1969"/>
      <c r="G1969"/>
      <c r="H1969"/>
      <c r="I1969" s="5"/>
      <c r="J1969" s="5"/>
      <c r="K1969"/>
      <c r="L1969"/>
      <c r="M1969"/>
      <c r="N1969"/>
      <c r="O1969"/>
      <c r="P1969"/>
      <c r="Q1969"/>
      <c r="R1969"/>
    </row>
    <row r="1970" spans="1:18" x14ac:dyDescent="0.25">
      <c r="A1970"/>
      <c r="B1970"/>
      <c r="C1970"/>
      <c r="D1970"/>
      <c r="E1970"/>
      <c r="F1970"/>
      <c r="G1970"/>
      <c r="H1970"/>
      <c r="I1970" s="5"/>
      <c r="J1970" s="5"/>
      <c r="K1970"/>
      <c r="L1970"/>
      <c r="M1970"/>
      <c r="N1970"/>
      <c r="O1970"/>
      <c r="P1970"/>
      <c r="Q1970"/>
      <c r="R1970"/>
    </row>
    <row r="1971" spans="1:18" x14ac:dyDescent="0.25">
      <c r="A1971"/>
      <c r="B1971"/>
      <c r="C1971"/>
      <c r="D1971"/>
      <c r="E1971"/>
      <c r="F1971"/>
      <c r="G1971"/>
      <c r="H1971"/>
      <c r="I1971" s="5"/>
      <c r="J1971" s="5"/>
      <c r="K1971"/>
      <c r="L1971"/>
      <c r="M1971"/>
      <c r="N1971"/>
      <c r="O1971"/>
      <c r="P1971"/>
      <c r="Q1971"/>
      <c r="R1971"/>
    </row>
    <row r="1972" spans="1:18" x14ac:dyDescent="0.25">
      <c r="A1972"/>
      <c r="B1972"/>
      <c r="C1972"/>
      <c r="D1972"/>
      <c r="E1972"/>
      <c r="F1972"/>
      <c r="G1972"/>
      <c r="H1972"/>
      <c r="I1972" s="5"/>
      <c r="J1972" s="5"/>
      <c r="K1972"/>
      <c r="L1972"/>
      <c r="M1972"/>
      <c r="N1972"/>
      <c r="O1972"/>
      <c r="P1972"/>
      <c r="Q1972"/>
      <c r="R1972"/>
    </row>
    <row r="1973" spans="1:18" x14ac:dyDescent="0.25">
      <c r="A1973"/>
      <c r="B1973"/>
      <c r="C1973"/>
      <c r="D1973"/>
      <c r="E1973"/>
      <c r="F1973"/>
      <c r="G1973"/>
      <c r="H1973"/>
      <c r="I1973" s="5"/>
      <c r="J1973" s="5"/>
      <c r="K1973"/>
      <c r="L1973"/>
      <c r="M1973"/>
      <c r="N1973"/>
      <c r="O1973"/>
      <c r="P1973"/>
      <c r="Q1973"/>
      <c r="R1973"/>
    </row>
    <row r="1974" spans="1:18" x14ac:dyDescent="0.25">
      <c r="A1974"/>
      <c r="B1974"/>
      <c r="C1974"/>
      <c r="D1974"/>
      <c r="E1974"/>
      <c r="F1974"/>
      <c r="G1974"/>
      <c r="H1974"/>
      <c r="I1974" s="5"/>
      <c r="J1974" s="5"/>
      <c r="K1974"/>
      <c r="L1974"/>
      <c r="M1974"/>
      <c r="N1974"/>
      <c r="O1974"/>
      <c r="P1974"/>
      <c r="Q1974"/>
      <c r="R1974"/>
    </row>
    <row r="1975" spans="1:18" x14ac:dyDescent="0.25">
      <c r="A1975"/>
      <c r="B1975"/>
      <c r="C1975"/>
      <c r="D1975"/>
      <c r="E1975"/>
      <c r="F1975"/>
      <c r="G1975"/>
      <c r="H1975"/>
      <c r="I1975" s="5"/>
      <c r="J1975" s="5"/>
      <c r="K1975"/>
      <c r="L1975"/>
      <c r="M1975"/>
      <c r="N1975"/>
      <c r="O1975"/>
      <c r="P1975"/>
      <c r="Q1975"/>
      <c r="R1975"/>
    </row>
    <row r="1976" spans="1:18" x14ac:dyDescent="0.25">
      <c r="A1976"/>
      <c r="B1976"/>
      <c r="C1976"/>
      <c r="D1976"/>
      <c r="E1976"/>
      <c r="F1976"/>
      <c r="G1976"/>
      <c r="H1976"/>
      <c r="I1976" s="5"/>
      <c r="J1976" s="5"/>
      <c r="K1976"/>
      <c r="L1976"/>
      <c r="M1976"/>
      <c r="N1976"/>
      <c r="O1976"/>
      <c r="P1976"/>
      <c r="Q1976"/>
      <c r="R1976"/>
    </row>
    <row r="1977" spans="1:18" x14ac:dyDescent="0.25">
      <c r="A1977"/>
      <c r="B1977"/>
      <c r="C1977"/>
      <c r="D1977"/>
      <c r="E1977"/>
      <c r="F1977"/>
      <c r="G1977"/>
      <c r="H1977"/>
      <c r="I1977" s="5"/>
      <c r="J1977" s="5"/>
      <c r="K1977"/>
      <c r="L1977"/>
      <c r="M1977"/>
      <c r="N1977"/>
      <c r="O1977"/>
      <c r="P1977"/>
      <c r="Q1977"/>
      <c r="R1977"/>
    </row>
    <row r="1978" spans="1:18" x14ac:dyDescent="0.25">
      <c r="A1978"/>
      <c r="B1978"/>
      <c r="C1978"/>
      <c r="D1978"/>
      <c r="E1978"/>
      <c r="F1978"/>
      <c r="G1978"/>
      <c r="H1978"/>
      <c r="I1978" s="5"/>
      <c r="J1978" s="5"/>
      <c r="K1978"/>
      <c r="L1978"/>
      <c r="M1978"/>
      <c r="N1978"/>
      <c r="O1978"/>
      <c r="P1978"/>
      <c r="Q1978"/>
      <c r="R1978"/>
    </row>
    <row r="1979" spans="1:18" x14ac:dyDescent="0.25">
      <c r="A1979"/>
      <c r="B1979"/>
      <c r="C1979"/>
      <c r="D1979"/>
      <c r="E1979"/>
      <c r="F1979"/>
      <c r="G1979"/>
      <c r="H1979"/>
      <c r="I1979" s="5"/>
      <c r="J1979" s="5"/>
      <c r="K1979"/>
      <c r="L1979"/>
      <c r="M1979"/>
      <c r="N1979"/>
      <c r="O1979"/>
      <c r="P1979"/>
      <c r="Q1979"/>
      <c r="R1979"/>
    </row>
    <row r="1980" spans="1:18" x14ac:dyDescent="0.25">
      <c r="A1980"/>
      <c r="B1980"/>
      <c r="C1980"/>
      <c r="D1980"/>
      <c r="E1980"/>
      <c r="F1980"/>
      <c r="G1980"/>
      <c r="H1980"/>
      <c r="I1980" s="5"/>
      <c r="J1980" s="5"/>
      <c r="K1980"/>
      <c r="L1980"/>
      <c r="M1980"/>
      <c r="N1980"/>
      <c r="O1980"/>
      <c r="P1980"/>
      <c r="Q1980"/>
      <c r="R1980"/>
    </row>
    <row r="1981" spans="1:18" x14ac:dyDescent="0.25">
      <c r="A1981"/>
      <c r="B1981"/>
      <c r="C1981"/>
      <c r="D1981"/>
      <c r="E1981"/>
      <c r="F1981"/>
      <c r="G1981"/>
      <c r="H1981"/>
      <c r="I1981" s="5"/>
      <c r="J1981" s="5"/>
      <c r="K1981"/>
      <c r="L1981"/>
      <c r="M1981"/>
      <c r="N1981"/>
      <c r="O1981"/>
      <c r="P1981"/>
      <c r="Q1981"/>
      <c r="R1981"/>
    </row>
    <row r="1982" spans="1:18" x14ac:dyDescent="0.25">
      <c r="A1982"/>
      <c r="B1982"/>
      <c r="C1982"/>
      <c r="D1982"/>
      <c r="E1982"/>
      <c r="F1982"/>
      <c r="G1982"/>
      <c r="H1982"/>
      <c r="I1982" s="5"/>
      <c r="J1982" s="5"/>
      <c r="K1982"/>
      <c r="L1982"/>
      <c r="M1982"/>
      <c r="N1982"/>
      <c r="O1982"/>
      <c r="P1982"/>
      <c r="Q1982"/>
      <c r="R1982"/>
    </row>
    <row r="1983" spans="1:18" x14ac:dyDescent="0.25">
      <c r="A1983"/>
      <c r="B1983"/>
      <c r="C1983"/>
      <c r="D1983"/>
      <c r="E1983"/>
      <c r="F1983"/>
      <c r="G1983"/>
      <c r="H1983"/>
      <c r="I1983" s="5"/>
      <c r="J1983" s="5"/>
      <c r="K1983"/>
      <c r="L1983"/>
      <c r="M1983"/>
      <c r="N1983"/>
      <c r="O1983"/>
      <c r="P1983"/>
      <c r="Q1983"/>
      <c r="R1983"/>
    </row>
    <row r="1984" spans="1:18" x14ac:dyDescent="0.25">
      <c r="A1984"/>
      <c r="B1984"/>
      <c r="C1984"/>
      <c r="D1984"/>
      <c r="E1984"/>
      <c r="F1984"/>
      <c r="G1984"/>
      <c r="H1984"/>
      <c r="I1984" s="5"/>
      <c r="J1984" s="5"/>
      <c r="K1984"/>
      <c r="L1984"/>
      <c r="M1984"/>
      <c r="N1984"/>
      <c r="O1984"/>
      <c r="P1984"/>
      <c r="Q1984"/>
      <c r="R1984"/>
    </row>
    <row r="1985" spans="1:18" x14ac:dyDescent="0.25">
      <c r="A1985"/>
      <c r="B1985"/>
      <c r="C1985"/>
      <c r="D1985"/>
      <c r="E1985"/>
      <c r="F1985"/>
      <c r="G1985"/>
      <c r="H1985"/>
      <c r="I1985" s="5"/>
      <c r="J1985" s="5"/>
      <c r="K1985"/>
      <c r="L1985"/>
      <c r="M1985"/>
      <c r="N1985"/>
      <c r="O1985"/>
      <c r="P1985"/>
      <c r="Q1985"/>
      <c r="R1985"/>
    </row>
    <row r="1986" spans="1:18" x14ac:dyDescent="0.25">
      <c r="A1986"/>
      <c r="B1986"/>
      <c r="C1986"/>
      <c r="D1986"/>
      <c r="E1986"/>
      <c r="F1986"/>
      <c r="G1986"/>
      <c r="H1986"/>
      <c r="I1986" s="5"/>
      <c r="J1986" s="5"/>
      <c r="K1986"/>
      <c r="L1986"/>
      <c r="M1986"/>
      <c r="N1986"/>
      <c r="O1986"/>
      <c r="P1986"/>
      <c r="Q1986"/>
      <c r="R1986"/>
    </row>
    <row r="1987" spans="1:18" x14ac:dyDescent="0.25">
      <c r="A1987"/>
      <c r="B1987"/>
      <c r="C1987"/>
      <c r="D1987"/>
      <c r="E1987"/>
      <c r="F1987"/>
      <c r="G1987"/>
      <c r="H1987"/>
      <c r="I1987" s="5"/>
      <c r="J1987" s="5"/>
      <c r="K1987"/>
      <c r="L1987"/>
      <c r="M1987"/>
      <c r="N1987"/>
      <c r="O1987"/>
      <c r="P1987"/>
      <c r="Q1987"/>
      <c r="R1987"/>
    </row>
    <row r="1988" spans="1:18" x14ac:dyDescent="0.25">
      <c r="A1988"/>
      <c r="B1988"/>
      <c r="C1988"/>
      <c r="D1988"/>
      <c r="E1988"/>
      <c r="F1988"/>
      <c r="G1988"/>
      <c r="H1988"/>
      <c r="I1988" s="5"/>
      <c r="J1988" s="5"/>
      <c r="K1988"/>
      <c r="L1988"/>
      <c r="M1988"/>
      <c r="N1988"/>
      <c r="O1988"/>
      <c r="P1988"/>
      <c r="Q1988"/>
      <c r="R1988"/>
    </row>
    <row r="1989" spans="1:18" x14ac:dyDescent="0.25">
      <c r="A1989"/>
      <c r="B1989"/>
      <c r="C1989"/>
      <c r="D1989"/>
      <c r="E1989"/>
      <c r="F1989"/>
      <c r="G1989"/>
      <c r="H1989"/>
      <c r="I1989" s="5"/>
      <c r="J1989" s="5"/>
      <c r="K1989"/>
      <c r="L1989"/>
      <c r="M1989"/>
      <c r="N1989"/>
      <c r="O1989"/>
      <c r="P1989"/>
      <c r="Q1989"/>
      <c r="R1989"/>
    </row>
    <row r="1990" spans="1:18" x14ac:dyDescent="0.25">
      <c r="A1990"/>
      <c r="B1990"/>
      <c r="C1990"/>
      <c r="D1990"/>
      <c r="E1990"/>
      <c r="F1990"/>
      <c r="G1990"/>
      <c r="H1990"/>
      <c r="I1990" s="5"/>
      <c r="J1990" s="5"/>
      <c r="K1990"/>
      <c r="L1990"/>
      <c r="M1990"/>
      <c r="N1990"/>
      <c r="O1990"/>
      <c r="P1990"/>
      <c r="Q1990"/>
      <c r="R1990"/>
    </row>
    <row r="1991" spans="1:18" x14ac:dyDescent="0.25">
      <c r="A1991"/>
      <c r="B1991"/>
      <c r="C1991"/>
      <c r="D1991"/>
      <c r="E1991"/>
      <c r="F1991"/>
      <c r="G1991"/>
      <c r="H1991"/>
      <c r="I1991" s="5"/>
      <c r="J1991" s="5"/>
      <c r="K1991"/>
      <c r="L1991"/>
      <c r="M1991"/>
      <c r="N1991"/>
      <c r="O1991"/>
      <c r="P1991"/>
      <c r="Q1991"/>
      <c r="R1991"/>
    </row>
    <row r="1992" spans="1:18" x14ac:dyDescent="0.25">
      <c r="A1992"/>
      <c r="B1992"/>
      <c r="C1992"/>
      <c r="D1992"/>
      <c r="E1992"/>
      <c r="F1992"/>
      <c r="G1992"/>
      <c r="H1992"/>
      <c r="I1992" s="5"/>
      <c r="J1992" s="5"/>
      <c r="K1992"/>
      <c r="L1992"/>
      <c r="M1992"/>
      <c r="N1992"/>
      <c r="O1992"/>
      <c r="P1992"/>
      <c r="Q1992"/>
      <c r="R1992"/>
    </row>
    <row r="1993" spans="1:18" x14ac:dyDescent="0.25">
      <c r="A1993"/>
      <c r="B1993"/>
      <c r="C1993"/>
      <c r="D1993"/>
      <c r="E1993"/>
      <c r="F1993"/>
      <c r="G1993"/>
      <c r="H1993"/>
      <c r="I1993" s="5"/>
      <c r="J1993" s="5"/>
      <c r="K1993"/>
      <c r="L1993"/>
      <c r="M1993"/>
      <c r="N1993"/>
      <c r="O1993"/>
      <c r="P1993"/>
      <c r="Q1993"/>
      <c r="R1993"/>
    </row>
    <row r="1994" spans="1:18" x14ac:dyDescent="0.25">
      <c r="A1994"/>
      <c r="B1994"/>
      <c r="C1994"/>
      <c r="D1994"/>
      <c r="E1994"/>
      <c r="F1994"/>
      <c r="G1994"/>
      <c r="H1994"/>
      <c r="I1994" s="5"/>
      <c r="J1994" s="5"/>
      <c r="K1994"/>
      <c r="L1994"/>
      <c r="M1994"/>
      <c r="N1994"/>
      <c r="O1994"/>
      <c r="P1994"/>
      <c r="Q1994"/>
      <c r="R1994"/>
    </row>
    <row r="1995" spans="1:18" x14ac:dyDescent="0.25">
      <c r="A1995"/>
      <c r="B1995"/>
      <c r="C1995"/>
      <c r="D1995"/>
      <c r="E1995"/>
      <c r="F1995"/>
      <c r="G1995"/>
      <c r="H1995"/>
      <c r="I1995" s="5"/>
      <c r="J1995" s="5"/>
      <c r="K1995"/>
      <c r="L1995"/>
      <c r="M1995"/>
      <c r="N1995"/>
      <c r="O1995"/>
      <c r="P1995"/>
      <c r="Q1995"/>
      <c r="R1995"/>
    </row>
    <row r="1996" spans="1:18" x14ac:dyDescent="0.25">
      <c r="A1996"/>
      <c r="B1996"/>
      <c r="C1996"/>
      <c r="D1996"/>
      <c r="E1996"/>
      <c r="F1996"/>
      <c r="G1996"/>
      <c r="H1996"/>
      <c r="I1996" s="5"/>
      <c r="J1996" s="5"/>
      <c r="K1996"/>
      <c r="L1996"/>
      <c r="M1996"/>
      <c r="N1996"/>
      <c r="O1996"/>
      <c r="P1996"/>
      <c r="Q1996"/>
      <c r="R1996"/>
    </row>
    <row r="1997" spans="1:18" x14ac:dyDescent="0.25">
      <c r="A1997"/>
      <c r="B1997"/>
      <c r="C1997"/>
      <c r="D1997"/>
      <c r="E1997"/>
      <c r="F1997"/>
      <c r="G1997"/>
      <c r="H1997"/>
      <c r="I1997" s="5"/>
      <c r="J1997" s="5"/>
      <c r="K1997"/>
      <c r="L1997"/>
      <c r="M1997"/>
      <c r="N1997"/>
      <c r="O1997"/>
      <c r="P1997"/>
      <c r="Q1997"/>
      <c r="R1997"/>
    </row>
    <row r="1998" spans="1:18" x14ac:dyDescent="0.25">
      <c r="A1998"/>
      <c r="B1998"/>
      <c r="C1998"/>
      <c r="D1998"/>
      <c r="E1998"/>
      <c r="F1998"/>
      <c r="G1998"/>
      <c r="H1998"/>
      <c r="I1998" s="5"/>
      <c r="J1998" s="5"/>
      <c r="K1998"/>
      <c r="L1998"/>
      <c r="M1998"/>
      <c r="N1998"/>
      <c r="O1998"/>
      <c r="P1998"/>
      <c r="Q1998"/>
      <c r="R1998"/>
    </row>
    <row r="1999" spans="1:18" x14ac:dyDescent="0.25">
      <c r="A1999"/>
      <c r="B1999"/>
      <c r="C1999"/>
      <c r="D1999"/>
      <c r="E1999"/>
      <c r="F1999"/>
      <c r="G1999"/>
      <c r="H1999"/>
      <c r="I1999" s="5"/>
      <c r="J1999" s="5"/>
      <c r="K1999"/>
      <c r="L1999"/>
      <c r="M1999"/>
      <c r="N1999"/>
      <c r="O1999"/>
      <c r="P1999"/>
      <c r="Q1999"/>
      <c r="R1999"/>
    </row>
    <row r="2000" spans="1:18" x14ac:dyDescent="0.25">
      <c r="A2000"/>
      <c r="B2000"/>
      <c r="C2000"/>
      <c r="D2000"/>
      <c r="E2000"/>
      <c r="F2000"/>
      <c r="G2000"/>
      <c r="H2000"/>
      <c r="I2000" s="5"/>
      <c r="J2000" s="5"/>
      <c r="K2000"/>
      <c r="L2000"/>
      <c r="M2000"/>
      <c r="N2000"/>
      <c r="O2000"/>
      <c r="P2000"/>
      <c r="Q2000"/>
      <c r="R2000"/>
    </row>
    <row r="2001" spans="1:18" x14ac:dyDescent="0.25">
      <c r="A2001"/>
      <c r="B2001"/>
      <c r="C2001"/>
      <c r="D2001"/>
      <c r="E2001"/>
      <c r="F2001"/>
      <c r="G2001"/>
      <c r="H2001"/>
      <c r="I2001" s="5"/>
      <c r="J2001" s="5"/>
      <c r="K2001"/>
      <c r="L2001"/>
      <c r="M2001"/>
      <c r="N2001"/>
      <c r="O2001"/>
      <c r="P2001"/>
      <c r="Q2001"/>
      <c r="R2001"/>
    </row>
    <row r="2002" spans="1:18" x14ac:dyDescent="0.25">
      <c r="A2002"/>
      <c r="B2002"/>
      <c r="C2002"/>
      <c r="D2002"/>
      <c r="E2002"/>
      <c r="F2002"/>
      <c r="G2002"/>
      <c r="H2002"/>
      <c r="I2002" s="5"/>
      <c r="J2002" s="5"/>
      <c r="K2002"/>
      <c r="L2002"/>
      <c r="M2002"/>
      <c r="N2002"/>
      <c r="O2002"/>
      <c r="P2002"/>
      <c r="Q2002"/>
      <c r="R2002"/>
    </row>
    <row r="2003" spans="1:18" x14ac:dyDescent="0.25">
      <c r="A2003"/>
      <c r="B2003"/>
      <c r="C2003"/>
      <c r="D2003"/>
      <c r="E2003"/>
      <c r="F2003"/>
      <c r="G2003"/>
      <c r="H2003"/>
      <c r="I2003" s="5"/>
      <c r="J2003" s="5"/>
      <c r="K2003"/>
      <c r="L2003"/>
      <c r="M2003"/>
      <c r="N2003"/>
      <c r="O2003"/>
      <c r="P2003"/>
      <c r="Q2003"/>
      <c r="R2003"/>
    </row>
    <row r="2004" spans="1:18" x14ac:dyDescent="0.25">
      <c r="A2004"/>
      <c r="B2004"/>
      <c r="C2004"/>
      <c r="D2004"/>
      <c r="E2004"/>
      <c r="F2004"/>
      <c r="G2004"/>
      <c r="H2004"/>
      <c r="I2004" s="5"/>
      <c r="J2004" s="5"/>
      <c r="K2004"/>
      <c r="L2004"/>
      <c r="M2004"/>
      <c r="N2004"/>
      <c r="O2004"/>
      <c r="P2004"/>
      <c r="Q2004"/>
      <c r="R2004"/>
    </row>
    <row r="2005" spans="1:18" x14ac:dyDescent="0.25">
      <c r="A2005"/>
      <c r="B2005"/>
      <c r="C2005"/>
      <c r="D2005"/>
      <c r="E2005"/>
      <c r="F2005"/>
      <c r="G2005"/>
      <c r="H2005"/>
      <c r="I2005" s="5"/>
      <c r="J2005" s="5"/>
      <c r="K2005"/>
      <c r="L2005"/>
      <c r="M2005"/>
      <c r="N2005"/>
      <c r="O2005"/>
      <c r="P2005"/>
      <c r="Q2005"/>
      <c r="R2005"/>
    </row>
    <row r="2006" spans="1:18" x14ac:dyDescent="0.25">
      <c r="A2006"/>
      <c r="B2006"/>
      <c r="C2006"/>
      <c r="D2006"/>
      <c r="E2006"/>
      <c r="F2006"/>
      <c r="G2006"/>
      <c r="H2006"/>
      <c r="I2006" s="5"/>
      <c r="J2006" s="5"/>
      <c r="K2006"/>
      <c r="L2006"/>
      <c r="M2006"/>
      <c r="N2006"/>
      <c r="O2006"/>
      <c r="P2006"/>
      <c r="Q2006"/>
      <c r="R2006"/>
    </row>
    <row r="2007" spans="1:18" x14ac:dyDescent="0.25">
      <c r="A2007"/>
      <c r="B2007"/>
      <c r="C2007"/>
      <c r="D2007"/>
      <c r="E2007"/>
      <c r="F2007"/>
      <c r="G2007"/>
      <c r="H2007"/>
      <c r="I2007" s="5"/>
      <c r="J2007" s="5"/>
      <c r="K2007"/>
      <c r="L2007"/>
      <c r="M2007"/>
      <c r="N2007"/>
      <c r="O2007"/>
      <c r="P2007"/>
      <c r="Q2007"/>
      <c r="R2007"/>
    </row>
    <row r="2008" spans="1:18" x14ac:dyDescent="0.25">
      <c r="A2008"/>
      <c r="B2008"/>
      <c r="C2008"/>
      <c r="D2008"/>
      <c r="E2008"/>
      <c r="F2008"/>
      <c r="G2008"/>
      <c r="H2008"/>
      <c r="I2008" s="5"/>
      <c r="J2008" s="5"/>
      <c r="K2008"/>
      <c r="L2008"/>
      <c r="M2008"/>
      <c r="N2008"/>
      <c r="O2008"/>
      <c r="P2008"/>
      <c r="Q2008"/>
      <c r="R2008"/>
    </row>
    <row r="2009" spans="1:18" x14ac:dyDescent="0.25">
      <c r="A2009"/>
      <c r="B2009"/>
      <c r="C2009"/>
      <c r="D2009"/>
      <c r="E2009"/>
      <c r="F2009"/>
      <c r="G2009"/>
      <c r="H2009"/>
      <c r="I2009" s="5"/>
      <c r="J2009" s="5"/>
      <c r="K2009"/>
      <c r="L2009"/>
      <c r="M2009"/>
      <c r="N2009"/>
      <c r="O2009"/>
      <c r="P2009"/>
      <c r="Q2009"/>
      <c r="R2009"/>
    </row>
    <row r="2010" spans="1:18" x14ac:dyDescent="0.25">
      <c r="A2010"/>
      <c r="B2010"/>
      <c r="C2010"/>
      <c r="D2010"/>
      <c r="E2010"/>
      <c r="F2010"/>
      <c r="G2010"/>
      <c r="H2010"/>
      <c r="I2010" s="5"/>
      <c r="J2010" s="5"/>
      <c r="K2010"/>
      <c r="L2010"/>
      <c r="M2010"/>
      <c r="N2010"/>
      <c r="O2010"/>
      <c r="P2010"/>
      <c r="Q2010"/>
      <c r="R2010"/>
    </row>
    <row r="2011" spans="1:18" x14ac:dyDescent="0.25">
      <c r="A2011"/>
      <c r="B2011"/>
      <c r="C2011"/>
      <c r="D2011"/>
      <c r="E2011"/>
      <c r="F2011"/>
      <c r="G2011"/>
      <c r="H2011"/>
      <c r="I2011" s="5"/>
      <c r="J2011" s="5"/>
      <c r="K2011"/>
      <c r="L2011"/>
      <c r="M2011"/>
      <c r="N2011"/>
      <c r="O2011"/>
      <c r="P2011"/>
      <c r="Q2011"/>
      <c r="R2011"/>
    </row>
    <row r="2012" spans="1:18" x14ac:dyDescent="0.25">
      <c r="A2012"/>
      <c r="B2012"/>
      <c r="C2012"/>
      <c r="D2012"/>
      <c r="E2012"/>
      <c r="F2012"/>
      <c r="G2012"/>
      <c r="H2012"/>
      <c r="I2012" s="5"/>
      <c r="J2012" s="5"/>
      <c r="K2012"/>
      <c r="L2012"/>
      <c r="M2012"/>
      <c r="N2012"/>
      <c r="O2012"/>
      <c r="P2012"/>
      <c r="Q2012"/>
      <c r="R2012"/>
    </row>
    <row r="2013" spans="1:18" x14ac:dyDescent="0.25">
      <c r="A2013"/>
      <c r="B2013"/>
      <c r="C2013"/>
      <c r="D2013"/>
      <c r="E2013"/>
      <c r="F2013"/>
      <c r="G2013"/>
      <c r="H2013"/>
      <c r="I2013" s="5"/>
      <c r="J2013" s="5"/>
      <c r="K2013"/>
      <c r="L2013"/>
      <c r="M2013"/>
      <c r="N2013"/>
      <c r="O2013"/>
      <c r="P2013"/>
      <c r="Q2013"/>
      <c r="R2013"/>
    </row>
    <row r="2014" spans="1:18" x14ac:dyDescent="0.25">
      <c r="A2014"/>
      <c r="B2014"/>
      <c r="C2014"/>
      <c r="D2014"/>
      <c r="E2014"/>
      <c r="F2014"/>
      <c r="G2014"/>
      <c r="H2014"/>
      <c r="I2014" s="5"/>
      <c r="J2014" s="5"/>
      <c r="K2014"/>
      <c r="L2014"/>
      <c r="M2014"/>
      <c r="N2014"/>
      <c r="O2014"/>
      <c r="P2014"/>
      <c r="Q2014"/>
      <c r="R2014"/>
    </row>
    <row r="2015" spans="1:18" x14ac:dyDescent="0.25">
      <c r="A2015"/>
      <c r="B2015"/>
      <c r="C2015"/>
      <c r="D2015"/>
      <c r="E2015"/>
      <c r="F2015"/>
      <c r="G2015"/>
      <c r="H2015"/>
      <c r="I2015" s="5"/>
      <c r="J2015" s="5"/>
      <c r="K2015"/>
      <c r="L2015"/>
      <c r="M2015"/>
      <c r="N2015"/>
      <c r="O2015"/>
      <c r="P2015"/>
      <c r="Q2015"/>
      <c r="R2015"/>
    </row>
    <row r="2016" spans="1:18" x14ac:dyDescent="0.25">
      <c r="A2016"/>
      <c r="B2016"/>
      <c r="C2016"/>
      <c r="D2016"/>
      <c r="E2016"/>
      <c r="F2016"/>
      <c r="G2016"/>
      <c r="H2016"/>
      <c r="I2016" s="5"/>
      <c r="J2016" s="5"/>
      <c r="K2016"/>
      <c r="L2016"/>
      <c r="M2016"/>
      <c r="N2016"/>
      <c r="O2016"/>
      <c r="P2016"/>
      <c r="Q2016"/>
      <c r="R2016"/>
    </row>
    <row r="2017" spans="1:18" x14ac:dyDescent="0.25">
      <c r="A2017"/>
      <c r="B2017"/>
      <c r="C2017"/>
      <c r="D2017"/>
      <c r="E2017"/>
      <c r="F2017"/>
      <c r="G2017"/>
      <c r="H2017"/>
      <c r="I2017" s="5"/>
      <c r="J2017" s="5"/>
      <c r="K2017"/>
      <c r="L2017"/>
      <c r="M2017"/>
      <c r="N2017"/>
      <c r="O2017"/>
      <c r="P2017"/>
      <c r="Q2017"/>
      <c r="R2017"/>
    </row>
    <row r="2018" spans="1:18" x14ac:dyDescent="0.25">
      <c r="A2018"/>
      <c r="B2018"/>
      <c r="C2018"/>
      <c r="D2018"/>
      <c r="E2018"/>
      <c r="F2018"/>
      <c r="G2018"/>
      <c r="H2018"/>
      <c r="I2018" s="5"/>
      <c r="J2018" s="5"/>
      <c r="K2018"/>
      <c r="L2018"/>
      <c r="M2018"/>
      <c r="N2018"/>
      <c r="O2018"/>
      <c r="P2018"/>
      <c r="Q2018"/>
      <c r="R2018"/>
    </row>
    <row r="2019" spans="1:18" x14ac:dyDescent="0.25">
      <c r="A2019"/>
      <c r="B2019"/>
      <c r="C2019"/>
      <c r="D2019"/>
      <c r="E2019"/>
      <c r="F2019"/>
      <c r="G2019"/>
      <c r="H2019"/>
      <c r="I2019" s="5"/>
      <c r="J2019" s="5"/>
      <c r="K2019"/>
      <c r="L2019"/>
      <c r="M2019"/>
      <c r="N2019"/>
      <c r="O2019"/>
      <c r="P2019"/>
      <c r="Q2019"/>
      <c r="R2019"/>
    </row>
    <row r="2020" spans="1:18" x14ac:dyDescent="0.25">
      <c r="A2020"/>
      <c r="B2020"/>
      <c r="C2020"/>
      <c r="D2020"/>
      <c r="E2020"/>
      <c r="F2020"/>
      <c r="G2020"/>
      <c r="H2020"/>
      <c r="I2020" s="5"/>
      <c r="J2020" s="5"/>
      <c r="K2020"/>
      <c r="L2020"/>
      <c r="M2020"/>
      <c r="N2020"/>
      <c r="O2020"/>
      <c r="P2020"/>
      <c r="Q2020"/>
      <c r="R2020"/>
    </row>
    <row r="2021" spans="1:18" x14ac:dyDescent="0.25">
      <c r="A2021"/>
      <c r="B2021"/>
      <c r="C2021"/>
      <c r="D2021"/>
      <c r="E2021"/>
      <c r="F2021"/>
      <c r="G2021"/>
      <c r="H2021"/>
      <c r="I2021" s="5"/>
      <c r="J2021" s="5"/>
      <c r="K2021"/>
      <c r="L2021"/>
      <c r="M2021"/>
      <c r="N2021"/>
      <c r="O2021"/>
      <c r="P2021"/>
      <c r="Q2021"/>
      <c r="R2021"/>
    </row>
    <row r="2022" spans="1:18" x14ac:dyDescent="0.25">
      <c r="A2022"/>
      <c r="B2022"/>
      <c r="C2022"/>
      <c r="D2022"/>
      <c r="E2022"/>
      <c r="F2022"/>
      <c r="G2022"/>
      <c r="H2022"/>
      <c r="I2022" s="5"/>
      <c r="J2022" s="5"/>
      <c r="K2022"/>
      <c r="L2022"/>
      <c r="M2022"/>
      <c r="N2022"/>
      <c r="O2022"/>
      <c r="P2022"/>
      <c r="Q2022"/>
      <c r="R2022"/>
    </row>
    <row r="2023" spans="1:18" x14ac:dyDescent="0.25">
      <c r="A2023"/>
      <c r="B2023"/>
      <c r="C2023"/>
      <c r="D2023"/>
      <c r="E2023"/>
      <c r="F2023"/>
      <c r="G2023"/>
      <c r="H2023"/>
      <c r="I2023" s="5"/>
      <c r="J2023" s="5"/>
      <c r="K2023"/>
      <c r="L2023"/>
      <c r="M2023"/>
      <c r="N2023"/>
      <c r="O2023"/>
      <c r="P2023"/>
      <c r="Q2023"/>
      <c r="R2023"/>
    </row>
    <row r="2024" spans="1:18" x14ac:dyDescent="0.25">
      <c r="A2024"/>
      <c r="B2024"/>
      <c r="C2024"/>
      <c r="D2024"/>
      <c r="E2024"/>
      <c r="F2024"/>
      <c r="G2024"/>
      <c r="H2024"/>
      <c r="I2024" s="5"/>
      <c r="J2024" s="5"/>
      <c r="K2024"/>
      <c r="L2024"/>
      <c r="M2024"/>
      <c r="N2024"/>
      <c r="O2024"/>
      <c r="P2024"/>
      <c r="Q2024"/>
      <c r="R2024"/>
    </row>
    <row r="2025" spans="1:18" x14ac:dyDescent="0.25">
      <c r="A2025"/>
      <c r="B2025"/>
      <c r="C2025"/>
      <c r="D2025"/>
      <c r="E2025"/>
      <c r="F2025"/>
      <c r="G2025"/>
      <c r="H2025"/>
      <c r="I2025" s="5"/>
      <c r="J2025" s="5"/>
      <c r="K2025"/>
      <c r="L2025"/>
      <c r="M2025"/>
      <c r="N2025"/>
      <c r="O2025"/>
      <c r="P2025"/>
      <c r="Q2025"/>
      <c r="R2025"/>
    </row>
    <row r="2026" spans="1:18" x14ac:dyDescent="0.25">
      <c r="A2026"/>
      <c r="B2026"/>
      <c r="C2026"/>
      <c r="D2026"/>
      <c r="E2026"/>
      <c r="F2026"/>
      <c r="G2026"/>
      <c r="H2026"/>
      <c r="I2026" s="5"/>
      <c r="J2026" s="5"/>
      <c r="K2026"/>
      <c r="L2026"/>
      <c r="M2026"/>
      <c r="N2026"/>
      <c r="O2026"/>
      <c r="P2026"/>
      <c r="Q2026"/>
      <c r="R2026"/>
    </row>
    <row r="2027" spans="1:18" x14ac:dyDescent="0.25">
      <c r="A2027"/>
      <c r="B2027"/>
      <c r="C2027"/>
      <c r="D2027"/>
      <c r="E2027"/>
      <c r="F2027"/>
      <c r="G2027"/>
      <c r="H2027"/>
      <c r="I2027" s="5"/>
      <c r="J2027" s="5"/>
      <c r="K2027"/>
      <c r="L2027"/>
      <c r="M2027"/>
      <c r="N2027"/>
      <c r="O2027"/>
      <c r="P2027"/>
      <c r="Q2027"/>
      <c r="R2027"/>
    </row>
    <row r="2028" spans="1:18" x14ac:dyDescent="0.25">
      <c r="A2028"/>
      <c r="B2028"/>
      <c r="C2028"/>
      <c r="D2028"/>
      <c r="E2028"/>
      <c r="F2028"/>
      <c r="G2028"/>
      <c r="H2028"/>
      <c r="I2028" s="5"/>
      <c r="J2028" s="5"/>
      <c r="K2028"/>
      <c r="L2028"/>
      <c r="M2028"/>
      <c r="N2028"/>
      <c r="O2028"/>
      <c r="P2028"/>
      <c r="Q2028"/>
      <c r="R2028"/>
    </row>
    <row r="2029" spans="1:18" x14ac:dyDescent="0.25">
      <c r="A2029"/>
      <c r="B2029"/>
      <c r="C2029"/>
      <c r="D2029"/>
      <c r="E2029"/>
      <c r="F2029"/>
      <c r="G2029"/>
      <c r="H2029"/>
      <c r="I2029" s="5"/>
      <c r="J2029" s="5"/>
      <c r="K2029"/>
      <c r="L2029"/>
      <c r="M2029"/>
      <c r="N2029"/>
      <c r="O2029"/>
      <c r="P2029"/>
      <c r="Q2029"/>
      <c r="R2029"/>
    </row>
    <row r="2030" spans="1:18" x14ac:dyDescent="0.25">
      <c r="A2030"/>
      <c r="B2030"/>
      <c r="C2030"/>
      <c r="D2030"/>
      <c r="E2030"/>
      <c r="F2030"/>
      <c r="G2030"/>
      <c r="H2030"/>
      <c r="I2030" s="5"/>
      <c r="J2030" s="5"/>
      <c r="K2030"/>
      <c r="L2030"/>
      <c r="M2030"/>
      <c r="N2030"/>
      <c r="O2030"/>
      <c r="P2030"/>
      <c r="Q2030"/>
      <c r="R2030"/>
    </row>
    <row r="2031" spans="1:18" x14ac:dyDescent="0.25">
      <c r="A2031"/>
      <c r="B2031"/>
      <c r="C2031"/>
      <c r="D2031"/>
      <c r="E2031"/>
      <c r="F2031"/>
      <c r="G2031"/>
      <c r="H2031"/>
      <c r="I2031" s="5"/>
      <c r="J2031" s="5"/>
      <c r="K2031"/>
      <c r="L2031"/>
      <c r="M2031"/>
      <c r="N2031"/>
      <c r="O2031"/>
      <c r="P2031"/>
      <c r="Q2031"/>
      <c r="R2031"/>
    </row>
    <row r="2032" spans="1:18" x14ac:dyDescent="0.25">
      <c r="A2032"/>
      <c r="B2032"/>
      <c r="C2032"/>
      <c r="D2032"/>
      <c r="E2032"/>
      <c r="F2032"/>
      <c r="G2032"/>
      <c r="H2032"/>
      <c r="I2032" s="5"/>
      <c r="J2032" s="5"/>
      <c r="K2032"/>
      <c r="L2032"/>
      <c r="M2032"/>
      <c r="N2032"/>
      <c r="O2032"/>
      <c r="P2032"/>
      <c r="Q2032"/>
      <c r="R2032"/>
    </row>
    <row r="2033" spans="1:18" x14ac:dyDescent="0.25">
      <c r="A2033"/>
      <c r="B2033"/>
      <c r="C2033"/>
      <c r="D2033"/>
      <c r="E2033"/>
      <c r="F2033"/>
      <c r="G2033"/>
      <c r="H2033"/>
      <c r="I2033" s="5"/>
      <c r="J2033" s="5"/>
      <c r="K2033"/>
      <c r="L2033"/>
      <c r="M2033"/>
      <c r="N2033"/>
      <c r="O2033"/>
      <c r="P2033"/>
      <c r="Q2033"/>
      <c r="R2033"/>
    </row>
    <row r="2034" spans="1:18" x14ac:dyDescent="0.25">
      <c r="A2034"/>
      <c r="B2034"/>
      <c r="C2034"/>
      <c r="D2034"/>
      <c r="E2034"/>
      <c r="F2034"/>
      <c r="G2034"/>
      <c r="H2034"/>
      <c r="I2034" s="5"/>
      <c r="J2034" s="5"/>
      <c r="K2034"/>
      <c r="L2034"/>
      <c r="M2034"/>
      <c r="N2034"/>
      <c r="O2034"/>
      <c r="P2034"/>
      <c r="Q2034"/>
      <c r="R2034"/>
    </row>
    <row r="2035" spans="1:18" x14ac:dyDescent="0.25">
      <c r="A2035"/>
      <c r="B2035"/>
      <c r="C2035"/>
      <c r="D2035"/>
      <c r="E2035"/>
      <c r="F2035"/>
      <c r="G2035"/>
      <c r="H2035"/>
      <c r="I2035" s="5"/>
      <c r="J2035" s="5"/>
      <c r="K2035"/>
      <c r="L2035"/>
      <c r="M2035"/>
      <c r="N2035"/>
      <c r="O2035"/>
      <c r="P2035"/>
      <c r="Q2035"/>
      <c r="R2035"/>
    </row>
    <row r="2036" spans="1:18" x14ac:dyDescent="0.25">
      <c r="A2036"/>
      <c r="B2036"/>
      <c r="C2036"/>
      <c r="D2036"/>
      <c r="E2036"/>
      <c r="F2036"/>
      <c r="G2036"/>
      <c r="H2036"/>
      <c r="I2036" s="5"/>
      <c r="J2036" s="5"/>
      <c r="K2036"/>
      <c r="L2036"/>
      <c r="M2036"/>
      <c r="N2036"/>
      <c r="O2036"/>
      <c r="P2036"/>
      <c r="Q2036"/>
      <c r="R2036"/>
    </row>
    <row r="2037" spans="1:18" x14ac:dyDescent="0.25">
      <c r="A2037"/>
      <c r="B2037"/>
      <c r="C2037"/>
      <c r="D2037"/>
      <c r="E2037"/>
      <c r="F2037"/>
      <c r="G2037"/>
      <c r="H2037"/>
      <c r="I2037" s="5"/>
      <c r="J2037" s="5"/>
      <c r="K2037"/>
      <c r="L2037"/>
      <c r="M2037"/>
      <c r="N2037"/>
      <c r="O2037"/>
      <c r="P2037"/>
      <c r="Q2037"/>
      <c r="R2037"/>
    </row>
    <row r="2038" spans="1:18" x14ac:dyDescent="0.25">
      <c r="A2038"/>
      <c r="B2038"/>
      <c r="C2038"/>
      <c r="D2038"/>
      <c r="E2038"/>
      <c r="F2038"/>
      <c r="G2038"/>
      <c r="H2038"/>
      <c r="I2038" s="5"/>
      <c r="J2038" s="5"/>
      <c r="K2038"/>
      <c r="L2038"/>
      <c r="M2038"/>
      <c r="N2038"/>
      <c r="O2038"/>
      <c r="P2038"/>
      <c r="Q2038"/>
      <c r="R2038"/>
    </row>
    <row r="2039" spans="1:18" x14ac:dyDescent="0.25">
      <c r="A2039"/>
      <c r="B2039"/>
      <c r="C2039"/>
      <c r="D2039"/>
      <c r="E2039"/>
      <c r="F2039"/>
      <c r="G2039"/>
      <c r="H2039"/>
      <c r="I2039" s="5"/>
      <c r="J2039" s="5"/>
      <c r="K2039"/>
      <c r="L2039"/>
      <c r="M2039"/>
      <c r="N2039"/>
      <c r="O2039"/>
      <c r="P2039"/>
      <c r="Q2039"/>
      <c r="R2039"/>
    </row>
    <row r="2040" spans="1:18" x14ac:dyDescent="0.25">
      <c r="A2040"/>
      <c r="B2040"/>
      <c r="C2040"/>
      <c r="D2040"/>
      <c r="E2040"/>
      <c r="F2040"/>
      <c r="G2040"/>
      <c r="H2040"/>
      <c r="I2040" s="5"/>
      <c r="J2040" s="5"/>
      <c r="K2040"/>
      <c r="L2040"/>
      <c r="M2040"/>
      <c r="N2040"/>
      <c r="O2040"/>
      <c r="P2040"/>
      <c r="Q2040"/>
      <c r="R2040"/>
    </row>
    <row r="2041" spans="1:18" x14ac:dyDescent="0.25">
      <c r="A2041"/>
      <c r="B2041"/>
      <c r="C2041"/>
      <c r="D2041"/>
      <c r="E2041"/>
      <c r="F2041"/>
      <c r="G2041"/>
      <c r="H2041"/>
      <c r="I2041" s="5"/>
      <c r="J2041" s="5"/>
      <c r="K2041"/>
      <c r="L2041"/>
      <c r="M2041"/>
      <c r="N2041"/>
      <c r="O2041"/>
      <c r="P2041"/>
      <c r="Q2041"/>
      <c r="R2041"/>
    </row>
    <row r="2042" spans="1:18" x14ac:dyDescent="0.25">
      <c r="A2042"/>
      <c r="B2042"/>
      <c r="C2042"/>
      <c r="D2042"/>
      <c r="E2042"/>
      <c r="F2042"/>
      <c r="G2042"/>
      <c r="H2042"/>
      <c r="I2042" s="5"/>
      <c r="J2042" s="5"/>
      <c r="K2042"/>
      <c r="L2042"/>
      <c r="M2042"/>
      <c r="N2042"/>
      <c r="O2042"/>
      <c r="P2042"/>
      <c r="Q2042"/>
      <c r="R2042"/>
    </row>
    <row r="2043" spans="1:18" x14ac:dyDescent="0.25">
      <c r="A2043"/>
      <c r="B2043"/>
      <c r="C2043"/>
      <c r="D2043"/>
      <c r="E2043"/>
      <c r="F2043"/>
      <c r="G2043"/>
      <c r="H2043"/>
      <c r="I2043" s="5"/>
      <c r="J2043" s="5"/>
      <c r="K2043"/>
      <c r="L2043"/>
      <c r="M2043"/>
      <c r="N2043"/>
      <c r="O2043"/>
      <c r="P2043"/>
      <c r="Q2043"/>
      <c r="R2043"/>
    </row>
    <row r="2044" spans="1:18" x14ac:dyDescent="0.25">
      <c r="A2044"/>
      <c r="B2044"/>
      <c r="C2044"/>
      <c r="D2044"/>
      <c r="E2044"/>
      <c r="F2044"/>
      <c r="G2044"/>
      <c r="H2044"/>
      <c r="I2044" s="5"/>
      <c r="J2044" s="5"/>
      <c r="K2044"/>
      <c r="L2044"/>
      <c r="M2044"/>
      <c r="N2044"/>
      <c r="O2044"/>
      <c r="P2044"/>
      <c r="Q2044"/>
      <c r="R2044"/>
    </row>
    <row r="2045" spans="1:18" x14ac:dyDescent="0.25">
      <c r="A2045"/>
      <c r="B2045"/>
      <c r="C2045"/>
      <c r="D2045"/>
      <c r="E2045"/>
      <c r="F2045"/>
      <c r="G2045"/>
      <c r="H2045"/>
      <c r="I2045" s="5"/>
      <c r="J2045" s="5"/>
      <c r="K2045"/>
      <c r="L2045"/>
      <c r="M2045"/>
      <c r="N2045"/>
      <c r="O2045"/>
      <c r="P2045"/>
      <c r="Q2045"/>
      <c r="R2045"/>
    </row>
    <row r="2046" spans="1:18" x14ac:dyDescent="0.25">
      <c r="A2046"/>
      <c r="B2046"/>
      <c r="C2046"/>
      <c r="D2046"/>
      <c r="E2046"/>
      <c r="F2046"/>
      <c r="G2046"/>
      <c r="H2046"/>
      <c r="I2046" s="5"/>
      <c r="J2046" s="5"/>
      <c r="K2046"/>
      <c r="L2046"/>
      <c r="M2046"/>
      <c r="N2046"/>
      <c r="O2046"/>
      <c r="P2046"/>
      <c r="Q2046"/>
      <c r="R2046"/>
    </row>
    <row r="2047" spans="1:18" x14ac:dyDescent="0.25">
      <c r="A2047"/>
      <c r="B2047"/>
      <c r="C2047"/>
      <c r="D2047"/>
      <c r="E2047"/>
      <c r="F2047"/>
      <c r="G2047"/>
      <c r="H2047"/>
      <c r="I2047" s="5"/>
      <c r="J2047" s="5"/>
      <c r="K2047"/>
      <c r="L2047"/>
      <c r="M2047"/>
      <c r="N2047"/>
      <c r="O2047"/>
      <c r="P2047"/>
      <c r="Q2047"/>
      <c r="R2047"/>
    </row>
    <row r="2048" spans="1:18" x14ac:dyDescent="0.25">
      <c r="A2048"/>
      <c r="B2048"/>
      <c r="C2048"/>
      <c r="D2048"/>
      <c r="E2048"/>
      <c r="F2048"/>
      <c r="G2048"/>
      <c r="H2048"/>
      <c r="I2048" s="5"/>
      <c r="J2048" s="5"/>
      <c r="K2048"/>
      <c r="L2048"/>
      <c r="M2048"/>
      <c r="N2048"/>
      <c r="O2048"/>
      <c r="P2048"/>
      <c r="Q2048"/>
      <c r="R2048"/>
    </row>
    <row r="2049" spans="1:18" x14ac:dyDescent="0.25">
      <c r="A2049"/>
      <c r="B2049"/>
      <c r="C2049"/>
      <c r="D2049"/>
      <c r="E2049"/>
      <c r="F2049"/>
      <c r="G2049"/>
      <c r="H2049"/>
      <c r="I2049" s="5"/>
      <c r="J2049" s="5"/>
      <c r="K2049"/>
      <c r="L2049"/>
      <c r="M2049"/>
      <c r="N2049"/>
      <c r="O2049"/>
      <c r="P2049"/>
      <c r="Q2049"/>
      <c r="R2049"/>
    </row>
    <row r="2050" spans="1:18" x14ac:dyDescent="0.25">
      <c r="A2050"/>
      <c r="B2050"/>
      <c r="C2050"/>
      <c r="D2050"/>
      <c r="E2050"/>
      <c r="F2050"/>
      <c r="G2050"/>
      <c r="H2050"/>
      <c r="I2050" s="5"/>
      <c r="J2050" s="5"/>
      <c r="K2050"/>
      <c r="L2050"/>
      <c r="M2050"/>
      <c r="N2050"/>
      <c r="O2050"/>
      <c r="P2050"/>
      <c r="Q2050"/>
      <c r="R2050"/>
    </row>
    <row r="2051" spans="1:18" x14ac:dyDescent="0.25">
      <c r="A2051"/>
      <c r="B2051"/>
      <c r="C2051"/>
      <c r="D2051"/>
      <c r="E2051"/>
      <c r="F2051"/>
      <c r="G2051"/>
      <c r="H2051"/>
      <c r="I2051" s="5"/>
      <c r="J2051" s="5"/>
      <c r="K2051"/>
      <c r="L2051"/>
      <c r="M2051"/>
      <c r="N2051"/>
      <c r="O2051"/>
      <c r="P2051"/>
      <c r="Q2051"/>
      <c r="R2051"/>
    </row>
    <row r="2052" spans="1:18" x14ac:dyDescent="0.25">
      <c r="A2052"/>
      <c r="B2052"/>
      <c r="C2052"/>
      <c r="D2052"/>
      <c r="E2052"/>
      <c r="F2052"/>
      <c r="G2052"/>
      <c r="H2052"/>
      <c r="I2052" s="5"/>
      <c r="J2052" s="5"/>
      <c r="K2052"/>
      <c r="L2052"/>
      <c r="M2052"/>
      <c r="N2052"/>
      <c r="O2052"/>
      <c r="P2052"/>
      <c r="Q2052"/>
      <c r="R2052"/>
    </row>
    <row r="2053" spans="1:18" x14ac:dyDescent="0.25">
      <c r="A2053"/>
      <c r="B2053"/>
      <c r="C2053"/>
      <c r="D2053"/>
      <c r="E2053"/>
      <c r="F2053"/>
      <c r="G2053"/>
      <c r="H2053"/>
      <c r="I2053" s="5"/>
      <c r="J2053" s="5"/>
      <c r="K2053"/>
      <c r="L2053"/>
      <c r="M2053"/>
      <c r="N2053"/>
      <c r="O2053"/>
      <c r="P2053"/>
      <c r="Q2053"/>
      <c r="R2053"/>
    </row>
    <row r="2054" spans="1:18" x14ac:dyDescent="0.25">
      <c r="A2054"/>
      <c r="B2054"/>
      <c r="C2054"/>
      <c r="D2054"/>
      <c r="E2054"/>
      <c r="F2054"/>
      <c r="G2054"/>
      <c r="H2054"/>
      <c r="I2054" s="5"/>
      <c r="J2054" s="5"/>
      <c r="K2054"/>
      <c r="L2054"/>
      <c r="M2054"/>
      <c r="N2054"/>
      <c r="O2054"/>
      <c r="P2054"/>
      <c r="Q2054"/>
      <c r="R2054"/>
    </row>
    <row r="2055" spans="1:18" x14ac:dyDescent="0.25">
      <c r="A2055"/>
      <c r="B2055"/>
      <c r="C2055"/>
      <c r="D2055"/>
      <c r="E2055"/>
      <c r="F2055"/>
      <c r="G2055"/>
      <c r="H2055"/>
      <c r="I2055" s="5"/>
      <c r="J2055" s="5"/>
      <c r="K2055"/>
      <c r="L2055"/>
      <c r="M2055"/>
      <c r="N2055"/>
      <c r="O2055"/>
      <c r="P2055"/>
      <c r="Q2055"/>
      <c r="R2055"/>
    </row>
    <row r="2056" spans="1:18" x14ac:dyDescent="0.25">
      <c r="A2056"/>
      <c r="B2056"/>
      <c r="C2056"/>
      <c r="D2056"/>
      <c r="E2056"/>
      <c r="F2056"/>
      <c r="G2056"/>
      <c r="H2056"/>
      <c r="I2056" s="5"/>
      <c r="J2056" s="5"/>
      <c r="K2056"/>
      <c r="L2056"/>
      <c r="M2056"/>
      <c r="N2056"/>
      <c r="O2056"/>
      <c r="P2056"/>
      <c r="Q2056"/>
      <c r="R2056"/>
    </row>
    <row r="2057" spans="1:18" x14ac:dyDescent="0.25">
      <c r="A2057"/>
      <c r="B2057"/>
      <c r="C2057"/>
      <c r="D2057"/>
      <c r="E2057"/>
      <c r="F2057"/>
      <c r="G2057"/>
      <c r="H2057"/>
      <c r="I2057" s="5"/>
      <c r="J2057" s="5"/>
      <c r="K2057"/>
      <c r="L2057"/>
      <c r="M2057"/>
      <c r="N2057"/>
      <c r="O2057"/>
      <c r="P2057"/>
      <c r="Q2057"/>
      <c r="R2057"/>
    </row>
    <row r="2058" spans="1:18" x14ac:dyDescent="0.25">
      <c r="A2058"/>
      <c r="B2058"/>
      <c r="C2058"/>
      <c r="D2058"/>
      <c r="E2058"/>
      <c r="F2058"/>
      <c r="G2058"/>
      <c r="H2058"/>
      <c r="I2058" s="5"/>
      <c r="J2058" s="5"/>
      <c r="K2058"/>
      <c r="L2058"/>
      <c r="M2058"/>
      <c r="N2058"/>
      <c r="O2058"/>
      <c r="P2058"/>
      <c r="Q2058"/>
      <c r="R2058"/>
    </row>
    <row r="2059" spans="1:18" x14ac:dyDescent="0.25">
      <c r="A2059"/>
      <c r="B2059"/>
      <c r="C2059"/>
      <c r="D2059"/>
      <c r="E2059"/>
      <c r="F2059"/>
      <c r="G2059"/>
      <c r="H2059"/>
      <c r="I2059" s="5"/>
      <c r="J2059" s="5"/>
      <c r="K2059"/>
      <c r="L2059"/>
      <c r="M2059"/>
      <c r="N2059"/>
      <c r="O2059"/>
      <c r="P2059"/>
      <c r="Q2059"/>
      <c r="R2059"/>
    </row>
    <row r="2060" spans="1:18" x14ac:dyDescent="0.25">
      <c r="A2060"/>
      <c r="B2060"/>
      <c r="C2060"/>
      <c r="D2060"/>
      <c r="E2060"/>
      <c r="F2060"/>
      <c r="G2060"/>
      <c r="H2060"/>
      <c r="I2060" s="5"/>
      <c r="J2060" s="5"/>
      <c r="K2060"/>
      <c r="L2060"/>
      <c r="M2060"/>
      <c r="N2060"/>
      <c r="O2060"/>
      <c r="P2060"/>
      <c r="Q2060"/>
      <c r="R2060"/>
    </row>
    <row r="2061" spans="1:18" x14ac:dyDescent="0.25">
      <c r="A2061"/>
      <c r="B2061"/>
      <c r="C2061"/>
      <c r="D2061"/>
      <c r="E2061"/>
      <c r="F2061"/>
      <c r="G2061"/>
      <c r="H2061"/>
      <c r="I2061" s="5"/>
      <c r="J2061" s="5"/>
      <c r="K2061"/>
      <c r="L2061"/>
      <c r="M2061"/>
      <c r="N2061"/>
      <c r="O2061"/>
      <c r="P2061"/>
      <c r="Q2061"/>
      <c r="R2061"/>
    </row>
    <row r="2062" spans="1:18" x14ac:dyDescent="0.25">
      <c r="A2062"/>
      <c r="B2062"/>
      <c r="C2062"/>
      <c r="D2062"/>
      <c r="E2062"/>
      <c r="F2062"/>
      <c r="G2062"/>
      <c r="H2062"/>
      <c r="I2062" s="5"/>
      <c r="J2062" s="5"/>
      <c r="K2062"/>
      <c r="L2062"/>
      <c r="M2062"/>
      <c r="N2062"/>
      <c r="O2062"/>
      <c r="P2062"/>
      <c r="Q2062"/>
      <c r="R2062"/>
    </row>
    <row r="2063" spans="1:18" x14ac:dyDescent="0.25">
      <c r="A2063"/>
      <c r="B2063"/>
      <c r="C2063"/>
      <c r="D2063"/>
      <c r="E2063"/>
      <c r="F2063"/>
      <c r="G2063"/>
      <c r="H2063"/>
      <c r="I2063" s="5"/>
      <c r="J2063" s="5"/>
      <c r="K2063"/>
      <c r="L2063"/>
      <c r="M2063"/>
      <c r="N2063"/>
      <c r="O2063"/>
      <c r="P2063"/>
      <c r="Q2063"/>
      <c r="R2063"/>
    </row>
    <row r="2064" spans="1:18" x14ac:dyDescent="0.25">
      <c r="A2064"/>
      <c r="B2064"/>
      <c r="C2064"/>
      <c r="D2064"/>
      <c r="E2064"/>
      <c r="F2064"/>
      <c r="G2064"/>
      <c r="H2064"/>
      <c r="I2064" s="5"/>
      <c r="J2064" s="5"/>
      <c r="K2064"/>
      <c r="L2064"/>
      <c r="M2064"/>
      <c r="N2064"/>
      <c r="O2064"/>
      <c r="P2064"/>
      <c r="Q2064"/>
      <c r="R2064"/>
    </row>
    <row r="2065" spans="1:18" x14ac:dyDescent="0.25">
      <c r="A2065"/>
      <c r="B2065"/>
      <c r="C2065"/>
      <c r="D2065"/>
      <c r="E2065"/>
      <c r="F2065"/>
      <c r="G2065"/>
      <c r="H2065"/>
      <c r="I2065" s="5"/>
      <c r="J2065" s="5"/>
      <c r="K2065"/>
      <c r="L2065"/>
      <c r="M2065"/>
      <c r="N2065"/>
      <c r="O2065"/>
      <c r="P2065"/>
      <c r="Q2065"/>
      <c r="R2065"/>
    </row>
    <row r="2066" spans="1:18" x14ac:dyDescent="0.25">
      <c r="A2066"/>
      <c r="B2066"/>
      <c r="C2066"/>
      <c r="D2066"/>
      <c r="E2066"/>
      <c r="F2066"/>
      <c r="G2066"/>
      <c r="H2066"/>
      <c r="I2066" s="5"/>
      <c r="J2066" s="5"/>
      <c r="K2066"/>
      <c r="L2066"/>
      <c r="M2066"/>
      <c r="N2066"/>
      <c r="O2066"/>
      <c r="P2066"/>
      <c r="Q2066"/>
      <c r="R2066"/>
    </row>
    <row r="2067" spans="1:18" x14ac:dyDescent="0.25">
      <c r="A2067"/>
      <c r="B2067"/>
      <c r="C2067"/>
      <c r="D2067"/>
      <c r="E2067"/>
      <c r="F2067"/>
      <c r="G2067"/>
      <c r="H2067"/>
      <c r="I2067" s="5"/>
      <c r="J2067" s="5"/>
      <c r="K2067"/>
      <c r="L2067"/>
      <c r="M2067"/>
      <c r="N2067"/>
      <c r="O2067"/>
      <c r="P2067"/>
      <c r="Q2067"/>
      <c r="R2067"/>
    </row>
    <row r="2068" spans="1:18" x14ac:dyDescent="0.25">
      <c r="A2068"/>
      <c r="B2068"/>
      <c r="C2068"/>
      <c r="D2068"/>
      <c r="E2068"/>
      <c r="F2068"/>
      <c r="G2068"/>
      <c r="H2068"/>
      <c r="I2068" s="5"/>
      <c r="J2068" s="5"/>
      <c r="K2068"/>
      <c r="L2068"/>
      <c r="M2068"/>
      <c r="N2068"/>
      <c r="O2068"/>
      <c r="P2068"/>
      <c r="Q2068"/>
      <c r="R2068"/>
    </row>
    <row r="2069" spans="1:18" x14ac:dyDescent="0.25">
      <c r="A2069"/>
      <c r="B2069"/>
      <c r="C2069"/>
      <c r="D2069"/>
      <c r="E2069"/>
      <c r="F2069"/>
      <c r="G2069"/>
      <c r="H2069"/>
      <c r="I2069" s="5"/>
      <c r="J2069" s="5"/>
      <c r="K2069"/>
      <c r="L2069"/>
      <c r="M2069"/>
      <c r="N2069"/>
      <c r="O2069"/>
      <c r="P2069"/>
      <c r="Q2069"/>
      <c r="R2069"/>
    </row>
    <row r="2070" spans="1:18" x14ac:dyDescent="0.25">
      <c r="A2070"/>
      <c r="B2070"/>
      <c r="C2070"/>
      <c r="D2070"/>
      <c r="E2070"/>
      <c r="F2070"/>
      <c r="G2070"/>
      <c r="H2070"/>
      <c r="I2070" s="5"/>
      <c r="J2070" s="5"/>
      <c r="K2070"/>
      <c r="L2070"/>
      <c r="M2070"/>
      <c r="N2070"/>
      <c r="O2070"/>
      <c r="P2070"/>
      <c r="Q2070"/>
      <c r="R2070"/>
    </row>
    <row r="2071" spans="1:18" x14ac:dyDescent="0.25">
      <c r="A2071"/>
      <c r="B2071"/>
      <c r="C2071"/>
      <c r="D2071"/>
      <c r="E2071"/>
      <c r="F2071"/>
      <c r="G2071"/>
      <c r="H2071"/>
      <c r="I2071" s="5"/>
      <c r="J2071" s="5"/>
      <c r="K2071"/>
      <c r="L2071"/>
      <c r="M2071"/>
      <c r="N2071"/>
      <c r="O2071"/>
      <c r="P2071"/>
      <c r="Q2071"/>
      <c r="R2071"/>
    </row>
    <row r="2072" spans="1:18" x14ac:dyDescent="0.25">
      <c r="A2072"/>
      <c r="B2072"/>
      <c r="C2072"/>
      <c r="D2072"/>
      <c r="E2072"/>
      <c r="F2072"/>
      <c r="G2072"/>
      <c r="H2072"/>
      <c r="I2072" s="5"/>
      <c r="J2072" s="5"/>
      <c r="K2072"/>
      <c r="L2072"/>
      <c r="M2072"/>
      <c r="N2072"/>
      <c r="O2072"/>
      <c r="P2072"/>
      <c r="Q2072"/>
      <c r="R2072"/>
    </row>
    <row r="2073" spans="1:18" x14ac:dyDescent="0.25">
      <c r="A2073"/>
      <c r="B2073"/>
      <c r="C2073"/>
      <c r="D2073"/>
      <c r="E2073"/>
      <c r="F2073"/>
      <c r="G2073"/>
      <c r="H2073"/>
      <c r="I2073" s="5"/>
      <c r="J2073" s="5"/>
      <c r="K2073"/>
      <c r="L2073"/>
      <c r="M2073"/>
      <c r="N2073"/>
      <c r="O2073"/>
      <c r="P2073"/>
      <c r="Q2073"/>
      <c r="R2073"/>
    </row>
    <row r="2074" spans="1:18" x14ac:dyDescent="0.25">
      <c r="A2074"/>
      <c r="B2074"/>
      <c r="C2074"/>
      <c r="D2074"/>
      <c r="E2074"/>
      <c r="F2074"/>
      <c r="G2074"/>
      <c r="H2074"/>
      <c r="I2074" s="5"/>
      <c r="J2074" s="5"/>
      <c r="K2074"/>
      <c r="L2074"/>
      <c r="M2074"/>
      <c r="N2074"/>
      <c r="O2074"/>
      <c r="P2074"/>
      <c r="Q2074"/>
      <c r="R2074"/>
    </row>
    <row r="2075" spans="1:18" x14ac:dyDescent="0.25">
      <c r="A2075"/>
      <c r="B2075"/>
      <c r="C2075"/>
      <c r="D2075"/>
      <c r="E2075"/>
      <c r="F2075"/>
      <c r="G2075"/>
      <c r="H2075"/>
      <c r="I2075" s="5"/>
      <c r="J2075" s="5"/>
      <c r="K2075"/>
      <c r="L2075"/>
      <c r="M2075"/>
      <c r="N2075"/>
      <c r="O2075"/>
      <c r="P2075"/>
      <c r="Q2075"/>
      <c r="R2075"/>
    </row>
    <row r="2076" spans="1:18" x14ac:dyDescent="0.25">
      <c r="A2076"/>
      <c r="B2076"/>
      <c r="C2076"/>
      <c r="D2076"/>
      <c r="E2076"/>
      <c r="F2076"/>
      <c r="G2076"/>
      <c r="H2076"/>
      <c r="I2076" s="5"/>
      <c r="J2076" s="5"/>
      <c r="K2076"/>
      <c r="L2076"/>
      <c r="M2076"/>
      <c r="N2076"/>
      <c r="O2076"/>
      <c r="P2076"/>
      <c r="Q2076"/>
      <c r="R2076"/>
    </row>
    <row r="2077" spans="1:18" x14ac:dyDescent="0.25">
      <c r="A2077"/>
      <c r="B2077"/>
      <c r="C2077"/>
      <c r="D2077"/>
      <c r="E2077"/>
      <c r="F2077"/>
      <c r="G2077"/>
      <c r="H2077"/>
      <c r="I2077" s="5"/>
      <c r="J2077" s="5"/>
      <c r="K2077"/>
      <c r="L2077"/>
      <c r="M2077"/>
      <c r="N2077"/>
      <c r="O2077"/>
      <c r="P2077"/>
      <c r="Q2077"/>
      <c r="R2077"/>
    </row>
    <row r="2078" spans="1:18" x14ac:dyDescent="0.25">
      <c r="A2078"/>
      <c r="B2078"/>
      <c r="C2078"/>
      <c r="D2078"/>
      <c r="E2078"/>
      <c r="F2078"/>
      <c r="G2078"/>
      <c r="H2078"/>
      <c r="I2078" s="5"/>
      <c r="J2078" s="5"/>
      <c r="K2078"/>
      <c r="L2078"/>
      <c r="M2078"/>
      <c r="N2078"/>
      <c r="O2078"/>
      <c r="P2078"/>
      <c r="Q2078"/>
      <c r="R2078"/>
    </row>
    <row r="2079" spans="1:18" x14ac:dyDescent="0.25">
      <c r="A2079"/>
      <c r="B2079"/>
      <c r="C2079"/>
      <c r="D2079"/>
      <c r="E2079"/>
      <c r="F2079"/>
      <c r="G2079"/>
      <c r="H2079"/>
      <c r="I2079" s="5"/>
      <c r="J2079" s="5"/>
      <c r="K2079"/>
      <c r="L2079"/>
      <c r="M2079"/>
      <c r="N2079"/>
      <c r="O2079"/>
      <c r="P2079"/>
      <c r="Q2079"/>
      <c r="R2079"/>
    </row>
    <row r="2080" spans="1:18" x14ac:dyDescent="0.25">
      <c r="A2080"/>
      <c r="B2080"/>
      <c r="C2080"/>
      <c r="D2080"/>
      <c r="E2080"/>
      <c r="F2080"/>
      <c r="G2080"/>
      <c r="H2080"/>
      <c r="I2080" s="5"/>
      <c r="J2080" s="5"/>
      <c r="K2080"/>
      <c r="L2080"/>
      <c r="M2080"/>
      <c r="N2080"/>
      <c r="O2080"/>
      <c r="P2080"/>
      <c r="Q2080"/>
      <c r="R2080"/>
    </row>
    <row r="2081" spans="1:18" x14ac:dyDescent="0.25">
      <c r="A2081"/>
      <c r="B2081"/>
      <c r="C2081"/>
      <c r="D2081"/>
      <c r="E2081"/>
      <c r="F2081"/>
      <c r="G2081"/>
      <c r="H2081"/>
      <c r="I2081" s="5"/>
      <c r="J2081" s="5"/>
      <c r="K2081"/>
      <c r="L2081"/>
      <c r="M2081"/>
      <c r="N2081"/>
      <c r="O2081"/>
      <c r="P2081"/>
      <c r="Q2081"/>
      <c r="R2081"/>
    </row>
    <row r="2082" spans="1:18" x14ac:dyDescent="0.25">
      <c r="A2082"/>
      <c r="B2082"/>
      <c r="C2082"/>
      <c r="D2082"/>
      <c r="E2082"/>
      <c r="F2082"/>
      <c r="G2082"/>
      <c r="H2082"/>
      <c r="I2082" s="5"/>
      <c r="J2082" s="5"/>
      <c r="K2082"/>
      <c r="L2082"/>
      <c r="M2082"/>
      <c r="N2082"/>
      <c r="O2082"/>
      <c r="P2082"/>
      <c r="Q2082"/>
      <c r="R2082"/>
    </row>
    <row r="2083" spans="1:18" x14ac:dyDescent="0.25">
      <c r="A2083"/>
      <c r="B2083"/>
      <c r="C2083"/>
      <c r="D2083"/>
      <c r="E2083"/>
      <c r="F2083"/>
      <c r="G2083"/>
      <c r="H2083"/>
      <c r="I2083" s="5"/>
      <c r="J2083" s="5"/>
      <c r="K2083"/>
      <c r="L2083"/>
      <c r="M2083"/>
      <c r="N2083"/>
      <c r="O2083"/>
      <c r="P2083"/>
      <c r="Q2083"/>
      <c r="R2083"/>
    </row>
    <row r="2084" spans="1:18" x14ac:dyDescent="0.25">
      <c r="A2084"/>
      <c r="B2084"/>
      <c r="C2084"/>
      <c r="D2084"/>
      <c r="E2084"/>
      <c r="F2084"/>
      <c r="G2084"/>
      <c r="H2084"/>
      <c r="I2084" s="5"/>
      <c r="J2084" s="5"/>
      <c r="K2084"/>
      <c r="L2084"/>
      <c r="M2084"/>
      <c r="N2084"/>
      <c r="O2084"/>
      <c r="P2084"/>
      <c r="Q2084"/>
      <c r="R2084"/>
    </row>
    <row r="2085" spans="1:18" x14ac:dyDescent="0.25">
      <c r="A2085"/>
      <c r="B2085"/>
      <c r="C2085"/>
      <c r="D2085"/>
      <c r="E2085"/>
      <c r="F2085"/>
      <c r="G2085"/>
      <c r="H2085"/>
      <c r="I2085" s="5"/>
      <c r="J2085" s="5"/>
      <c r="K2085"/>
      <c r="L2085"/>
      <c r="M2085"/>
      <c r="N2085"/>
      <c r="O2085"/>
      <c r="P2085"/>
      <c r="Q2085"/>
      <c r="R2085"/>
    </row>
    <row r="2086" spans="1:18" x14ac:dyDescent="0.25">
      <c r="A2086"/>
      <c r="B2086"/>
      <c r="C2086"/>
      <c r="D2086"/>
      <c r="E2086"/>
      <c r="F2086"/>
      <c r="G2086"/>
      <c r="H2086"/>
      <c r="I2086" s="5"/>
      <c r="J2086" s="5"/>
      <c r="K2086"/>
      <c r="L2086"/>
      <c r="M2086"/>
      <c r="N2086"/>
      <c r="O2086"/>
      <c r="P2086"/>
      <c r="Q2086"/>
      <c r="R2086"/>
    </row>
    <row r="2087" spans="1:18" x14ac:dyDescent="0.25">
      <c r="A2087"/>
      <c r="B2087"/>
      <c r="C2087"/>
      <c r="D2087"/>
      <c r="E2087"/>
      <c r="F2087"/>
      <c r="G2087"/>
      <c r="H2087"/>
      <c r="I2087" s="5"/>
      <c r="J2087" s="5"/>
      <c r="K2087"/>
      <c r="L2087"/>
      <c r="M2087"/>
      <c r="N2087"/>
      <c r="O2087"/>
      <c r="P2087"/>
      <c r="Q2087"/>
      <c r="R2087"/>
    </row>
    <row r="2088" spans="1:18" x14ac:dyDescent="0.25">
      <c r="A2088"/>
      <c r="B2088"/>
      <c r="C2088"/>
      <c r="D2088"/>
      <c r="E2088"/>
      <c r="F2088"/>
      <c r="G2088"/>
      <c r="H2088"/>
      <c r="I2088" s="5"/>
      <c r="J2088" s="5"/>
      <c r="K2088"/>
      <c r="L2088"/>
      <c r="M2088"/>
      <c r="N2088"/>
      <c r="O2088"/>
      <c r="P2088"/>
      <c r="Q2088"/>
      <c r="R2088"/>
    </row>
    <row r="2089" spans="1:18" x14ac:dyDescent="0.25">
      <c r="A2089"/>
      <c r="B2089"/>
      <c r="C2089"/>
      <c r="D2089"/>
      <c r="E2089"/>
      <c r="F2089"/>
      <c r="G2089"/>
      <c r="H2089"/>
      <c r="I2089" s="5"/>
      <c r="J2089" s="5"/>
      <c r="K2089"/>
      <c r="L2089"/>
      <c r="M2089"/>
      <c r="N2089"/>
      <c r="O2089"/>
      <c r="P2089"/>
      <c r="Q2089"/>
      <c r="R2089"/>
    </row>
    <row r="2090" spans="1:18" x14ac:dyDescent="0.25">
      <c r="A2090"/>
      <c r="B2090"/>
      <c r="C2090"/>
      <c r="D2090"/>
      <c r="E2090"/>
      <c r="F2090"/>
      <c r="G2090"/>
      <c r="H2090"/>
      <c r="I2090" s="5"/>
      <c r="J2090" s="5"/>
      <c r="K2090"/>
      <c r="L2090"/>
      <c r="M2090"/>
      <c r="N2090"/>
      <c r="O2090"/>
      <c r="P2090"/>
      <c r="Q2090"/>
      <c r="R2090"/>
    </row>
    <row r="2091" spans="1:18" x14ac:dyDescent="0.25">
      <c r="A2091"/>
      <c r="B2091"/>
      <c r="C2091"/>
      <c r="D2091"/>
      <c r="E2091"/>
      <c r="F2091"/>
      <c r="G2091"/>
      <c r="H2091"/>
      <c r="I2091" s="5"/>
      <c r="J2091" s="5"/>
      <c r="K2091"/>
      <c r="L2091"/>
      <c r="M2091"/>
      <c r="N2091"/>
      <c r="O2091"/>
      <c r="P2091"/>
      <c r="Q2091"/>
      <c r="R2091"/>
    </row>
    <row r="2092" spans="1:18" x14ac:dyDescent="0.25">
      <c r="A2092"/>
      <c r="B2092"/>
      <c r="C2092"/>
      <c r="D2092"/>
      <c r="E2092"/>
      <c r="F2092"/>
      <c r="G2092"/>
      <c r="H2092"/>
      <c r="I2092" s="5"/>
      <c r="J2092" s="5"/>
      <c r="K2092"/>
      <c r="L2092"/>
      <c r="M2092"/>
      <c r="N2092"/>
      <c r="O2092"/>
      <c r="P2092"/>
      <c r="Q2092"/>
      <c r="R2092"/>
    </row>
    <row r="2093" spans="1:18" x14ac:dyDescent="0.25">
      <c r="A2093"/>
      <c r="B2093"/>
      <c r="C2093"/>
      <c r="D2093"/>
      <c r="E2093"/>
      <c r="F2093"/>
      <c r="G2093"/>
      <c r="H2093"/>
      <c r="I2093" s="5"/>
      <c r="J2093" s="5"/>
      <c r="K2093"/>
      <c r="L2093"/>
      <c r="M2093"/>
      <c r="N2093"/>
      <c r="O2093"/>
      <c r="P2093"/>
      <c r="Q2093"/>
      <c r="R2093"/>
    </row>
    <row r="2094" spans="1:18" x14ac:dyDescent="0.25">
      <c r="A2094"/>
      <c r="B2094"/>
      <c r="C2094"/>
      <c r="D2094"/>
      <c r="E2094"/>
      <c r="F2094"/>
      <c r="G2094"/>
      <c r="H2094"/>
      <c r="I2094" s="5"/>
      <c r="J2094" s="5"/>
      <c r="K2094"/>
      <c r="L2094"/>
      <c r="M2094"/>
      <c r="N2094"/>
      <c r="O2094"/>
      <c r="P2094"/>
      <c r="Q2094"/>
      <c r="R2094"/>
    </row>
    <row r="2095" spans="1:18" x14ac:dyDescent="0.25">
      <c r="A2095"/>
      <c r="B2095"/>
      <c r="C2095"/>
      <c r="D2095"/>
      <c r="E2095"/>
      <c r="F2095"/>
      <c r="G2095"/>
      <c r="H2095"/>
      <c r="I2095" s="5"/>
      <c r="J2095" s="5"/>
      <c r="K2095"/>
      <c r="L2095"/>
      <c r="M2095"/>
      <c r="N2095"/>
      <c r="O2095"/>
      <c r="P2095"/>
      <c r="Q2095"/>
      <c r="R2095"/>
    </row>
    <row r="2096" spans="1:18" x14ac:dyDescent="0.25">
      <c r="A2096"/>
      <c r="B2096"/>
      <c r="C2096"/>
      <c r="D2096"/>
      <c r="E2096"/>
      <c r="F2096"/>
      <c r="G2096"/>
      <c r="H2096"/>
      <c r="I2096" s="5"/>
      <c r="J2096" s="5"/>
      <c r="K2096"/>
      <c r="L2096"/>
      <c r="M2096"/>
      <c r="N2096"/>
      <c r="O2096"/>
      <c r="P2096"/>
      <c r="Q2096"/>
      <c r="R2096"/>
    </row>
    <row r="2097" spans="1:18" x14ac:dyDescent="0.25">
      <c r="A2097"/>
      <c r="B2097"/>
      <c r="C2097"/>
      <c r="D2097"/>
      <c r="E2097"/>
      <c r="F2097"/>
      <c r="G2097"/>
      <c r="H2097"/>
      <c r="I2097" s="5"/>
      <c r="J2097" s="5"/>
      <c r="K2097"/>
      <c r="L2097"/>
      <c r="M2097"/>
      <c r="N2097"/>
      <c r="O2097"/>
      <c r="P2097"/>
      <c r="Q2097"/>
      <c r="R2097"/>
    </row>
    <row r="2098" spans="1:18" x14ac:dyDescent="0.25">
      <c r="A2098"/>
      <c r="B2098"/>
      <c r="C2098"/>
      <c r="D2098"/>
      <c r="E2098"/>
      <c r="F2098"/>
      <c r="G2098"/>
      <c r="H2098"/>
      <c r="I2098" s="5"/>
      <c r="J2098" s="5"/>
      <c r="K2098"/>
      <c r="L2098"/>
      <c r="M2098"/>
      <c r="N2098"/>
      <c r="O2098"/>
      <c r="P2098"/>
      <c r="Q2098"/>
      <c r="R2098"/>
    </row>
    <row r="2099" spans="1:18" x14ac:dyDescent="0.25">
      <c r="A2099"/>
      <c r="B2099"/>
      <c r="C2099"/>
      <c r="D2099"/>
      <c r="E2099"/>
      <c r="F2099"/>
      <c r="G2099"/>
      <c r="H2099"/>
      <c r="I2099" s="5"/>
      <c r="J2099" s="5"/>
      <c r="K2099"/>
      <c r="L2099"/>
      <c r="M2099"/>
      <c r="N2099"/>
      <c r="O2099"/>
      <c r="P2099"/>
      <c r="Q2099"/>
      <c r="R2099"/>
    </row>
    <row r="2100" spans="1:18" x14ac:dyDescent="0.25">
      <c r="A2100"/>
      <c r="B2100"/>
      <c r="C2100"/>
      <c r="D2100"/>
      <c r="E2100"/>
      <c r="F2100"/>
      <c r="G2100"/>
      <c r="H2100"/>
      <c r="I2100" s="5"/>
      <c r="J2100" s="5"/>
      <c r="K2100"/>
      <c r="L2100"/>
      <c r="M2100"/>
      <c r="N2100"/>
      <c r="O2100"/>
      <c r="P2100"/>
      <c r="Q2100"/>
      <c r="R2100"/>
    </row>
    <row r="2101" spans="1:18" x14ac:dyDescent="0.25">
      <c r="A2101"/>
      <c r="B2101"/>
      <c r="C2101"/>
      <c r="D2101"/>
      <c r="E2101"/>
      <c r="F2101"/>
      <c r="G2101"/>
      <c r="H2101"/>
      <c r="I2101" s="5"/>
      <c r="J2101" s="5"/>
      <c r="K2101"/>
      <c r="L2101"/>
      <c r="M2101"/>
      <c r="N2101"/>
      <c r="O2101"/>
      <c r="P2101"/>
      <c r="Q2101"/>
      <c r="R2101"/>
    </row>
    <row r="2102" spans="1:18" x14ac:dyDescent="0.25">
      <c r="A2102"/>
      <c r="B2102"/>
      <c r="C2102"/>
      <c r="D2102"/>
      <c r="E2102"/>
      <c r="F2102"/>
      <c r="G2102"/>
      <c r="H2102"/>
      <c r="I2102" s="5"/>
      <c r="J2102" s="5"/>
      <c r="K2102"/>
      <c r="L2102"/>
      <c r="M2102"/>
      <c r="N2102"/>
      <c r="O2102"/>
      <c r="P2102"/>
      <c r="Q2102"/>
      <c r="R2102"/>
    </row>
    <row r="2103" spans="1:18" x14ac:dyDescent="0.25">
      <c r="A2103"/>
      <c r="B2103"/>
      <c r="C2103"/>
      <c r="D2103"/>
      <c r="E2103"/>
      <c r="F2103"/>
      <c r="G2103"/>
      <c r="H2103"/>
      <c r="I2103" s="5"/>
      <c r="J2103" s="5"/>
      <c r="K2103"/>
      <c r="L2103"/>
      <c r="M2103"/>
      <c r="N2103"/>
      <c r="O2103"/>
      <c r="P2103"/>
      <c r="Q2103"/>
      <c r="R2103"/>
    </row>
    <row r="2104" spans="1:18" x14ac:dyDescent="0.25">
      <c r="A2104"/>
      <c r="B2104"/>
      <c r="C2104"/>
      <c r="D2104"/>
      <c r="E2104"/>
      <c r="F2104"/>
      <c r="G2104"/>
      <c r="H2104"/>
      <c r="I2104" s="5"/>
      <c r="J2104" s="5"/>
      <c r="K2104"/>
      <c r="L2104"/>
      <c r="M2104"/>
      <c r="N2104"/>
      <c r="O2104"/>
      <c r="P2104"/>
      <c r="Q2104"/>
      <c r="R2104"/>
    </row>
    <row r="2105" spans="1:18" x14ac:dyDescent="0.25">
      <c r="A2105"/>
      <c r="B2105"/>
      <c r="C2105"/>
      <c r="D2105"/>
      <c r="E2105"/>
      <c r="F2105"/>
      <c r="G2105"/>
      <c r="H2105"/>
      <c r="I2105" s="5"/>
      <c r="J2105" s="5"/>
      <c r="K2105"/>
      <c r="L2105"/>
      <c r="M2105"/>
      <c r="N2105"/>
      <c r="O2105"/>
      <c r="P2105"/>
      <c r="Q2105"/>
      <c r="R2105"/>
    </row>
    <row r="2106" spans="1:18" x14ac:dyDescent="0.25">
      <c r="A2106"/>
      <c r="B2106"/>
      <c r="C2106"/>
      <c r="D2106"/>
      <c r="E2106"/>
      <c r="F2106"/>
      <c r="G2106"/>
      <c r="H2106"/>
      <c r="I2106" s="5"/>
      <c r="J2106" s="5"/>
      <c r="K2106"/>
      <c r="L2106"/>
      <c r="M2106"/>
      <c r="N2106"/>
      <c r="O2106"/>
      <c r="P2106"/>
      <c r="Q2106"/>
      <c r="R2106"/>
    </row>
    <row r="2107" spans="1:18" x14ac:dyDescent="0.25">
      <c r="A2107"/>
      <c r="B2107"/>
      <c r="C2107"/>
      <c r="D2107"/>
      <c r="E2107"/>
      <c r="F2107"/>
      <c r="G2107"/>
      <c r="H2107"/>
      <c r="I2107" s="5"/>
      <c r="J2107" s="5"/>
      <c r="K2107"/>
      <c r="L2107"/>
      <c r="M2107"/>
      <c r="N2107"/>
      <c r="O2107"/>
      <c r="P2107"/>
      <c r="Q2107"/>
      <c r="R2107"/>
    </row>
    <row r="2108" spans="1:18" x14ac:dyDescent="0.25">
      <c r="A2108"/>
      <c r="B2108"/>
      <c r="C2108"/>
      <c r="D2108"/>
      <c r="E2108"/>
      <c r="F2108"/>
      <c r="G2108"/>
      <c r="H2108"/>
      <c r="I2108" s="5"/>
      <c r="J2108" s="5"/>
      <c r="K2108"/>
      <c r="L2108"/>
      <c r="M2108"/>
      <c r="N2108"/>
      <c r="O2108"/>
      <c r="P2108"/>
      <c r="Q2108"/>
      <c r="R2108"/>
    </row>
    <row r="2109" spans="1:18" x14ac:dyDescent="0.25">
      <c r="A2109"/>
      <c r="B2109"/>
      <c r="C2109"/>
      <c r="D2109"/>
      <c r="E2109"/>
      <c r="F2109"/>
      <c r="G2109"/>
      <c r="H2109"/>
      <c r="I2109" s="5"/>
      <c r="J2109" s="5"/>
      <c r="K2109"/>
      <c r="L2109"/>
      <c r="M2109"/>
      <c r="N2109"/>
      <c r="O2109"/>
      <c r="P2109"/>
      <c r="Q2109"/>
      <c r="R2109"/>
    </row>
    <row r="2110" spans="1:18" x14ac:dyDescent="0.25">
      <c r="A2110"/>
      <c r="B2110"/>
      <c r="C2110"/>
      <c r="D2110"/>
      <c r="E2110"/>
      <c r="F2110"/>
      <c r="G2110"/>
      <c r="H2110"/>
      <c r="I2110" s="5"/>
      <c r="J2110" s="5"/>
      <c r="K2110"/>
      <c r="L2110"/>
      <c r="M2110"/>
      <c r="N2110"/>
      <c r="O2110"/>
      <c r="P2110"/>
      <c r="Q2110"/>
      <c r="R2110"/>
    </row>
    <row r="2111" spans="1:18" x14ac:dyDescent="0.25">
      <c r="A2111"/>
      <c r="B2111"/>
      <c r="C2111"/>
      <c r="D2111"/>
      <c r="E2111"/>
      <c r="F2111"/>
      <c r="G2111"/>
      <c r="H2111"/>
      <c r="I2111" s="5"/>
      <c r="J2111" s="5"/>
      <c r="K2111"/>
      <c r="L2111"/>
      <c r="M2111"/>
      <c r="N2111"/>
      <c r="O2111"/>
      <c r="P2111"/>
      <c r="Q2111"/>
      <c r="R2111"/>
    </row>
    <row r="2112" spans="1:18" x14ac:dyDescent="0.25">
      <c r="A2112"/>
      <c r="B2112"/>
      <c r="C2112"/>
      <c r="D2112"/>
      <c r="E2112"/>
      <c r="F2112"/>
      <c r="G2112"/>
      <c r="H2112"/>
      <c r="I2112" s="5"/>
      <c r="J2112" s="5"/>
      <c r="K2112"/>
      <c r="L2112"/>
      <c r="M2112"/>
      <c r="N2112"/>
      <c r="O2112"/>
      <c r="P2112"/>
      <c r="Q2112"/>
      <c r="R2112"/>
    </row>
    <row r="2113" spans="1:18" x14ac:dyDescent="0.25">
      <c r="A2113"/>
      <c r="B2113"/>
      <c r="C2113"/>
      <c r="D2113"/>
      <c r="E2113"/>
      <c r="F2113"/>
      <c r="G2113"/>
      <c r="H2113"/>
      <c r="I2113" s="5"/>
      <c r="J2113" s="5"/>
      <c r="K2113"/>
      <c r="L2113"/>
      <c r="M2113"/>
      <c r="N2113"/>
      <c r="O2113"/>
      <c r="P2113"/>
      <c r="Q2113"/>
      <c r="R2113"/>
    </row>
    <row r="2114" spans="1:18" x14ac:dyDescent="0.25">
      <c r="A2114"/>
      <c r="B2114"/>
      <c r="C2114"/>
      <c r="D2114"/>
      <c r="E2114"/>
      <c r="F2114"/>
      <c r="G2114"/>
      <c r="H2114"/>
      <c r="I2114" s="5"/>
      <c r="J2114" s="5"/>
      <c r="K2114"/>
      <c r="L2114"/>
      <c r="M2114"/>
      <c r="N2114"/>
      <c r="O2114"/>
      <c r="P2114"/>
      <c r="Q2114"/>
      <c r="R2114"/>
    </row>
    <row r="2115" spans="1:18" x14ac:dyDescent="0.25">
      <c r="A2115"/>
      <c r="B2115"/>
      <c r="C2115"/>
      <c r="D2115"/>
      <c r="E2115"/>
      <c r="F2115"/>
      <c r="G2115"/>
      <c r="H2115"/>
      <c r="I2115" s="5"/>
      <c r="J2115" s="5"/>
      <c r="K2115"/>
      <c r="L2115"/>
      <c r="M2115"/>
      <c r="N2115"/>
      <c r="O2115"/>
      <c r="P2115"/>
      <c r="Q2115"/>
      <c r="R2115"/>
    </row>
    <row r="2116" spans="1:18" x14ac:dyDescent="0.25">
      <c r="A2116"/>
      <c r="B2116"/>
      <c r="C2116"/>
      <c r="D2116"/>
      <c r="E2116"/>
      <c r="F2116"/>
      <c r="G2116"/>
      <c r="H2116"/>
      <c r="I2116" s="5"/>
      <c r="J2116" s="5"/>
      <c r="K2116"/>
      <c r="L2116"/>
      <c r="M2116"/>
      <c r="N2116"/>
      <c r="O2116"/>
      <c r="P2116"/>
      <c r="Q2116"/>
      <c r="R2116"/>
    </row>
    <row r="2117" spans="1:18" x14ac:dyDescent="0.25">
      <c r="A2117"/>
      <c r="B2117"/>
      <c r="C2117"/>
      <c r="D2117"/>
      <c r="E2117"/>
      <c r="F2117"/>
      <c r="G2117"/>
      <c r="H2117"/>
      <c r="I2117" s="5"/>
      <c r="J2117" s="5"/>
      <c r="K2117"/>
      <c r="L2117"/>
      <c r="M2117"/>
      <c r="N2117"/>
      <c r="O2117"/>
      <c r="P2117"/>
      <c r="Q2117"/>
      <c r="R2117"/>
    </row>
    <row r="2118" spans="1:18" x14ac:dyDescent="0.25">
      <c r="A2118"/>
      <c r="B2118"/>
      <c r="C2118"/>
      <c r="D2118"/>
      <c r="E2118"/>
      <c r="F2118"/>
      <c r="G2118"/>
      <c r="H2118"/>
      <c r="I2118" s="5"/>
      <c r="J2118" s="5"/>
      <c r="K2118"/>
      <c r="L2118"/>
      <c r="M2118"/>
      <c r="N2118"/>
      <c r="O2118"/>
      <c r="P2118"/>
      <c r="Q2118"/>
      <c r="R2118"/>
    </row>
    <row r="2119" spans="1:18" x14ac:dyDescent="0.25">
      <c r="A2119"/>
      <c r="B2119"/>
      <c r="C2119"/>
      <c r="D2119"/>
      <c r="E2119"/>
      <c r="F2119"/>
      <c r="G2119"/>
      <c r="H2119"/>
      <c r="I2119" s="5"/>
      <c r="J2119" s="5"/>
      <c r="K2119"/>
      <c r="L2119"/>
      <c r="M2119"/>
      <c r="N2119"/>
      <c r="O2119"/>
      <c r="P2119"/>
      <c r="Q2119"/>
      <c r="R2119"/>
    </row>
    <row r="2120" spans="1:18" x14ac:dyDescent="0.25">
      <c r="A2120"/>
      <c r="B2120"/>
      <c r="C2120"/>
      <c r="D2120"/>
      <c r="E2120"/>
      <c r="F2120"/>
      <c r="G2120"/>
      <c r="H2120"/>
      <c r="I2120" s="5"/>
      <c r="J2120" s="5"/>
      <c r="K2120"/>
      <c r="L2120"/>
      <c r="M2120"/>
      <c r="N2120"/>
      <c r="O2120"/>
      <c r="P2120"/>
      <c r="Q2120"/>
      <c r="R2120"/>
    </row>
    <row r="2121" spans="1:18" x14ac:dyDescent="0.25">
      <c r="A2121"/>
      <c r="B2121"/>
      <c r="C2121"/>
      <c r="D2121"/>
      <c r="E2121"/>
      <c r="F2121"/>
      <c r="G2121"/>
      <c r="H2121"/>
      <c r="I2121" s="5"/>
      <c r="J2121" s="5"/>
      <c r="K2121"/>
      <c r="L2121"/>
      <c r="M2121"/>
      <c r="N2121"/>
      <c r="O2121"/>
      <c r="P2121"/>
      <c r="Q2121"/>
      <c r="R2121"/>
    </row>
    <row r="2122" spans="1:18" x14ac:dyDescent="0.25">
      <c r="A2122"/>
      <c r="B2122"/>
      <c r="C2122"/>
      <c r="D2122"/>
      <c r="E2122"/>
      <c r="F2122"/>
      <c r="G2122"/>
      <c r="H2122"/>
      <c r="I2122" s="5"/>
      <c r="J2122" s="5"/>
      <c r="K2122"/>
      <c r="L2122"/>
      <c r="M2122"/>
      <c r="N2122"/>
      <c r="O2122"/>
      <c r="P2122"/>
      <c r="Q2122"/>
      <c r="R2122"/>
    </row>
    <row r="2123" spans="1:18" x14ac:dyDescent="0.25">
      <c r="A2123"/>
      <c r="B2123"/>
      <c r="C2123"/>
      <c r="D2123"/>
      <c r="E2123"/>
      <c r="F2123"/>
      <c r="G2123"/>
      <c r="H2123"/>
      <c r="I2123" s="5"/>
      <c r="J2123" s="5"/>
      <c r="K2123"/>
      <c r="L2123"/>
      <c r="M2123"/>
      <c r="N2123"/>
      <c r="O2123"/>
      <c r="P2123"/>
      <c r="Q2123"/>
      <c r="R2123"/>
    </row>
    <row r="2124" spans="1:18" x14ac:dyDescent="0.25">
      <c r="A2124"/>
      <c r="B2124"/>
      <c r="C2124"/>
      <c r="D2124"/>
      <c r="E2124"/>
      <c r="F2124"/>
      <c r="G2124"/>
      <c r="H2124"/>
      <c r="I2124" s="5"/>
      <c r="J2124" s="5"/>
      <c r="K2124"/>
      <c r="L2124"/>
      <c r="M2124"/>
      <c r="N2124"/>
      <c r="O2124"/>
      <c r="P2124"/>
      <c r="Q2124"/>
      <c r="R2124"/>
    </row>
    <row r="2125" spans="1:18" x14ac:dyDescent="0.25">
      <c r="A2125"/>
      <c r="B2125"/>
      <c r="C2125"/>
      <c r="D2125"/>
      <c r="E2125"/>
      <c r="F2125"/>
      <c r="G2125"/>
      <c r="H2125"/>
      <c r="I2125" s="5"/>
      <c r="J2125" s="5"/>
      <c r="K2125"/>
      <c r="L2125"/>
      <c r="M2125"/>
      <c r="N2125"/>
      <c r="O2125"/>
      <c r="P2125"/>
      <c r="Q2125"/>
      <c r="R2125"/>
    </row>
    <row r="2126" spans="1:18" x14ac:dyDescent="0.25">
      <c r="A2126"/>
      <c r="B2126"/>
      <c r="C2126"/>
      <c r="D2126"/>
      <c r="E2126"/>
      <c r="F2126"/>
      <c r="G2126"/>
      <c r="H2126"/>
      <c r="I2126" s="5"/>
      <c r="J2126" s="5"/>
      <c r="K2126"/>
      <c r="L2126"/>
      <c r="M2126"/>
      <c r="N2126"/>
      <c r="O2126"/>
      <c r="P2126"/>
      <c r="Q2126"/>
      <c r="R2126"/>
    </row>
    <row r="2127" spans="1:18" x14ac:dyDescent="0.25">
      <c r="A2127"/>
      <c r="B2127"/>
      <c r="C2127"/>
      <c r="D2127"/>
      <c r="E2127"/>
      <c r="F2127"/>
      <c r="G2127"/>
      <c r="H2127"/>
      <c r="I2127" s="5"/>
      <c r="J2127" s="5"/>
      <c r="K2127"/>
      <c r="L2127"/>
      <c r="M2127"/>
      <c r="N2127"/>
      <c r="O2127"/>
      <c r="P2127"/>
      <c r="Q2127"/>
      <c r="R2127"/>
    </row>
    <row r="2128" spans="1:18" x14ac:dyDescent="0.25">
      <c r="A2128"/>
      <c r="B2128"/>
      <c r="C2128"/>
      <c r="D2128"/>
      <c r="E2128"/>
      <c r="F2128"/>
      <c r="G2128"/>
      <c r="H2128"/>
      <c r="I2128" s="5"/>
      <c r="J2128" s="5"/>
      <c r="K2128"/>
      <c r="L2128"/>
      <c r="M2128"/>
      <c r="N2128"/>
      <c r="O2128"/>
      <c r="P2128"/>
      <c r="Q2128"/>
      <c r="R2128"/>
    </row>
    <row r="2129" spans="1:18" x14ac:dyDescent="0.25">
      <c r="A2129"/>
      <c r="B2129"/>
      <c r="C2129"/>
      <c r="D2129"/>
      <c r="E2129"/>
      <c r="F2129"/>
      <c r="G2129"/>
      <c r="H2129"/>
      <c r="I2129" s="5"/>
      <c r="J2129" s="5"/>
      <c r="K2129"/>
      <c r="L2129"/>
      <c r="M2129"/>
      <c r="N2129"/>
      <c r="O2129"/>
      <c r="P2129"/>
      <c r="Q2129"/>
      <c r="R2129"/>
    </row>
    <row r="2130" spans="1:18" x14ac:dyDescent="0.25">
      <c r="A2130"/>
      <c r="B2130"/>
      <c r="C2130"/>
      <c r="D2130"/>
      <c r="E2130"/>
      <c r="F2130"/>
      <c r="G2130"/>
      <c r="H2130"/>
      <c r="I2130" s="5"/>
      <c r="J2130" s="5"/>
      <c r="K2130"/>
      <c r="L2130"/>
      <c r="M2130"/>
      <c r="N2130"/>
      <c r="O2130"/>
      <c r="P2130"/>
      <c r="Q2130"/>
      <c r="R2130"/>
    </row>
    <row r="2131" spans="1:18" x14ac:dyDescent="0.25">
      <c r="A2131"/>
      <c r="B2131"/>
      <c r="C2131"/>
      <c r="D2131"/>
      <c r="E2131"/>
      <c r="F2131"/>
      <c r="G2131"/>
      <c r="H2131"/>
      <c r="I2131" s="5"/>
      <c r="J2131" s="5"/>
      <c r="K2131"/>
      <c r="L2131"/>
      <c r="M2131"/>
      <c r="N2131"/>
      <c r="O2131"/>
      <c r="P2131"/>
      <c r="Q2131"/>
      <c r="R2131"/>
    </row>
    <row r="2132" spans="1:18" x14ac:dyDescent="0.25">
      <c r="A2132"/>
      <c r="B2132"/>
      <c r="C2132"/>
      <c r="D2132"/>
      <c r="E2132"/>
      <c r="F2132"/>
      <c r="G2132"/>
      <c r="H2132"/>
      <c r="I2132" s="5"/>
      <c r="J2132" s="5"/>
      <c r="K2132"/>
      <c r="L2132"/>
      <c r="M2132"/>
      <c r="N2132"/>
      <c r="O2132"/>
      <c r="P2132"/>
      <c r="Q2132"/>
      <c r="R2132"/>
    </row>
    <row r="2133" spans="1:18" x14ac:dyDescent="0.25">
      <c r="A2133"/>
      <c r="B2133"/>
      <c r="C2133"/>
      <c r="D2133"/>
      <c r="E2133"/>
      <c r="F2133"/>
      <c r="G2133"/>
      <c r="H2133"/>
      <c r="I2133" s="5"/>
      <c r="J2133" s="5"/>
      <c r="K2133"/>
      <c r="L2133"/>
      <c r="M2133"/>
      <c r="N2133"/>
      <c r="O2133"/>
      <c r="P2133"/>
      <c r="Q2133"/>
      <c r="R2133"/>
    </row>
    <row r="2134" spans="1:18" x14ac:dyDescent="0.25">
      <c r="A2134"/>
      <c r="B2134"/>
      <c r="C2134"/>
      <c r="D2134"/>
      <c r="E2134"/>
      <c r="F2134"/>
      <c r="G2134"/>
      <c r="H2134"/>
      <c r="I2134" s="5"/>
      <c r="J2134" s="5"/>
      <c r="K2134"/>
      <c r="L2134"/>
      <c r="M2134"/>
      <c r="N2134"/>
      <c r="O2134"/>
      <c r="P2134"/>
      <c r="Q2134"/>
      <c r="R2134"/>
    </row>
    <row r="2135" spans="1:18" x14ac:dyDescent="0.25">
      <c r="A2135"/>
      <c r="B2135"/>
      <c r="C2135"/>
      <c r="D2135"/>
      <c r="E2135"/>
      <c r="F2135"/>
      <c r="G2135"/>
      <c r="H2135"/>
      <c r="I2135" s="5"/>
      <c r="J2135" s="5"/>
      <c r="K2135"/>
      <c r="L2135"/>
      <c r="M2135"/>
      <c r="N2135"/>
      <c r="O2135"/>
      <c r="P2135"/>
      <c r="Q2135"/>
      <c r="R2135"/>
    </row>
    <row r="2136" spans="1:18" x14ac:dyDescent="0.25">
      <c r="A2136"/>
      <c r="B2136"/>
      <c r="C2136"/>
      <c r="D2136"/>
      <c r="E2136"/>
      <c r="F2136"/>
      <c r="G2136"/>
      <c r="H2136"/>
      <c r="I2136" s="5"/>
      <c r="J2136" s="5"/>
      <c r="K2136"/>
      <c r="L2136"/>
      <c r="M2136"/>
      <c r="N2136"/>
      <c r="O2136"/>
      <c r="P2136"/>
      <c r="Q2136"/>
      <c r="R2136"/>
    </row>
    <row r="2137" spans="1:18" x14ac:dyDescent="0.25">
      <c r="A2137"/>
      <c r="B2137"/>
      <c r="C2137"/>
      <c r="D2137"/>
      <c r="E2137"/>
      <c r="F2137"/>
      <c r="G2137"/>
      <c r="H2137"/>
      <c r="I2137" s="5"/>
      <c r="J2137" s="5"/>
      <c r="K2137"/>
      <c r="L2137"/>
      <c r="M2137"/>
      <c r="N2137"/>
      <c r="O2137"/>
      <c r="P2137"/>
      <c r="Q2137"/>
      <c r="R2137"/>
    </row>
    <row r="2138" spans="1:18" x14ac:dyDescent="0.25">
      <c r="A2138"/>
      <c r="B2138"/>
      <c r="C2138"/>
      <c r="D2138"/>
      <c r="E2138"/>
      <c r="F2138"/>
      <c r="G2138"/>
      <c r="H2138"/>
      <c r="I2138" s="5"/>
      <c r="J2138" s="5"/>
      <c r="K2138"/>
      <c r="L2138"/>
      <c r="M2138"/>
      <c r="N2138"/>
      <c r="O2138"/>
      <c r="P2138"/>
      <c r="Q2138"/>
      <c r="R2138"/>
    </row>
    <row r="2139" spans="1:18" x14ac:dyDescent="0.25">
      <c r="A2139"/>
      <c r="B2139"/>
      <c r="C2139"/>
      <c r="D2139"/>
      <c r="E2139"/>
      <c r="F2139"/>
      <c r="G2139"/>
      <c r="H2139"/>
      <c r="I2139" s="5"/>
      <c r="J2139" s="5"/>
      <c r="K2139"/>
      <c r="L2139"/>
      <c r="M2139"/>
      <c r="N2139"/>
      <c r="O2139"/>
      <c r="P2139"/>
      <c r="Q2139"/>
      <c r="R2139"/>
    </row>
    <row r="2140" spans="1:18" x14ac:dyDescent="0.25">
      <c r="A2140"/>
      <c r="B2140"/>
      <c r="C2140"/>
      <c r="D2140"/>
      <c r="E2140"/>
      <c r="F2140"/>
      <c r="G2140"/>
      <c r="H2140"/>
      <c r="I2140" s="5"/>
      <c r="J2140" s="5"/>
      <c r="K2140"/>
      <c r="L2140"/>
      <c r="M2140"/>
      <c r="N2140"/>
      <c r="O2140"/>
      <c r="P2140"/>
      <c r="Q2140"/>
      <c r="R2140"/>
    </row>
    <row r="2141" spans="1:18" x14ac:dyDescent="0.25">
      <c r="A2141"/>
      <c r="B2141"/>
      <c r="C2141"/>
      <c r="D2141"/>
      <c r="E2141"/>
      <c r="F2141"/>
      <c r="G2141"/>
      <c r="H2141"/>
      <c r="I2141" s="5"/>
      <c r="J2141" s="5"/>
      <c r="K2141"/>
      <c r="L2141"/>
      <c r="M2141"/>
      <c r="N2141"/>
      <c r="O2141"/>
      <c r="P2141"/>
      <c r="Q2141"/>
      <c r="R2141"/>
    </row>
    <row r="2142" spans="1:18" x14ac:dyDescent="0.25">
      <c r="A2142"/>
      <c r="B2142"/>
      <c r="C2142"/>
      <c r="D2142"/>
      <c r="E2142"/>
      <c r="F2142"/>
      <c r="G2142"/>
      <c r="H2142"/>
      <c r="I2142" s="5"/>
      <c r="J2142" s="5"/>
      <c r="K2142"/>
      <c r="L2142"/>
      <c r="M2142"/>
      <c r="N2142"/>
      <c r="O2142"/>
      <c r="P2142"/>
      <c r="Q2142"/>
      <c r="R2142"/>
    </row>
    <row r="2143" spans="1:18" x14ac:dyDescent="0.25">
      <c r="A2143"/>
      <c r="B2143"/>
      <c r="C2143"/>
      <c r="D2143"/>
      <c r="E2143"/>
      <c r="F2143"/>
      <c r="G2143"/>
      <c r="H2143"/>
      <c r="I2143" s="5"/>
      <c r="J2143" s="5"/>
      <c r="K2143"/>
      <c r="L2143"/>
      <c r="M2143"/>
      <c r="N2143"/>
      <c r="O2143"/>
      <c r="P2143"/>
      <c r="Q2143"/>
      <c r="R2143"/>
    </row>
    <row r="2144" spans="1:18" x14ac:dyDescent="0.25">
      <c r="A2144"/>
      <c r="B2144"/>
      <c r="C2144"/>
      <c r="D2144"/>
      <c r="E2144"/>
      <c r="F2144"/>
      <c r="G2144"/>
      <c r="H2144"/>
      <c r="I2144" s="5"/>
      <c r="J2144" s="5"/>
      <c r="K2144"/>
      <c r="L2144"/>
      <c r="M2144"/>
      <c r="N2144"/>
      <c r="O2144"/>
      <c r="P2144"/>
      <c r="Q2144"/>
      <c r="R2144"/>
    </row>
    <row r="2145" spans="1:18" x14ac:dyDescent="0.25">
      <c r="A2145"/>
      <c r="B2145"/>
      <c r="C2145"/>
      <c r="D2145"/>
      <c r="E2145"/>
      <c r="F2145"/>
      <c r="G2145"/>
      <c r="H2145"/>
      <c r="I2145" s="5"/>
      <c r="J2145" s="5"/>
      <c r="K2145"/>
      <c r="L2145"/>
      <c r="M2145"/>
      <c r="N2145"/>
      <c r="O2145"/>
      <c r="P2145"/>
      <c r="Q2145"/>
      <c r="R2145"/>
    </row>
    <row r="2146" spans="1:18" x14ac:dyDescent="0.25">
      <c r="A2146"/>
      <c r="B2146"/>
      <c r="C2146"/>
      <c r="D2146"/>
      <c r="E2146"/>
      <c r="F2146"/>
      <c r="G2146"/>
      <c r="H2146"/>
      <c r="I2146" s="5"/>
      <c r="J2146" s="5"/>
      <c r="K2146"/>
      <c r="L2146"/>
      <c r="M2146"/>
      <c r="N2146"/>
      <c r="O2146"/>
      <c r="P2146"/>
      <c r="Q2146"/>
      <c r="R2146"/>
    </row>
    <row r="2147" spans="1:18" x14ac:dyDescent="0.25">
      <c r="A2147"/>
      <c r="B2147"/>
      <c r="C2147"/>
      <c r="D2147"/>
      <c r="E2147"/>
      <c r="F2147"/>
      <c r="G2147"/>
      <c r="H2147"/>
      <c r="I2147" s="5"/>
      <c r="J2147" s="5"/>
      <c r="K2147"/>
      <c r="L2147"/>
      <c r="M2147"/>
      <c r="N2147"/>
      <c r="O2147"/>
      <c r="P2147"/>
      <c r="Q2147"/>
      <c r="R2147"/>
    </row>
    <row r="2148" spans="1:18" x14ac:dyDescent="0.25">
      <c r="A2148"/>
      <c r="B2148"/>
      <c r="C2148"/>
      <c r="D2148"/>
      <c r="E2148"/>
      <c r="F2148"/>
      <c r="G2148"/>
      <c r="H2148"/>
      <c r="I2148" s="5"/>
      <c r="J2148" s="5"/>
      <c r="K2148"/>
      <c r="L2148"/>
      <c r="M2148"/>
      <c r="N2148"/>
      <c r="O2148"/>
      <c r="P2148"/>
      <c r="Q2148"/>
      <c r="R2148"/>
    </row>
    <row r="2149" spans="1:18" x14ac:dyDescent="0.25">
      <c r="A2149"/>
      <c r="B2149"/>
      <c r="C2149"/>
      <c r="D2149"/>
      <c r="E2149"/>
      <c r="F2149"/>
      <c r="G2149"/>
      <c r="H2149"/>
      <c r="I2149" s="5"/>
      <c r="J2149" s="5"/>
      <c r="K2149"/>
      <c r="L2149"/>
      <c r="M2149"/>
      <c r="N2149"/>
      <c r="O2149"/>
      <c r="P2149"/>
      <c r="Q2149"/>
      <c r="R2149"/>
    </row>
    <row r="2150" spans="1:18" x14ac:dyDescent="0.25">
      <c r="A2150"/>
      <c r="B2150"/>
      <c r="C2150"/>
      <c r="D2150"/>
      <c r="E2150"/>
      <c r="F2150"/>
      <c r="G2150"/>
      <c r="H2150"/>
      <c r="I2150" s="5"/>
      <c r="J2150" s="5"/>
      <c r="K2150"/>
      <c r="L2150"/>
      <c r="M2150"/>
      <c r="N2150"/>
      <c r="O2150"/>
      <c r="P2150"/>
      <c r="Q2150"/>
      <c r="R2150"/>
    </row>
    <row r="2151" spans="1:18" x14ac:dyDescent="0.25">
      <c r="A2151"/>
      <c r="B2151"/>
      <c r="C2151"/>
      <c r="D2151"/>
      <c r="E2151"/>
      <c r="F2151"/>
      <c r="G2151"/>
      <c r="H2151"/>
      <c r="I2151" s="5"/>
      <c r="J2151" s="5"/>
      <c r="K2151"/>
      <c r="L2151"/>
      <c r="M2151"/>
      <c r="N2151"/>
      <c r="O2151"/>
      <c r="P2151"/>
      <c r="Q2151"/>
      <c r="R2151"/>
    </row>
    <row r="2152" spans="1:18" x14ac:dyDescent="0.25">
      <c r="A2152"/>
      <c r="B2152"/>
      <c r="C2152"/>
      <c r="D2152"/>
      <c r="E2152"/>
      <c r="F2152"/>
      <c r="G2152"/>
      <c r="H2152"/>
      <c r="I2152" s="5"/>
      <c r="J2152" s="5"/>
      <c r="K2152"/>
      <c r="L2152"/>
      <c r="M2152"/>
      <c r="N2152"/>
      <c r="O2152"/>
      <c r="P2152"/>
      <c r="Q2152"/>
      <c r="R2152"/>
    </row>
    <row r="2153" spans="1:18" x14ac:dyDescent="0.25">
      <c r="A2153"/>
      <c r="B2153"/>
      <c r="C2153"/>
      <c r="D2153"/>
      <c r="E2153"/>
      <c r="F2153"/>
      <c r="G2153"/>
      <c r="H2153"/>
      <c r="I2153" s="5"/>
      <c r="J2153" s="5"/>
      <c r="K2153"/>
      <c r="L2153"/>
      <c r="M2153"/>
      <c r="N2153"/>
      <c r="O2153"/>
      <c r="P2153"/>
      <c r="Q2153"/>
      <c r="R2153"/>
    </row>
    <row r="2154" spans="1:18" x14ac:dyDescent="0.25">
      <c r="A2154"/>
      <c r="B2154"/>
      <c r="C2154"/>
      <c r="D2154"/>
      <c r="E2154"/>
      <c r="F2154"/>
      <c r="G2154"/>
      <c r="H2154"/>
      <c r="I2154" s="5"/>
      <c r="J2154" s="5"/>
      <c r="K2154"/>
      <c r="L2154"/>
      <c r="M2154"/>
      <c r="N2154"/>
      <c r="O2154"/>
      <c r="P2154"/>
      <c r="Q2154"/>
      <c r="R2154"/>
    </row>
    <row r="2155" spans="1:18" x14ac:dyDescent="0.25">
      <c r="A2155"/>
      <c r="B2155"/>
      <c r="C2155"/>
      <c r="D2155"/>
      <c r="E2155"/>
      <c r="F2155"/>
      <c r="G2155"/>
      <c r="H2155"/>
      <c r="I2155" s="5"/>
      <c r="J2155" s="5"/>
      <c r="K2155"/>
      <c r="L2155"/>
      <c r="M2155"/>
      <c r="N2155"/>
      <c r="O2155"/>
      <c r="P2155"/>
      <c r="Q2155"/>
      <c r="R2155"/>
    </row>
    <row r="2156" spans="1:18" x14ac:dyDescent="0.25">
      <c r="A2156"/>
      <c r="B2156"/>
      <c r="C2156"/>
      <c r="D2156"/>
      <c r="E2156"/>
      <c r="F2156"/>
      <c r="G2156"/>
      <c r="H2156"/>
      <c r="I2156" s="5"/>
      <c r="J2156" s="5"/>
      <c r="K2156"/>
      <c r="L2156"/>
      <c r="M2156"/>
      <c r="N2156"/>
      <c r="O2156"/>
      <c r="P2156"/>
      <c r="Q2156"/>
      <c r="R2156"/>
    </row>
    <row r="2157" spans="1:18" x14ac:dyDescent="0.25">
      <c r="A2157"/>
      <c r="B2157"/>
      <c r="C2157"/>
      <c r="D2157"/>
      <c r="E2157"/>
      <c r="F2157"/>
      <c r="G2157"/>
      <c r="H2157"/>
      <c r="I2157" s="5"/>
      <c r="J2157" s="5"/>
      <c r="K2157"/>
      <c r="L2157"/>
      <c r="M2157"/>
      <c r="N2157"/>
      <c r="O2157"/>
      <c r="P2157"/>
      <c r="Q2157"/>
      <c r="R2157"/>
    </row>
    <row r="2158" spans="1:18" x14ac:dyDescent="0.25">
      <c r="A2158"/>
      <c r="B2158"/>
      <c r="C2158"/>
      <c r="D2158"/>
      <c r="E2158"/>
      <c r="F2158"/>
      <c r="G2158"/>
      <c r="H2158"/>
      <c r="I2158" s="5"/>
      <c r="J2158" s="5"/>
      <c r="K2158"/>
      <c r="L2158"/>
      <c r="M2158"/>
      <c r="N2158"/>
      <c r="O2158"/>
      <c r="P2158"/>
      <c r="Q2158"/>
      <c r="R2158"/>
    </row>
    <row r="2159" spans="1:18" x14ac:dyDescent="0.25">
      <c r="A2159"/>
      <c r="B2159"/>
      <c r="C2159"/>
      <c r="D2159"/>
      <c r="E2159"/>
      <c r="F2159"/>
      <c r="G2159"/>
      <c r="H2159"/>
      <c r="I2159" s="5"/>
      <c r="J2159" s="5"/>
      <c r="K2159"/>
      <c r="L2159"/>
      <c r="M2159"/>
      <c r="N2159"/>
      <c r="O2159"/>
      <c r="P2159"/>
      <c r="Q2159"/>
      <c r="R2159"/>
    </row>
    <row r="2160" spans="1:18" x14ac:dyDescent="0.25">
      <c r="A2160"/>
      <c r="B2160"/>
      <c r="C2160"/>
      <c r="D2160"/>
      <c r="E2160"/>
      <c r="F2160"/>
      <c r="G2160"/>
      <c r="H2160"/>
      <c r="I2160" s="5"/>
      <c r="J2160" s="5"/>
      <c r="K2160"/>
      <c r="L2160"/>
      <c r="M2160"/>
      <c r="N2160"/>
      <c r="O2160"/>
      <c r="P2160"/>
      <c r="Q2160"/>
      <c r="R2160"/>
    </row>
    <row r="2161" spans="1:18" x14ac:dyDescent="0.25">
      <c r="A2161"/>
      <c r="B2161"/>
      <c r="C2161"/>
      <c r="D2161"/>
      <c r="E2161"/>
      <c r="F2161"/>
      <c r="G2161"/>
      <c r="H2161"/>
      <c r="I2161" s="5"/>
      <c r="J2161" s="5"/>
      <c r="K2161"/>
      <c r="L2161"/>
      <c r="M2161"/>
      <c r="N2161"/>
      <c r="O2161"/>
      <c r="P2161"/>
      <c r="Q2161"/>
      <c r="R2161"/>
    </row>
    <row r="2162" spans="1:18" x14ac:dyDescent="0.25">
      <c r="A2162"/>
      <c r="B2162"/>
      <c r="C2162"/>
      <c r="D2162"/>
      <c r="E2162"/>
      <c r="F2162"/>
      <c r="G2162"/>
      <c r="H2162"/>
      <c r="I2162" s="5"/>
      <c r="J2162" s="5"/>
      <c r="K2162"/>
      <c r="L2162"/>
      <c r="M2162"/>
      <c r="N2162"/>
      <c r="O2162"/>
      <c r="P2162"/>
      <c r="Q2162"/>
      <c r="R2162"/>
    </row>
    <row r="2163" spans="1:18" x14ac:dyDescent="0.25">
      <c r="A2163"/>
      <c r="B2163"/>
      <c r="C2163"/>
      <c r="D2163"/>
      <c r="E2163"/>
      <c r="F2163"/>
      <c r="G2163"/>
      <c r="H2163"/>
      <c r="I2163" s="5"/>
      <c r="J2163" s="5"/>
      <c r="K2163"/>
      <c r="L2163"/>
      <c r="M2163"/>
      <c r="N2163"/>
      <c r="O2163"/>
      <c r="P2163"/>
      <c r="Q2163"/>
      <c r="R2163"/>
    </row>
    <row r="2164" spans="1:18" x14ac:dyDescent="0.25">
      <c r="A2164"/>
      <c r="B2164"/>
      <c r="C2164"/>
      <c r="D2164"/>
      <c r="E2164"/>
      <c r="F2164"/>
      <c r="G2164"/>
      <c r="H2164"/>
      <c r="I2164" s="5"/>
      <c r="J2164" s="5"/>
      <c r="K2164"/>
      <c r="L2164"/>
      <c r="M2164"/>
      <c r="N2164"/>
      <c r="O2164"/>
      <c r="P2164"/>
      <c r="Q2164"/>
      <c r="R2164"/>
    </row>
    <row r="2165" spans="1:18" x14ac:dyDescent="0.25">
      <c r="A2165"/>
      <c r="B2165"/>
      <c r="C2165"/>
      <c r="D2165"/>
      <c r="E2165"/>
      <c r="F2165"/>
      <c r="G2165"/>
      <c r="H2165"/>
      <c r="I2165" s="5"/>
      <c r="J2165" s="5"/>
      <c r="K2165"/>
      <c r="L2165"/>
      <c r="M2165"/>
      <c r="N2165"/>
      <c r="O2165"/>
      <c r="P2165"/>
      <c r="Q2165"/>
      <c r="R2165"/>
    </row>
    <row r="2166" spans="1:18" x14ac:dyDescent="0.25">
      <c r="A2166"/>
      <c r="B2166"/>
      <c r="C2166"/>
      <c r="D2166"/>
      <c r="E2166"/>
      <c r="F2166"/>
      <c r="G2166"/>
      <c r="H2166"/>
      <c r="I2166" s="5"/>
      <c r="J2166" s="5"/>
      <c r="K2166"/>
      <c r="L2166"/>
      <c r="M2166"/>
      <c r="N2166"/>
      <c r="O2166"/>
      <c r="P2166"/>
      <c r="Q2166"/>
      <c r="R2166"/>
    </row>
    <row r="2167" spans="1:18" x14ac:dyDescent="0.25">
      <c r="A2167"/>
      <c r="B2167"/>
      <c r="C2167"/>
      <c r="D2167"/>
      <c r="E2167"/>
      <c r="F2167"/>
      <c r="G2167"/>
      <c r="H2167"/>
      <c r="I2167" s="5"/>
      <c r="J2167" s="5"/>
      <c r="K2167"/>
      <c r="L2167"/>
      <c r="M2167"/>
      <c r="N2167"/>
      <c r="O2167"/>
      <c r="P2167"/>
      <c r="Q2167"/>
      <c r="R2167"/>
    </row>
    <row r="2168" spans="1:18" x14ac:dyDescent="0.25">
      <c r="A2168"/>
      <c r="B2168"/>
      <c r="C2168"/>
      <c r="D2168"/>
      <c r="E2168"/>
      <c r="F2168"/>
      <c r="G2168"/>
      <c r="H2168"/>
      <c r="I2168" s="5"/>
      <c r="J2168" s="5"/>
      <c r="K2168"/>
      <c r="L2168"/>
      <c r="M2168"/>
      <c r="N2168"/>
      <c r="O2168"/>
      <c r="P2168"/>
      <c r="Q2168"/>
      <c r="R2168"/>
    </row>
    <row r="2169" spans="1:18" x14ac:dyDescent="0.25">
      <c r="A2169"/>
      <c r="B2169"/>
      <c r="C2169"/>
      <c r="D2169"/>
      <c r="E2169"/>
      <c r="F2169"/>
      <c r="G2169"/>
      <c r="H2169"/>
      <c r="I2169" s="5"/>
      <c r="J2169" s="5"/>
      <c r="K2169"/>
      <c r="L2169"/>
      <c r="M2169"/>
      <c r="N2169"/>
      <c r="O2169"/>
      <c r="P2169"/>
      <c r="Q2169"/>
      <c r="R2169"/>
    </row>
    <row r="2170" spans="1:18" x14ac:dyDescent="0.25">
      <c r="A2170"/>
      <c r="B2170"/>
      <c r="C2170"/>
      <c r="D2170"/>
      <c r="E2170"/>
      <c r="F2170"/>
      <c r="G2170"/>
      <c r="H2170"/>
      <c r="I2170" s="5"/>
      <c r="J2170" s="5"/>
      <c r="K2170"/>
      <c r="L2170"/>
      <c r="M2170"/>
      <c r="N2170"/>
      <c r="O2170"/>
      <c r="P2170"/>
      <c r="Q2170"/>
      <c r="R2170"/>
    </row>
    <row r="2171" spans="1:18" x14ac:dyDescent="0.25">
      <c r="A2171"/>
      <c r="B2171"/>
      <c r="C2171"/>
      <c r="D2171"/>
      <c r="E2171"/>
      <c r="F2171"/>
      <c r="G2171"/>
      <c r="H2171"/>
      <c r="I2171" s="5"/>
      <c r="J2171" s="5"/>
      <c r="K2171"/>
      <c r="L2171"/>
      <c r="M2171"/>
      <c r="N2171"/>
      <c r="O2171"/>
      <c r="P2171"/>
      <c r="Q2171"/>
      <c r="R2171"/>
    </row>
    <row r="2172" spans="1:18" x14ac:dyDescent="0.25">
      <c r="A2172"/>
      <c r="B2172"/>
      <c r="C2172"/>
      <c r="D2172"/>
      <c r="E2172"/>
      <c r="F2172"/>
      <c r="G2172"/>
      <c r="H2172"/>
      <c r="I2172" s="5"/>
      <c r="J2172" s="5"/>
      <c r="K2172"/>
      <c r="L2172"/>
      <c r="M2172"/>
      <c r="N2172"/>
      <c r="O2172"/>
      <c r="P2172"/>
      <c r="Q2172"/>
      <c r="R2172"/>
    </row>
    <row r="2173" spans="1:18" x14ac:dyDescent="0.25">
      <c r="A2173"/>
      <c r="B2173"/>
      <c r="C2173"/>
      <c r="D2173"/>
      <c r="E2173"/>
      <c r="F2173"/>
      <c r="G2173"/>
      <c r="H2173"/>
      <c r="I2173" s="5"/>
      <c r="J2173" s="5"/>
      <c r="K2173"/>
      <c r="L2173"/>
      <c r="M2173"/>
      <c r="N2173"/>
      <c r="O2173"/>
      <c r="P2173"/>
      <c r="Q2173"/>
      <c r="R2173"/>
    </row>
    <row r="2174" spans="1:18" x14ac:dyDescent="0.25">
      <c r="A2174"/>
      <c r="B2174"/>
      <c r="C2174"/>
      <c r="D2174"/>
      <c r="E2174"/>
      <c r="F2174"/>
      <c r="G2174"/>
      <c r="H2174"/>
      <c r="I2174" s="5"/>
      <c r="J2174" s="5"/>
      <c r="K2174"/>
      <c r="L2174"/>
      <c r="M2174"/>
      <c r="N2174"/>
      <c r="O2174"/>
      <c r="P2174"/>
      <c r="Q2174"/>
      <c r="R2174"/>
    </row>
    <row r="2175" spans="1:18" x14ac:dyDescent="0.25">
      <c r="A2175"/>
      <c r="B2175"/>
      <c r="C2175"/>
      <c r="D2175"/>
      <c r="E2175"/>
      <c r="F2175"/>
      <c r="G2175"/>
      <c r="H2175"/>
      <c r="I2175" s="5"/>
      <c r="J2175" s="5"/>
      <c r="K2175"/>
      <c r="L2175"/>
      <c r="M2175"/>
      <c r="N2175"/>
      <c r="O2175"/>
      <c r="P2175"/>
      <c r="Q2175"/>
      <c r="R2175"/>
    </row>
    <row r="2176" spans="1:18" x14ac:dyDescent="0.25">
      <c r="A2176"/>
      <c r="B2176"/>
      <c r="C2176"/>
      <c r="D2176"/>
      <c r="E2176"/>
      <c r="F2176"/>
      <c r="G2176"/>
      <c r="H2176"/>
      <c r="I2176" s="5"/>
      <c r="J2176" s="5"/>
      <c r="K2176"/>
      <c r="L2176"/>
      <c r="M2176"/>
      <c r="N2176"/>
      <c r="O2176"/>
      <c r="P2176"/>
      <c r="Q2176"/>
      <c r="R2176"/>
    </row>
    <row r="2177" spans="1:18" x14ac:dyDescent="0.25">
      <c r="A2177"/>
      <c r="B2177"/>
      <c r="C2177"/>
      <c r="D2177"/>
      <c r="E2177"/>
      <c r="F2177"/>
      <c r="G2177"/>
      <c r="H2177"/>
      <c r="I2177" s="5"/>
      <c r="J2177" s="5"/>
      <c r="K2177"/>
      <c r="L2177"/>
      <c r="M2177"/>
      <c r="N2177"/>
      <c r="O2177"/>
      <c r="P2177"/>
      <c r="Q2177"/>
      <c r="R2177"/>
    </row>
    <row r="2178" spans="1:18" x14ac:dyDescent="0.25">
      <c r="A2178"/>
      <c r="B2178"/>
      <c r="C2178"/>
      <c r="D2178"/>
      <c r="E2178"/>
      <c r="F2178"/>
      <c r="G2178"/>
      <c r="H2178"/>
      <c r="I2178" s="5"/>
      <c r="J2178" s="5"/>
      <c r="K2178"/>
      <c r="L2178"/>
      <c r="M2178"/>
      <c r="N2178"/>
      <c r="O2178"/>
      <c r="P2178"/>
      <c r="Q2178"/>
      <c r="R2178"/>
    </row>
    <row r="2179" spans="1:18" x14ac:dyDescent="0.25">
      <c r="A2179"/>
      <c r="B2179"/>
      <c r="C2179"/>
      <c r="D2179"/>
      <c r="E2179"/>
      <c r="F2179"/>
      <c r="G2179"/>
      <c r="H2179"/>
      <c r="I2179" s="5"/>
      <c r="J2179" s="5"/>
      <c r="K2179"/>
      <c r="L2179"/>
      <c r="M2179"/>
      <c r="N2179"/>
      <c r="O2179"/>
      <c r="P2179"/>
      <c r="Q2179"/>
      <c r="R2179"/>
    </row>
    <row r="2180" spans="1:18" x14ac:dyDescent="0.25">
      <c r="A2180"/>
      <c r="B2180"/>
      <c r="C2180"/>
      <c r="D2180"/>
      <c r="E2180"/>
      <c r="F2180"/>
      <c r="G2180"/>
      <c r="H2180"/>
      <c r="I2180" s="5"/>
      <c r="J2180" s="5"/>
      <c r="K2180"/>
      <c r="L2180"/>
      <c r="M2180"/>
      <c r="N2180"/>
      <c r="O2180"/>
      <c r="P2180"/>
      <c r="Q2180"/>
      <c r="R2180"/>
    </row>
    <row r="2181" spans="1:18" x14ac:dyDescent="0.25">
      <c r="A2181"/>
      <c r="B2181"/>
      <c r="C2181"/>
      <c r="D2181"/>
      <c r="E2181"/>
      <c r="F2181"/>
      <c r="G2181"/>
      <c r="H2181"/>
      <c r="I2181" s="5"/>
      <c r="J2181" s="5"/>
      <c r="K2181"/>
      <c r="L2181"/>
      <c r="M2181"/>
      <c r="N2181"/>
      <c r="O2181"/>
      <c r="P2181"/>
      <c r="Q2181"/>
      <c r="R2181"/>
    </row>
    <row r="2182" spans="1:18" x14ac:dyDescent="0.25">
      <c r="A2182"/>
      <c r="B2182"/>
      <c r="C2182"/>
      <c r="D2182"/>
      <c r="E2182"/>
      <c r="F2182"/>
      <c r="G2182"/>
      <c r="H2182"/>
      <c r="I2182" s="5"/>
      <c r="J2182" s="5"/>
      <c r="K2182"/>
      <c r="L2182"/>
      <c r="M2182"/>
      <c r="N2182"/>
      <c r="O2182"/>
      <c r="P2182"/>
      <c r="Q2182"/>
      <c r="R2182"/>
    </row>
    <row r="2183" spans="1:18" x14ac:dyDescent="0.25">
      <c r="A2183"/>
      <c r="B2183"/>
      <c r="C2183"/>
      <c r="D2183"/>
      <c r="E2183"/>
      <c r="F2183"/>
      <c r="G2183"/>
      <c r="H2183"/>
      <c r="I2183" s="5"/>
      <c r="J2183" s="5"/>
      <c r="K2183"/>
      <c r="L2183"/>
      <c r="M2183"/>
      <c r="N2183"/>
      <c r="O2183"/>
      <c r="P2183"/>
      <c r="Q2183"/>
      <c r="R2183"/>
    </row>
    <row r="2184" spans="1:18" x14ac:dyDescent="0.25">
      <c r="A2184"/>
      <c r="B2184"/>
      <c r="C2184"/>
      <c r="D2184"/>
      <c r="E2184"/>
      <c r="F2184"/>
      <c r="G2184"/>
      <c r="H2184"/>
      <c r="I2184" s="5"/>
      <c r="J2184" s="5"/>
      <c r="K2184"/>
      <c r="L2184"/>
      <c r="M2184"/>
      <c r="N2184"/>
      <c r="O2184"/>
      <c r="P2184"/>
      <c r="Q2184"/>
      <c r="R2184"/>
    </row>
    <row r="2185" spans="1:18" x14ac:dyDescent="0.25">
      <c r="A2185"/>
      <c r="B2185"/>
      <c r="C2185"/>
      <c r="D2185"/>
      <c r="E2185"/>
      <c r="F2185"/>
      <c r="G2185"/>
      <c r="H2185"/>
      <c r="I2185" s="5"/>
      <c r="J2185" s="5"/>
      <c r="K2185"/>
      <c r="L2185"/>
      <c r="M2185"/>
      <c r="N2185"/>
      <c r="O2185"/>
      <c r="P2185"/>
      <c r="Q2185"/>
      <c r="R2185"/>
    </row>
    <row r="2186" spans="1:18" x14ac:dyDescent="0.25">
      <c r="A2186"/>
      <c r="B2186"/>
      <c r="C2186"/>
      <c r="D2186"/>
      <c r="E2186"/>
      <c r="F2186"/>
      <c r="G2186"/>
      <c r="H2186"/>
      <c r="I2186" s="5"/>
      <c r="J2186" s="5"/>
      <c r="K2186"/>
      <c r="L2186"/>
      <c r="M2186"/>
      <c r="N2186"/>
      <c r="O2186"/>
      <c r="P2186"/>
      <c r="Q2186"/>
      <c r="R2186"/>
    </row>
    <row r="2187" spans="1:18" x14ac:dyDescent="0.25">
      <c r="A2187"/>
      <c r="B2187"/>
      <c r="C2187"/>
      <c r="D2187"/>
      <c r="E2187"/>
      <c r="F2187"/>
      <c r="G2187"/>
      <c r="H2187"/>
      <c r="I2187" s="5"/>
      <c r="J2187" s="5"/>
      <c r="K2187"/>
      <c r="L2187"/>
      <c r="M2187"/>
      <c r="N2187"/>
      <c r="O2187"/>
      <c r="P2187"/>
      <c r="Q2187"/>
      <c r="R2187"/>
    </row>
    <row r="2188" spans="1:18" x14ac:dyDescent="0.25">
      <c r="A2188"/>
      <c r="B2188"/>
      <c r="C2188"/>
      <c r="D2188"/>
      <c r="E2188"/>
      <c r="F2188"/>
      <c r="G2188"/>
      <c r="H2188"/>
      <c r="I2188" s="5"/>
      <c r="J2188" s="5"/>
      <c r="K2188"/>
      <c r="L2188"/>
      <c r="M2188"/>
      <c r="N2188"/>
      <c r="O2188"/>
      <c r="P2188"/>
      <c r="Q2188"/>
      <c r="R2188"/>
    </row>
    <row r="2189" spans="1:18" x14ac:dyDescent="0.25">
      <c r="A2189"/>
      <c r="B2189"/>
      <c r="C2189"/>
      <c r="D2189"/>
      <c r="E2189"/>
      <c r="F2189"/>
      <c r="G2189"/>
      <c r="H2189"/>
      <c r="I2189" s="5"/>
      <c r="J2189" s="5"/>
      <c r="K2189"/>
      <c r="L2189"/>
      <c r="M2189"/>
      <c r="N2189"/>
      <c r="O2189"/>
      <c r="P2189"/>
      <c r="Q2189"/>
      <c r="R2189"/>
    </row>
    <row r="2190" spans="1:18" x14ac:dyDescent="0.25">
      <c r="A2190"/>
      <c r="B2190"/>
      <c r="C2190"/>
      <c r="D2190"/>
      <c r="E2190"/>
      <c r="F2190"/>
      <c r="G2190"/>
      <c r="H2190"/>
      <c r="I2190" s="5"/>
      <c r="J2190" s="5"/>
      <c r="K2190"/>
      <c r="L2190"/>
      <c r="M2190"/>
      <c r="N2190"/>
      <c r="O2190"/>
      <c r="P2190"/>
      <c r="Q2190"/>
      <c r="R2190"/>
    </row>
    <row r="2191" spans="1:18" x14ac:dyDescent="0.25">
      <c r="A2191"/>
      <c r="B2191"/>
      <c r="C2191"/>
      <c r="D2191"/>
      <c r="E2191"/>
      <c r="F2191"/>
      <c r="G2191"/>
      <c r="H2191"/>
      <c r="I2191" s="5"/>
      <c r="J2191" s="5"/>
      <c r="K2191"/>
      <c r="L2191"/>
      <c r="M2191"/>
      <c r="N2191"/>
      <c r="O2191"/>
      <c r="P2191"/>
      <c r="Q2191"/>
      <c r="R2191"/>
    </row>
    <row r="2192" spans="1:18" x14ac:dyDescent="0.25">
      <c r="A2192"/>
      <c r="B2192"/>
      <c r="C2192"/>
      <c r="D2192"/>
      <c r="E2192"/>
      <c r="F2192"/>
      <c r="G2192"/>
      <c r="H2192"/>
      <c r="I2192" s="5"/>
      <c r="J2192" s="5"/>
      <c r="K2192"/>
      <c r="L2192"/>
      <c r="M2192"/>
      <c r="N2192"/>
      <c r="O2192"/>
      <c r="P2192"/>
      <c r="Q2192"/>
      <c r="R2192"/>
    </row>
    <row r="2193" spans="1:18" x14ac:dyDescent="0.25">
      <c r="A2193"/>
      <c r="B2193"/>
      <c r="C2193"/>
      <c r="D2193"/>
      <c r="E2193"/>
      <c r="F2193"/>
      <c r="G2193"/>
      <c r="H2193"/>
      <c r="I2193" s="5"/>
      <c r="J2193" s="5"/>
      <c r="K2193"/>
      <c r="L2193"/>
      <c r="M2193"/>
      <c r="N2193"/>
      <c r="O2193"/>
      <c r="P2193"/>
      <c r="Q2193"/>
      <c r="R2193"/>
    </row>
    <row r="2194" spans="1:18" x14ac:dyDescent="0.25">
      <c r="A2194"/>
      <c r="B2194"/>
      <c r="C2194"/>
      <c r="D2194"/>
      <c r="E2194"/>
      <c r="F2194"/>
      <c r="G2194"/>
      <c r="H2194"/>
      <c r="I2194" s="5"/>
      <c r="J2194" s="5"/>
      <c r="K2194"/>
      <c r="L2194"/>
      <c r="M2194"/>
      <c r="N2194"/>
      <c r="O2194"/>
      <c r="P2194"/>
      <c r="Q2194"/>
      <c r="R2194"/>
    </row>
    <row r="2195" spans="1:18" x14ac:dyDescent="0.25">
      <c r="A2195"/>
      <c r="B2195"/>
      <c r="C2195"/>
      <c r="D2195"/>
      <c r="E2195"/>
      <c r="F2195"/>
      <c r="G2195"/>
      <c r="H2195"/>
      <c r="I2195" s="5"/>
      <c r="J2195" s="5"/>
      <c r="K2195"/>
      <c r="L2195"/>
      <c r="M2195"/>
      <c r="N2195"/>
      <c r="O2195"/>
      <c r="P2195"/>
      <c r="Q2195"/>
      <c r="R2195"/>
    </row>
    <row r="2196" spans="1:18" x14ac:dyDescent="0.25">
      <c r="A2196"/>
      <c r="B2196"/>
      <c r="C2196"/>
      <c r="D2196"/>
      <c r="E2196"/>
      <c r="F2196"/>
      <c r="G2196"/>
      <c r="H2196"/>
      <c r="I2196" s="5"/>
      <c r="J2196" s="5"/>
      <c r="K2196"/>
      <c r="L2196"/>
      <c r="M2196"/>
      <c r="N2196"/>
      <c r="O2196"/>
      <c r="P2196"/>
      <c r="Q2196"/>
      <c r="R2196"/>
    </row>
    <row r="2197" spans="1:18" x14ac:dyDescent="0.25">
      <c r="A2197"/>
      <c r="B2197"/>
      <c r="C2197"/>
      <c r="D2197"/>
      <c r="E2197"/>
      <c r="F2197"/>
      <c r="G2197"/>
      <c r="H2197"/>
      <c r="I2197" s="5"/>
      <c r="J2197" s="5"/>
      <c r="K2197"/>
      <c r="L2197"/>
      <c r="M2197"/>
      <c r="N2197"/>
      <c r="O2197"/>
      <c r="P2197"/>
      <c r="Q2197"/>
      <c r="R2197"/>
    </row>
    <row r="2198" spans="1:18" x14ac:dyDescent="0.25">
      <c r="A2198"/>
      <c r="B2198"/>
      <c r="C2198"/>
      <c r="D2198"/>
      <c r="E2198"/>
      <c r="F2198"/>
      <c r="G2198"/>
      <c r="H2198"/>
      <c r="I2198" s="5"/>
      <c r="J2198" s="5"/>
      <c r="K2198"/>
      <c r="L2198"/>
      <c r="M2198"/>
      <c r="N2198"/>
      <c r="O2198"/>
      <c r="P2198"/>
      <c r="Q2198"/>
      <c r="R2198"/>
    </row>
    <row r="2199" spans="1:18" x14ac:dyDescent="0.25">
      <c r="A2199"/>
      <c r="B2199"/>
      <c r="C2199"/>
      <c r="D2199"/>
      <c r="E2199"/>
      <c r="F2199"/>
      <c r="G2199"/>
      <c r="H2199"/>
      <c r="I2199" s="5"/>
      <c r="J2199" s="5"/>
      <c r="K2199"/>
      <c r="L2199"/>
      <c r="M2199"/>
      <c r="N2199"/>
      <c r="O2199"/>
      <c r="P2199"/>
      <c r="Q2199"/>
      <c r="R2199"/>
    </row>
    <row r="2200" spans="1:18" x14ac:dyDescent="0.25">
      <c r="A2200"/>
      <c r="B2200"/>
      <c r="C2200"/>
      <c r="D2200"/>
      <c r="E2200"/>
      <c r="F2200"/>
      <c r="G2200"/>
      <c r="H2200"/>
      <c r="I2200" s="5"/>
      <c r="J2200" s="5"/>
      <c r="K2200"/>
      <c r="L2200"/>
      <c r="M2200"/>
      <c r="N2200"/>
      <c r="O2200"/>
      <c r="P2200"/>
      <c r="Q2200"/>
      <c r="R2200"/>
    </row>
    <row r="2201" spans="1:18" x14ac:dyDescent="0.25">
      <c r="A2201"/>
      <c r="B2201"/>
      <c r="C2201"/>
      <c r="D2201"/>
      <c r="E2201"/>
      <c r="F2201"/>
      <c r="G2201"/>
      <c r="H2201"/>
      <c r="I2201" s="5"/>
      <c r="J2201" s="5"/>
      <c r="K2201"/>
      <c r="L2201"/>
      <c r="M2201"/>
      <c r="N2201"/>
      <c r="O2201"/>
      <c r="P2201"/>
      <c r="Q2201"/>
      <c r="R2201"/>
    </row>
    <row r="2202" spans="1:18" x14ac:dyDescent="0.25">
      <c r="A2202"/>
      <c r="B2202"/>
      <c r="C2202"/>
      <c r="D2202"/>
      <c r="E2202"/>
      <c r="F2202"/>
      <c r="G2202"/>
      <c r="H2202"/>
      <c r="I2202" s="5"/>
      <c r="J2202" s="5"/>
      <c r="K2202"/>
      <c r="L2202"/>
      <c r="M2202"/>
      <c r="N2202"/>
      <c r="O2202"/>
      <c r="P2202"/>
      <c r="Q2202"/>
      <c r="R2202"/>
    </row>
    <row r="2203" spans="1:18" x14ac:dyDescent="0.25">
      <c r="A2203"/>
      <c r="B2203"/>
      <c r="C2203"/>
      <c r="D2203"/>
      <c r="E2203"/>
      <c r="F2203"/>
      <c r="G2203"/>
      <c r="H2203"/>
      <c r="I2203" s="5"/>
      <c r="J2203" s="5"/>
      <c r="K2203"/>
      <c r="L2203"/>
      <c r="M2203"/>
      <c r="N2203"/>
      <c r="O2203"/>
      <c r="P2203"/>
      <c r="Q2203"/>
      <c r="R2203"/>
    </row>
    <row r="2204" spans="1:18" x14ac:dyDescent="0.25">
      <c r="A2204"/>
      <c r="B2204"/>
      <c r="C2204"/>
      <c r="D2204"/>
      <c r="E2204"/>
      <c r="F2204"/>
      <c r="G2204"/>
      <c r="H2204"/>
      <c r="I2204" s="5"/>
      <c r="J2204" s="5"/>
      <c r="K2204"/>
      <c r="L2204"/>
      <c r="M2204"/>
      <c r="N2204"/>
      <c r="O2204"/>
      <c r="P2204"/>
      <c r="Q2204"/>
      <c r="R2204"/>
    </row>
    <row r="2205" spans="1:18" x14ac:dyDescent="0.25">
      <c r="A2205"/>
      <c r="B2205"/>
      <c r="C2205"/>
      <c r="D2205"/>
      <c r="E2205"/>
      <c r="F2205"/>
      <c r="G2205"/>
      <c r="H2205"/>
      <c r="I2205" s="5"/>
      <c r="J2205" s="5"/>
      <c r="K2205"/>
      <c r="L2205"/>
      <c r="M2205"/>
      <c r="N2205"/>
      <c r="O2205"/>
      <c r="P2205"/>
      <c r="Q2205"/>
      <c r="R2205"/>
    </row>
    <row r="2206" spans="1:18" x14ac:dyDescent="0.25">
      <c r="A2206"/>
      <c r="B2206"/>
      <c r="C2206"/>
      <c r="D2206"/>
      <c r="E2206"/>
      <c r="F2206"/>
      <c r="G2206"/>
      <c r="H2206"/>
      <c r="I2206" s="5"/>
      <c r="J2206" s="5"/>
      <c r="K2206"/>
      <c r="L2206"/>
      <c r="M2206"/>
      <c r="N2206"/>
      <c r="O2206"/>
      <c r="P2206"/>
      <c r="Q2206"/>
      <c r="R2206"/>
    </row>
    <row r="2207" spans="1:18" x14ac:dyDescent="0.25">
      <c r="A2207"/>
      <c r="B2207"/>
      <c r="C2207"/>
      <c r="D2207"/>
      <c r="E2207"/>
      <c r="F2207"/>
      <c r="G2207"/>
      <c r="H2207"/>
      <c r="I2207" s="5"/>
      <c r="J2207" s="5"/>
      <c r="K2207"/>
      <c r="L2207"/>
      <c r="M2207"/>
      <c r="N2207"/>
      <c r="O2207"/>
      <c r="P2207"/>
      <c r="Q2207"/>
      <c r="R2207"/>
    </row>
    <row r="2208" spans="1:18" x14ac:dyDescent="0.25">
      <c r="A2208"/>
      <c r="B2208"/>
      <c r="C2208"/>
      <c r="D2208"/>
      <c r="E2208"/>
      <c r="F2208"/>
      <c r="G2208"/>
      <c r="H2208"/>
      <c r="I2208" s="5"/>
      <c r="J2208" s="5"/>
      <c r="K2208"/>
      <c r="L2208"/>
      <c r="M2208"/>
      <c r="N2208"/>
      <c r="O2208"/>
      <c r="P2208"/>
      <c r="Q2208"/>
      <c r="R2208"/>
    </row>
    <row r="2209" spans="1:18" x14ac:dyDescent="0.25">
      <c r="A2209"/>
      <c r="B2209"/>
      <c r="C2209"/>
      <c r="D2209"/>
      <c r="E2209"/>
      <c r="F2209"/>
      <c r="G2209"/>
      <c r="H2209"/>
      <c r="I2209" s="5"/>
      <c r="J2209" s="5"/>
      <c r="K2209"/>
      <c r="L2209"/>
      <c r="M2209"/>
      <c r="N2209"/>
      <c r="O2209"/>
      <c r="P2209"/>
      <c r="Q2209"/>
      <c r="R2209"/>
    </row>
    <row r="2210" spans="1:18" x14ac:dyDescent="0.25">
      <c r="A2210"/>
      <c r="B2210"/>
      <c r="C2210"/>
      <c r="D2210"/>
      <c r="E2210"/>
      <c r="F2210"/>
      <c r="G2210"/>
      <c r="H2210"/>
      <c r="I2210" s="5"/>
      <c r="J2210" s="5"/>
      <c r="K2210"/>
      <c r="L2210"/>
      <c r="M2210"/>
      <c r="N2210"/>
      <c r="O2210"/>
      <c r="P2210"/>
      <c r="Q2210"/>
      <c r="R2210"/>
    </row>
    <row r="2211" spans="1:18" x14ac:dyDescent="0.25">
      <c r="A2211"/>
      <c r="B2211"/>
      <c r="C2211"/>
      <c r="D2211"/>
      <c r="E2211"/>
      <c r="F2211"/>
      <c r="G2211"/>
      <c r="H2211"/>
      <c r="I2211" s="5"/>
      <c r="J2211" s="5"/>
      <c r="K2211"/>
      <c r="L2211"/>
      <c r="M2211"/>
      <c r="N2211"/>
      <c r="O2211"/>
      <c r="P2211"/>
      <c r="Q2211"/>
      <c r="R2211"/>
    </row>
    <row r="2212" spans="1:18" x14ac:dyDescent="0.25">
      <c r="A2212"/>
      <c r="B2212"/>
      <c r="C2212"/>
      <c r="D2212"/>
      <c r="E2212"/>
      <c r="F2212"/>
      <c r="G2212"/>
      <c r="H2212"/>
      <c r="I2212" s="5"/>
      <c r="J2212" s="5"/>
      <c r="K2212"/>
      <c r="L2212"/>
      <c r="M2212"/>
      <c r="N2212"/>
      <c r="O2212"/>
      <c r="P2212"/>
      <c r="Q2212"/>
      <c r="R2212"/>
    </row>
    <row r="2213" spans="1:18" x14ac:dyDescent="0.25">
      <c r="A2213"/>
      <c r="B2213"/>
      <c r="C2213"/>
      <c r="D2213"/>
      <c r="E2213"/>
      <c r="F2213"/>
      <c r="G2213"/>
      <c r="H2213"/>
      <c r="I2213" s="5"/>
      <c r="J2213" s="5"/>
      <c r="K2213"/>
      <c r="L2213"/>
      <c r="M2213"/>
      <c r="N2213"/>
      <c r="O2213"/>
      <c r="P2213"/>
      <c r="Q2213"/>
      <c r="R2213"/>
    </row>
    <row r="2214" spans="1:18" x14ac:dyDescent="0.25">
      <c r="A2214"/>
      <c r="B2214"/>
      <c r="C2214"/>
      <c r="D2214"/>
      <c r="E2214"/>
      <c r="F2214"/>
      <c r="G2214"/>
      <c r="H2214"/>
      <c r="I2214" s="5"/>
      <c r="J2214" s="5"/>
      <c r="K2214"/>
      <c r="L2214"/>
      <c r="M2214"/>
      <c r="N2214"/>
      <c r="O2214"/>
      <c r="P2214"/>
      <c r="Q2214"/>
      <c r="R2214"/>
    </row>
    <row r="2215" spans="1:18" x14ac:dyDescent="0.25">
      <c r="A2215"/>
      <c r="B2215"/>
      <c r="C2215"/>
      <c r="D2215"/>
      <c r="E2215"/>
      <c r="F2215"/>
      <c r="G2215"/>
      <c r="H2215"/>
      <c r="I2215" s="5"/>
      <c r="J2215" s="5"/>
      <c r="K2215"/>
      <c r="L2215"/>
      <c r="M2215"/>
      <c r="N2215"/>
      <c r="O2215"/>
      <c r="P2215"/>
      <c r="Q2215"/>
      <c r="R2215"/>
    </row>
    <row r="2216" spans="1:18" x14ac:dyDescent="0.25">
      <c r="A2216"/>
      <c r="B2216"/>
      <c r="C2216"/>
      <c r="D2216"/>
      <c r="E2216"/>
      <c r="F2216"/>
      <c r="G2216"/>
      <c r="H2216"/>
      <c r="I2216" s="5"/>
      <c r="J2216" s="5"/>
      <c r="K2216"/>
      <c r="L2216"/>
      <c r="M2216"/>
      <c r="N2216"/>
      <c r="O2216"/>
      <c r="P2216"/>
      <c r="Q2216"/>
      <c r="R2216"/>
    </row>
    <row r="2217" spans="1:18" x14ac:dyDescent="0.25">
      <c r="A2217"/>
      <c r="B2217"/>
      <c r="C2217"/>
      <c r="D2217"/>
      <c r="E2217"/>
      <c r="F2217"/>
      <c r="G2217"/>
      <c r="H2217"/>
      <c r="I2217" s="5"/>
      <c r="J2217" s="5"/>
      <c r="K2217"/>
      <c r="L2217"/>
      <c r="M2217"/>
      <c r="N2217"/>
      <c r="O2217"/>
      <c r="P2217"/>
      <c r="Q2217"/>
      <c r="R2217"/>
    </row>
    <row r="2218" spans="1:18" x14ac:dyDescent="0.25">
      <c r="A2218"/>
      <c r="B2218"/>
      <c r="C2218"/>
      <c r="D2218"/>
      <c r="E2218"/>
      <c r="F2218"/>
      <c r="G2218"/>
      <c r="H2218"/>
      <c r="I2218" s="5"/>
      <c r="J2218" s="5"/>
      <c r="K2218"/>
      <c r="L2218"/>
      <c r="M2218"/>
      <c r="N2218"/>
      <c r="O2218"/>
      <c r="P2218"/>
      <c r="Q2218"/>
      <c r="R2218"/>
    </row>
    <row r="2219" spans="1:18" x14ac:dyDescent="0.25">
      <c r="A2219"/>
      <c r="B2219"/>
      <c r="C2219"/>
      <c r="D2219"/>
      <c r="E2219"/>
      <c r="F2219"/>
      <c r="G2219"/>
      <c r="H2219"/>
      <c r="I2219" s="5"/>
      <c r="J2219" s="5"/>
      <c r="K2219"/>
      <c r="L2219"/>
      <c r="M2219"/>
      <c r="N2219"/>
      <c r="O2219"/>
      <c r="P2219"/>
      <c r="Q2219"/>
      <c r="R2219"/>
    </row>
    <row r="2220" spans="1:18" x14ac:dyDescent="0.25">
      <c r="A2220"/>
      <c r="B2220"/>
      <c r="C2220"/>
      <c r="D2220"/>
      <c r="E2220"/>
      <c r="F2220"/>
      <c r="G2220"/>
      <c r="H2220"/>
      <c r="I2220" s="5"/>
      <c r="J2220" s="5"/>
      <c r="K2220"/>
      <c r="L2220"/>
      <c r="M2220"/>
      <c r="N2220"/>
      <c r="O2220"/>
      <c r="P2220"/>
      <c r="Q2220"/>
      <c r="R2220"/>
    </row>
    <row r="2221" spans="1:18" x14ac:dyDescent="0.25">
      <c r="A2221"/>
      <c r="B2221"/>
      <c r="C2221"/>
      <c r="D2221"/>
      <c r="E2221"/>
      <c r="F2221"/>
      <c r="G2221"/>
      <c r="H2221"/>
      <c r="I2221" s="5"/>
      <c r="J2221" s="5"/>
      <c r="K2221"/>
      <c r="L2221"/>
      <c r="M2221"/>
      <c r="N2221"/>
      <c r="O2221"/>
      <c r="P2221"/>
      <c r="Q2221"/>
      <c r="R2221"/>
    </row>
    <row r="2222" spans="1:18" x14ac:dyDescent="0.25">
      <c r="A2222"/>
      <c r="B2222"/>
      <c r="C2222"/>
      <c r="D2222"/>
      <c r="E2222"/>
      <c r="F2222"/>
      <c r="G2222"/>
      <c r="H2222"/>
      <c r="I2222" s="5"/>
      <c r="J2222" s="5"/>
      <c r="K2222"/>
      <c r="L2222"/>
      <c r="M2222"/>
      <c r="N2222"/>
      <c r="O2222"/>
      <c r="P2222"/>
      <c r="Q2222"/>
      <c r="R2222"/>
    </row>
    <row r="2223" spans="1:18" x14ac:dyDescent="0.25">
      <c r="A2223"/>
      <c r="B2223"/>
      <c r="C2223"/>
      <c r="D2223"/>
      <c r="E2223"/>
      <c r="F2223"/>
      <c r="G2223"/>
      <c r="H2223"/>
      <c r="I2223" s="5"/>
      <c r="J2223" s="5"/>
      <c r="K2223"/>
      <c r="L2223"/>
      <c r="M2223"/>
      <c r="N2223"/>
      <c r="O2223"/>
      <c r="P2223"/>
      <c r="Q2223"/>
      <c r="R2223"/>
    </row>
    <row r="2224" spans="1:18" x14ac:dyDescent="0.25">
      <c r="A2224"/>
      <c r="B2224"/>
      <c r="C2224"/>
      <c r="D2224"/>
      <c r="E2224"/>
      <c r="F2224"/>
      <c r="G2224"/>
      <c r="H2224"/>
      <c r="I2224" s="5"/>
      <c r="J2224" s="5"/>
      <c r="K2224"/>
      <c r="L2224"/>
      <c r="M2224"/>
      <c r="N2224"/>
      <c r="O2224"/>
      <c r="P2224"/>
      <c r="Q2224"/>
      <c r="R2224"/>
    </row>
    <row r="2225" spans="1:18" x14ac:dyDescent="0.25">
      <c r="A2225"/>
      <c r="B2225"/>
      <c r="C2225"/>
      <c r="D2225"/>
      <c r="E2225"/>
      <c r="F2225"/>
      <c r="G2225"/>
      <c r="H2225"/>
      <c r="I2225" s="5"/>
      <c r="J2225" s="5"/>
      <c r="K2225"/>
      <c r="L2225"/>
      <c r="M2225"/>
      <c r="N2225"/>
      <c r="O2225"/>
      <c r="P2225"/>
      <c r="Q2225"/>
      <c r="R2225"/>
    </row>
    <row r="2226" spans="1:18" x14ac:dyDescent="0.25">
      <c r="A2226"/>
      <c r="B2226"/>
      <c r="C2226"/>
      <c r="D2226"/>
      <c r="E2226"/>
      <c r="F2226"/>
      <c r="G2226"/>
      <c r="H2226"/>
      <c r="I2226" s="5"/>
      <c r="J2226" s="5"/>
      <c r="K2226"/>
      <c r="L2226"/>
      <c r="M2226"/>
      <c r="N2226"/>
      <c r="O2226"/>
      <c r="P2226"/>
      <c r="Q2226"/>
      <c r="R2226"/>
    </row>
    <row r="2227" spans="1:18" x14ac:dyDescent="0.25">
      <c r="A2227"/>
      <c r="B2227"/>
      <c r="C2227"/>
      <c r="D2227"/>
      <c r="E2227"/>
      <c r="F2227"/>
      <c r="G2227"/>
      <c r="H2227"/>
      <c r="I2227" s="5"/>
      <c r="J2227" s="5"/>
      <c r="K2227"/>
      <c r="L2227"/>
      <c r="M2227"/>
      <c r="N2227"/>
      <c r="O2227"/>
      <c r="P2227"/>
      <c r="Q2227"/>
      <c r="R2227"/>
    </row>
    <row r="2228" spans="1:18" x14ac:dyDescent="0.25">
      <c r="A2228"/>
      <c r="B2228"/>
      <c r="C2228"/>
      <c r="D2228"/>
      <c r="E2228"/>
      <c r="F2228"/>
      <c r="G2228"/>
      <c r="H2228"/>
      <c r="I2228" s="5"/>
      <c r="J2228" s="5"/>
      <c r="K2228"/>
      <c r="L2228"/>
      <c r="M2228"/>
      <c r="N2228"/>
      <c r="O2228"/>
      <c r="P2228"/>
      <c r="Q2228"/>
      <c r="R2228"/>
    </row>
    <row r="2229" spans="1:18" x14ac:dyDescent="0.25">
      <c r="A2229"/>
      <c r="B2229"/>
      <c r="C2229"/>
      <c r="D2229"/>
      <c r="E2229"/>
      <c r="F2229"/>
      <c r="G2229"/>
      <c r="H2229"/>
      <c r="I2229" s="5"/>
      <c r="J2229" s="5"/>
      <c r="K2229"/>
      <c r="L2229"/>
      <c r="M2229"/>
      <c r="N2229"/>
      <c r="O2229"/>
      <c r="P2229"/>
      <c r="Q2229"/>
      <c r="R2229"/>
    </row>
    <row r="2230" spans="1:18" x14ac:dyDescent="0.25">
      <c r="A2230"/>
      <c r="B2230"/>
      <c r="C2230"/>
      <c r="D2230"/>
      <c r="E2230"/>
      <c r="F2230"/>
      <c r="G2230"/>
      <c r="H2230"/>
      <c r="I2230" s="5"/>
      <c r="J2230" s="5"/>
      <c r="K2230"/>
      <c r="L2230"/>
      <c r="M2230"/>
      <c r="N2230"/>
      <c r="O2230"/>
      <c r="P2230"/>
      <c r="Q2230"/>
      <c r="R2230"/>
    </row>
    <row r="2231" spans="1:18" x14ac:dyDescent="0.25">
      <c r="A2231"/>
      <c r="B2231"/>
      <c r="C2231"/>
      <c r="D2231"/>
      <c r="E2231"/>
      <c r="F2231"/>
      <c r="G2231"/>
      <c r="H2231"/>
      <c r="I2231" s="5"/>
      <c r="J2231" s="5"/>
      <c r="K2231"/>
      <c r="L2231"/>
      <c r="M2231"/>
      <c r="N2231"/>
      <c r="O2231"/>
      <c r="P2231"/>
      <c r="Q2231"/>
      <c r="R2231"/>
    </row>
    <row r="2232" spans="1:18" x14ac:dyDescent="0.25">
      <c r="A2232"/>
      <c r="B2232"/>
      <c r="C2232"/>
      <c r="D2232"/>
      <c r="E2232"/>
      <c r="F2232"/>
      <c r="G2232"/>
      <c r="H2232"/>
      <c r="I2232" s="5"/>
      <c r="J2232" s="5"/>
      <c r="K2232"/>
      <c r="L2232"/>
      <c r="M2232"/>
      <c r="N2232"/>
      <c r="O2232"/>
      <c r="P2232"/>
      <c r="Q2232"/>
      <c r="R2232"/>
    </row>
    <row r="2233" spans="1:18" x14ac:dyDescent="0.25">
      <c r="A2233"/>
      <c r="B2233"/>
      <c r="C2233"/>
      <c r="D2233"/>
      <c r="E2233"/>
      <c r="F2233"/>
      <c r="G2233"/>
      <c r="H2233"/>
      <c r="I2233" s="5"/>
      <c r="J2233" s="5"/>
      <c r="K2233"/>
      <c r="L2233"/>
      <c r="M2233"/>
      <c r="N2233"/>
      <c r="O2233"/>
      <c r="P2233"/>
      <c r="Q2233"/>
      <c r="R2233"/>
    </row>
    <row r="2234" spans="1:18" x14ac:dyDescent="0.25">
      <c r="A2234"/>
      <c r="B2234"/>
      <c r="C2234"/>
      <c r="D2234"/>
      <c r="E2234"/>
      <c r="F2234"/>
      <c r="G2234"/>
      <c r="H2234"/>
      <c r="I2234" s="5"/>
      <c r="J2234" s="5"/>
      <c r="K2234"/>
      <c r="L2234"/>
      <c r="M2234"/>
      <c r="N2234"/>
      <c r="O2234"/>
      <c r="P2234"/>
      <c r="Q2234"/>
      <c r="R2234"/>
    </row>
    <row r="2235" spans="1:18" x14ac:dyDescent="0.25">
      <c r="A2235"/>
      <c r="B2235"/>
      <c r="C2235"/>
      <c r="D2235"/>
      <c r="E2235"/>
      <c r="F2235"/>
      <c r="G2235"/>
      <c r="H2235"/>
      <c r="I2235" s="5"/>
      <c r="J2235" s="5"/>
      <c r="K2235"/>
      <c r="L2235"/>
      <c r="M2235"/>
      <c r="N2235"/>
      <c r="O2235"/>
      <c r="P2235"/>
      <c r="Q2235"/>
      <c r="R2235"/>
    </row>
    <row r="2236" spans="1:18" x14ac:dyDescent="0.25">
      <c r="A2236"/>
      <c r="B2236"/>
      <c r="C2236"/>
      <c r="D2236"/>
      <c r="E2236"/>
      <c r="F2236"/>
      <c r="G2236"/>
      <c r="H2236"/>
      <c r="I2236" s="5"/>
      <c r="J2236" s="5"/>
      <c r="K2236"/>
      <c r="L2236"/>
      <c r="M2236"/>
      <c r="N2236"/>
      <c r="O2236"/>
      <c r="P2236"/>
      <c r="Q2236"/>
      <c r="R2236"/>
    </row>
    <row r="2237" spans="1:18" x14ac:dyDescent="0.25">
      <c r="A2237"/>
      <c r="B2237"/>
      <c r="C2237"/>
      <c r="D2237"/>
      <c r="E2237"/>
      <c r="F2237"/>
      <c r="G2237"/>
      <c r="H2237"/>
      <c r="I2237" s="5"/>
      <c r="J2237" s="5"/>
      <c r="K2237"/>
      <c r="L2237"/>
      <c r="M2237"/>
      <c r="N2237"/>
      <c r="O2237"/>
      <c r="P2237"/>
      <c r="Q2237"/>
      <c r="R2237"/>
    </row>
    <row r="2238" spans="1:18" x14ac:dyDescent="0.25">
      <c r="A2238"/>
      <c r="B2238"/>
      <c r="C2238"/>
      <c r="D2238"/>
      <c r="E2238"/>
      <c r="F2238"/>
      <c r="G2238"/>
      <c r="H2238"/>
      <c r="I2238" s="5"/>
      <c r="J2238" s="5"/>
      <c r="K2238"/>
      <c r="L2238"/>
      <c r="M2238"/>
      <c r="N2238"/>
      <c r="O2238"/>
      <c r="P2238"/>
      <c r="Q2238"/>
      <c r="R2238"/>
    </row>
    <row r="2239" spans="1:18" x14ac:dyDescent="0.25">
      <c r="A2239"/>
      <c r="B2239"/>
      <c r="C2239"/>
      <c r="D2239"/>
      <c r="E2239"/>
      <c r="F2239"/>
      <c r="G2239"/>
      <c r="H2239"/>
      <c r="I2239" s="5"/>
      <c r="J2239" s="5"/>
      <c r="K2239"/>
      <c r="L2239"/>
      <c r="M2239"/>
      <c r="N2239"/>
      <c r="O2239"/>
      <c r="P2239"/>
      <c r="Q2239"/>
      <c r="R2239"/>
    </row>
    <row r="2240" spans="1:18" x14ac:dyDescent="0.25">
      <c r="A2240"/>
      <c r="B2240"/>
      <c r="C2240"/>
      <c r="D2240"/>
      <c r="E2240"/>
      <c r="F2240"/>
      <c r="G2240"/>
      <c r="H2240"/>
      <c r="I2240" s="5"/>
      <c r="J2240" s="5"/>
      <c r="K2240"/>
      <c r="L2240"/>
      <c r="M2240"/>
      <c r="N2240"/>
      <c r="O2240"/>
      <c r="P2240"/>
      <c r="Q2240"/>
      <c r="R2240"/>
    </row>
    <row r="2241" spans="1:18" x14ac:dyDescent="0.25">
      <c r="A2241"/>
      <c r="B2241"/>
      <c r="C2241"/>
      <c r="D2241"/>
      <c r="E2241"/>
      <c r="F2241"/>
      <c r="G2241"/>
      <c r="H2241"/>
      <c r="I2241" s="5"/>
      <c r="J2241" s="5"/>
      <c r="K2241"/>
      <c r="L2241"/>
      <c r="M2241"/>
      <c r="N2241"/>
      <c r="O2241"/>
      <c r="P2241"/>
      <c r="Q2241"/>
      <c r="R2241"/>
    </row>
    <row r="2242" spans="1:18" x14ac:dyDescent="0.25">
      <c r="A2242"/>
      <c r="B2242"/>
      <c r="C2242"/>
      <c r="D2242"/>
      <c r="E2242"/>
      <c r="F2242"/>
      <c r="G2242"/>
      <c r="H2242"/>
      <c r="I2242" s="5"/>
      <c r="J2242" s="5"/>
      <c r="K2242"/>
      <c r="L2242"/>
      <c r="M2242"/>
      <c r="N2242"/>
      <c r="O2242"/>
      <c r="P2242"/>
      <c r="Q2242"/>
      <c r="R2242"/>
    </row>
    <row r="2243" spans="1:18" x14ac:dyDescent="0.25">
      <c r="A2243"/>
      <c r="B2243"/>
      <c r="C2243"/>
      <c r="D2243"/>
      <c r="E2243"/>
      <c r="F2243"/>
      <c r="G2243"/>
      <c r="H2243"/>
      <c r="I2243" s="5"/>
      <c r="J2243" s="5"/>
      <c r="K2243"/>
      <c r="L2243"/>
      <c r="M2243"/>
      <c r="N2243"/>
      <c r="O2243"/>
      <c r="P2243"/>
      <c r="Q2243"/>
      <c r="R2243"/>
    </row>
    <row r="2244" spans="1:18" x14ac:dyDescent="0.25">
      <c r="A2244"/>
      <c r="B2244"/>
      <c r="C2244"/>
      <c r="D2244"/>
      <c r="E2244"/>
      <c r="F2244"/>
      <c r="G2244"/>
      <c r="H2244"/>
      <c r="I2244" s="5"/>
      <c r="J2244" s="5"/>
      <c r="K2244"/>
      <c r="L2244"/>
      <c r="M2244"/>
      <c r="N2244"/>
      <c r="O2244"/>
      <c r="P2244"/>
      <c r="Q2244"/>
      <c r="R2244"/>
    </row>
    <row r="2245" spans="1:18" x14ac:dyDescent="0.25">
      <c r="A2245"/>
      <c r="B2245"/>
      <c r="C2245"/>
      <c r="D2245"/>
      <c r="E2245"/>
      <c r="F2245"/>
      <c r="G2245"/>
      <c r="H2245"/>
      <c r="I2245" s="5"/>
      <c r="J2245" s="5"/>
      <c r="K2245"/>
      <c r="L2245"/>
      <c r="M2245"/>
      <c r="N2245"/>
      <c r="O2245"/>
      <c r="P2245"/>
      <c r="Q2245"/>
      <c r="R2245"/>
    </row>
    <row r="2246" spans="1:18" x14ac:dyDescent="0.25">
      <c r="A2246"/>
      <c r="B2246"/>
      <c r="C2246"/>
      <c r="D2246"/>
      <c r="E2246"/>
      <c r="F2246"/>
      <c r="G2246"/>
      <c r="H2246"/>
      <c r="I2246" s="5"/>
      <c r="J2246" s="5"/>
      <c r="K2246"/>
      <c r="L2246"/>
      <c r="M2246"/>
      <c r="N2246"/>
      <c r="O2246"/>
      <c r="P2246"/>
      <c r="Q2246"/>
      <c r="R2246"/>
    </row>
    <row r="2247" spans="1:18" x14ac:dyDescent="0.25">
      <c r="A2247"/>
      <c r="B2247"/>
      <c r="C2247"/>
      <c r="D2247"/>
      <c r="E2247"/>
      <c r="F2247"/>
      <c r="G2247"/>
      <c r="H2247"/>
      <c r="I2247" s="5"/>
      <c r="J2247" s="5"/>
      <c r="K2247"/>
      <c r="L2247"/>
      <c r="M2247"/>
      <c r="N2247"/>
      <c r="O2247"/>
      <c r="P2247"/>
      <c r="Q2247"/>
      <c r="R2247"/>
    </row>
    <row r="2248" spans="1:18" x14ac:dyDescent="0.25">
      <c r="A2248"/>
      <c r="B2248"/>
      <c r="C2248"/>
      <c r="D2248"/>
      <c r="E2248"/>
      <c r="F2248"/>
      <c r="G2248"/>
      <c r="H2248"/>
      <c r="I2248" s="5"/>
      <c r="J2248" s="5"/>
      <c r="K2248"/>
      <c r="L2248"/>
      <c r="M2248"/>
      <c r="N2248"/>
      <c r="O2248"/>
      <c r="P2248"/>
      <c r="Q2248"/>
      <c r="R2248"/>
    </row>
    <row r="2249" spans="1:18" x14ac:dyDescent="0.25">
      <c r="A2249"/>
      <c r="B2249"/>
      <c r="C2249"/>
      <c r="D2249"/>
      <c r="E2249"/>
      <c r="F2249"/>
      <c r="G2249"/>
      <c r="H2249"/>
      <c r="I2249" s="5"/>
      <c r="J2249" s="5"/>
      <c r="K2249"/>
      <c r="L2249"/>
      <c r="M2249"/>
      <c r="N2249"/>
      <c r="O2249"/>
      <c r="P2249"/>
      <c r="Q2249"/>
      <c r="R2249"/>
    </row>
    <row r="2250" spans="1:18" x14ac:dyDescent="0.25">
      <c r="A2250"/>
      <c r="B2250"/>
      <c r="C2250"/>
      <c r="D2250"/>
      <c r="E2250"/>
      <c r="F2250"/>
      <c r="G2250"/>
      <c r="H2250"/>
      <c r="I2250" s="5"/>
      <c r="J2250" s="5"/>
      <c r="K2250"/>
      <c r="L2250"/>
      <c r="M2250"/>
      <c r="N2250"/>
      <c r="O2250"/>
      <c r="P2250"/>
      <c r="Q2250"/>
      <c r="R2250"/>
    </row>
    <row r="2251" spans="1:18" x14ac:dyDescent="0.25">
      <c r="A2251"/>
      <c r="B2251"/>
      <c r="C2251"/>
      <c r="D2251"/>
      <c r="E2251"/>
      <c r="F2251"/>
      <c r="G2251"/>
      <c r="H2251"/>
      <c r="I2251" s="5"/>
      <c r="J2251" s="5"/>
      <c r="K2251"/>
      <c r="L2251"/>
      <c r="M2251"/>
      <c r="N2251"/>
      <c r="O2251"/>
      <c r="P2251"/>
      <c r="Q2251"/>
      <c r="R2251"/>
    </row>
    <row r="2252" spans="1:18" x14ac:dyDescent="0.25">
      <c r="A2252"/>
      <c r="B2252"/>
      <c r="C2252"/>
      <c r="D2252"/>
      <c r="E2252"/>
      <c r="F2252"/>
      <c r="G2252"/>
      <c r="H2252"/>
      <c r="I2252" s="5"/>
      <c r="J2252" s="5"/>
      <c r="K2252"/>
      <c r="L2252"/>
      <c r="M2252"/>
      <c r="N2252"/>
      <c r="O2252"/>
      <c r="P2252"/>
      <c r="Q2252"/>
      <c r="R2252"/>
    </row>
    <row r="2253" spans="1:18" x14ac:dyDescent="0.25">
      <c r="A2253"/>
      <c r="B2253"/>
      <c r="C2253"/>
      <c r="D2253"/>
      <c r="E2253"/>
      <c r="F2253"/>
      <c r="G2253"/>
      <c r="H2253"/>
      <c r="I2253" s="5"/>
      <c r="J2253" s="5"/>
      <c r="K2253"/>
      <c r="L2253"/>
      <c r="M2253"/>
      <c r="N2253"/>
      <c r="O2253"/>
      <c r="P2253"/>
      <c r="Q2253"/>
      <c r="R2253"/>
    </row>
    <row r="2254" spans="1:18" x14ac:dyDescent="0.25">
      <c r="A2254"/>
      <c r="B2254"/>
      <c r="C2254"/>
      <c r="D2254"/>
      <c r="E2254"/>
      <c r="F2254"/>
      <c r="G2254"/>
      <c r="H2254"/>
      <c r="I2254" s="5"/>
      <c r="J2254" s="5"/>
      <c r="K2254"/>
      <c r="L2254"/>
      <c r="M2254"/>
      <c r="N2254"/>
      <c r="O2254"/>
      <c r="P2254"/>
      <c r="Q2254"/>
      <c r="R2254"/>
    </row>
    <row r="2255" spans="1:18" x14ac:dyDescent="0.25">
      <c r="A2255"/>
      <c r="B2255"/>
      <c r="C2255"/>
      <c r="D2255"/>
      <c r="E2255"/>
      <c r="F2255"/>
      <c r="G2255"/>
      <c r="H2255"/>
      <c r="I2255" s="5"/>
      <c r="J2255" s="5"/>
      <c r="K2255"/>
      <c r="L2255"/>
      <c r="M2255"/>
      <c r="N2255"/>
      <c r="O2255"/>
      <c r="P2255"/>
      <c r="Q2255"/>
      <c r="R2255"/>
    </row>
    <row r="2256" spans="1:18" x14ac:dyDescent="0.25">
      <c r="A2256"/>
      <c r="B2256"/>
      <c r="C2256"/>
      <c r="D2256"/>
      <c r="E2256"/>
      <c r="F2256"/>
      <c r="G2256"/>
      <c r="H2256"/>
      <c r="I2256" s="5"/>
      <c r="J2256" s="5"/>
      <c r="K2256"/>
      <c r="L2256"/>
      <c r="M2256"/>
      <c r="N2256"/>
      <c r="O2256"/>
      <c r="P2256"/>
      <c r="Q2256"/>
      <c r="R2256"/>
    </row>
    <row r="2257" spans="1:18" x14ac:dyDescent="0.25">
      <c r="A2257"/>
      <c r="B2257"/>
      <c r="C2257"/>
      <c r="D2257"/>
      <c r="E2257"/>
      <c r="F2257"/>
      <c r="G2257"/>
      <c r="H2257"/>
      <c r="I2257" s="5"/>
      <c r="J2257" s="5"/>
      <c r="K2257"/>
      <c r="L2257"/>
      <c r="M2257"/>
      <c r="N2257"/>
      <c r="O2257"/>
      <c r="P2257"/>
      <c r="Q2257"/>
      <c r="R2257"/>
    </row>
    <row r="2258" spans="1:18" x14ac:dyDescent="0.25">
      <c r="A2258"/>
      <c r="B2258"/>
      <c r="C2258"/>
      <c r="D2258"/>
      <c r="E2258"/>
      <c r="F2258"/>
      <c r="G2258"/>
      <c r="H2258"/>
      <c r="I2258" s="5"/>
      <c r="J2258" s="5"/>
      <c r="K2258"/>
      <c r="L2258"/>
      <c r="M2258"/>
      <c r="N2258"/>
      <c r="O2258"/>
      <c r="P2258"/>
      <c r="Q2258"/>
      <c r="R2258"/>
    </row>
    <row r="2259" spans="1:18" x14ac:dyDescent="0.25">
      <c r="A2259"/>
      <c r="B2259"/>
      <c r="C2259"/>
      <c r="D2259"/>
      <c r="E2259"/>
      <c r="F2259"/>
      <c r="G2259"/>
      <c r="H2259"/>
      <c r="I2259" s="5"/>
      <c r="J2259" s="5"/>
      <c r="K2259"/>
      <c r="L2259"/>
      <c r="M2259"/>
      <c r="N2259"/>
      <c r="O2259"/>
      <c r="P2259"/>
      <c r="Q2259"/>
      <c r="R2259"/>
    </row>
    <row r="2260" spans="1:18" x14ac:dyDescent="0.25">
      <c r="A2260"/>
      <c r="B2260"/>
      <c r="C2260"/>
      <c r="D2260"/>
      <c r="E2260"/>
      <c r="F2260"/>
      <c r="G2260"/>
      <c r="H2260"/>
      <c r="I2260" s="5"/>
      <c r="J2260" s="5"/>
      <c r="K2260"/>
      <c r="L2260"/>
      <c r="M2260"/>
      <c r="N2260"/>
      <c r="O2260"/>
      <c r="P2260"/>
      <c r="Q2260"/>
      <c r="R2260"/>
    </row>
    <row r="2261" spans="1:18" x14ac:dyDescent="0.25">
      <c r="A2261"/>
      <c r="B2261"/>
      <c r="C2261"/>
      <c r="D2261"/>
      <c r="E2261"/>
      <c r="F2261"/>
      <c r="G2261"/>
      <c r="H2261"/>
      <c r="I2261" s="5"/>
      <c r="J2261" s="5"/>
      <c r="K2261"/>
      <c r="L2261"/>
      <c r="M2261"/>
      <c r="N2261"/>
      <c r="O2261"/>
      <c r="P2261"/>
      <c r="Q2261"/>
      <c r="R2261"/>
    </row>
    <row r="2262" spans="1:18" x14ac:dyDescent="0.25">
      <c r="A2262"/>
      <c r="B2262"/>
      <c r="C2262"/>
      <c r="D2262"/>
      <c r="E2262"/>
      <c r="F2262"/>
      <c r="G2262"/>
      <c r="H2262"/>
      <c r="I2262" s="5"/>
      <c r="J2262" s="5"/>
      <c r="K2262"/>
      <c r="L2262"/>
      <c r="M2262"/>
      <c r="N2262"/>
      <c r="O2262"/>
      <c r="P2262"/>
      <c r="Q2262"/>
      <c r="R2262"/>
    </row>
    <row r="2263" spans="1:18" x14ac:dyDescent="0.25">
      <c r="A2263"/>
      <c r="B2263"/>
      <c r="C2263"/>
      <c r="D2263"/>
      <c r="E2263"/>
      <c r="F2263"/>
      <c r="G2263"/>
      <c r="H2263"/>
      <c r="I2263" s="5"/>
      <c r="J2263" s="5"/>
      <c r="K2263"/>
      <c r="L2263"/>
      <c r="M2263"/>
      <c r="N2263"/>
      <c r="O2263"/>
      <c r="P2263"/>
      <c r="Q2263"/>
      <c r="R2263"/>
    </row>
    <row r="2264" spans="1:18" x14ac:dyDescent="0.25">
      <c r="A2264"/>
      <c r="B2264"/>
      <c r="C2264"/>
      <c r="D2264"/>
      <c r="E2264"/>
      <c r="F2264"/>
      <c r="G2264"/>
      <c r="H2264"/>
      <c r="I2264" s="5"/>
      <c r="J2264" s="5"/>
      <c r="K2264"/>
      <c r="L2264"/>
      <c r="M2264"/>
      <c r="N2264"/>
      <c r="O2264"/>
      <c r="P2264"/>
      <c r="Q2264"/>
      <c r="R2264"/>
    </row>
    <row r="2265" spans="1:18" x14ac:dyDescent="0.25">
      <c r="A2265"/>
      <c r="B2265"/>
      <c r="C2265"/>
      <c r="D2265"/>
      <c r="E2265"/>
      <c r="F2265"/>
      <c r="G2265"/>
      <c r="H2265"/>
      <c r="I2265" s="5"/>
      <c r="J2265" s="5"/>
      <c r="K2265"/>
      <c r="L2265"/>
      <c r="M2265"/>
      <c r="N2265"/>
      <c r="O2265"/>
      <c r="P2265"/>
      <c r="Q2265"/>
      <c r="R2265"/>
    </row>
    <row r="2266" spans="1:18" x14ac:dyDescent="0.25">
      <c r="A2266"/>
      <c r="B2266"/>
      <c r="C2266"/>
      <c r="D2266"/>
      <c r="E2266"/>
      <c r="F2266"/>
      <c r="G2266"/>
      <c r="H2266"/>
      <c r="I2266" s="5"/>
      <c r="J2266" s="5"/>
      <c r="K2266"/>
      <c r="L2266"/>
      <c r="M2266"/>
      <c r="N2266"/>
      <c r="O2266"/>
      <c r="P2266"/>
      <c r="Q2266"/>
      <c r="R2266"/>
    </row>
    <row r="2267" spans="1:18" x14ac:dyDescent="0.25">
      <c r="A2267"/>
      <c r="B2267"/>
      <c r="C2267"/>
      <c r="D2267"/>
      <c r="E2267"/>
      <c r="F2267"/>
      <c r="G2267"/>
      <c r="H2267"/>
      <c r="I2267" s="5"/>
      <c r="J2267" s="5"/>
      <c r="K2267"/>
      <c r="L2267"/>
      <c r="M2267"/>
      <c r="N2267"/>
      <c r="O2267"/>
      <c r="P2267"/>
      <c r="Q2267"/>
      <c r="R2267"/>
    </row>
    <row r="2268" spans="1:18" x14ac:dyDescent="0.25">
      <c r="A2268"/>
      <c r="B2268"/>
      <c r="C2268"/>
      <c r="D2268"/>
      <c r="E2268"/>
      <c r="F2268"/>
      <c r="G2268"/>
      <c r="H2268"/>
      <c r="I2268" s="5"/>
      <c r="J2268" s="5"/>
      <c r="K2268"/>
      <c r="L2268"/>
      <c r="M2268"/>
      <c r="N2268"/>
      <c r="O2268"/>
      <c r="P2268"/>
      <c r="Q2268"/>
      <c r="R2268"/>
    </row>
    <row r="2269" spans="1:18" x14ac:dyDescent="0.25">
      <c r="A2269"/>
      <c r="B2269"/>
      <c r="C2269"/>
      <c r="D2269"/>
      <c r="E2269"/>
      <c r="F2269"/>
      <c r="G2269"/>
      <c r="H2269"/>
      <c r="I2269" s="5"/>
      <c r="J2269" s="5"/>
      <c r="K2269"/>
      <c r="L2269"/>
      <c r="M2269"/>
      <c r="N2269"/>
      <c r="O2269"/>
      <c r="P2269"/>
      <c r="Q2269"/>
      <c r="R2269"/>
    </row>
    <row r="2270" spans="1:18" x14ac:dyDescent="0.25">
      <c r="A2270"/>
      <c r="B2270"/>
      <c r="C2270"/>
      <c r="D2270"/>
      <c r="E2270"/>
      <c r="F2270"/>
      <c r="G2270"/>
      <c r="H2270"/>
      <c r="I2270" s="5"/>
      <c r="J2270" s="5"/>
      <c r="K2270"/>
      <c r="L2270"/>
      <c r="M2270"/>
      <c r="N2270"/>
      <c r="O2270"/>
      <c r="P2270"/>
      <c r="Q2270"/>
      <c r="R2270"/>
    </row>
    <row r="2271" spans="1:18" x14ac:dyDescent="0.25">
      <c r="A2271"/>
      <c r="B2271"/>
      <c r="C2271"/>
      <c r="D2271"/>
      <c r="E2271"/>
      <c r="F2271"/>
      <c r="G2271"/>
      <c r="H2271"/>
      <c r="I2271" s="5"/>
      <c r="J2271" s="5"/>
      <c r="K2271"/>
      <c r="L2271"/>
      <c r="M2271"/>
      <c r="N2271"/>
      <c r="O2271"/>
      <c r="P2271"/>
      <c r="Q2271"/>
      <c r="R2271"/>
    </row>
    <row r="2272" spans="1:18" x14ac:dyDescent="0.25">
      <c r="A2272"/>
      <c r="B2272"/>
      <c r="C2272"/>
      <c r="D2272"/>
      <c r="E2272"/>
      <c r="F2272"/>
      <c r="G2272"/>
      <c r="H2272"/>
      <c r="I2272" s="5"/>
      <c r="J2272" s="5"/>
      <c r="K2272"/>
      <c r="L2272"/>
      <c r="M2272"/>
      <c r="N2272"/>
      <c r="O2272"/>
      <c r="P2272"/>
      <c r="Q2272"/>
      <c r="R2272"/>
    </row>
    <row r="2273" spans="1:18" x14ac:dyDescent="0.25">
      <c r="A2273"/>
      <c r="B2273"/>
      <c r="C2273"/>
      <c r="D2273"/>
      <c r="E2273"/>
      <c r="F2273"/>
      <c r="G2273"/>
      <c r="H2273"/>
      <c r="I2273" s="5"/>
      <c r="J2273" s="5"/>
      <c r="K2273"/>
      <c r="L2273"/>
      <c r="M2273"/>
      <c r="N2273"/>
      <c r="O2273"/>
      <c r="P2273"/>
      <c r="Q2273"/>
      <c r="R2273"/>
    </row>
    <row r="2274" spans="1:18" x14ac:dyDescent="0.25">
      <c r="A2274"/>
      <c r="B2274"/>
      <c r="C2274"/>
      <c r="D2274"/>
      <c r="E2274"/>
      <c r="F2274"/>
      <c r="G2274"/>
      <c r="H2274"/>
      <c r="I2274" s="5"/>
      <c r="J2274" s="5"/>
      <c r="K2274"/>
      <c r="L2274"/>
      <c r="M2274"/>
      <c r="N2274"/>
      <c r="O2274"/>
      <c r="P2274"/>
      <c r="Q2274"/>
      <c r="R2274"/>
    </row>
    <row r="2275" spans="1:18" x14ac:dyDescent="0.25">
      <c r="A2275"/>
      <c r="B2275"/>
      <c r="C2275"/>
      <c r="D2275"/>
      <c r="E2275"/>
      <c r="F2275"/>
      <c r="G2275"/>
      <c r="H2275"/>
      <c r="I2275" s="5"/>
      <c r="J2275" s="5"/>
      <c r="K2275"/>
      <c r="L2275"/>
      <c r="M2275"/>
      <c r="N2275"/>
      <c r="O2275"/>
      <c r="P2275"/>
      <c r="Q2275"/>
      <c r="R2275"/>
    </row>
    <row r="2276" spans="1:18" x14ac:dyDescent="0.25">
      <c r="A2276"/>
      <c r="B2276"/>
      <c r="C2276"/>
      <c r="D2276"/>
      <c r="E2276"/>
      <c r="F2276"/>
      <c r="G2276"/>
      <c r="H2276"/>
      <c r="I2276" s="5"/>
      <c r="J2276" s="5"/>
      <c r="K2276"/>
      <c r="L2276"/>
      <c r="M2276"/>
      <c r="N2276"/>
      <c r="O2276"/>
      <c r="P2276"/>
      <c r="Q2276"/>
      <c r="R2276"/>
    </row>
    <row r="2277" spans="1:18" x14ac:dyDescent="0.25">
      <c r="A2277"/>
      <c r="B2277"/>
      <c r="C2277"/>
      <c r="D2277"/>
      <c r="E2277"/>
      <c r="F2277"/>
      <c r="G2277"/>
      <c r="H2277"/>
      <c r="I2277" s="5"/>
      <c r="J2277" s="5"/>
      <c r="K2277"/>
      <c r="L2277"/>
      <c r="M2277"/>
      <c r="N2277"/>
      <c r="O2277"/>
      <c r="P2277"/>
      <c r="Q2277"/>
      <c r="R2277"/>
    </row>
    <row r="2278" spans="1:18" x14ac:dyDescent="0.25">
      <c r="A2278"/>
      <c r="B2278"/>
      <c r="C2278"/>
      <c r="D2278"/>
      <c r="E2278"/>
      <c r="F2278"/>
      <c r="G2278"/>
      <c r="H2278"/>
      <c r="I2278" s="5"/>
      <c r="J2278" s="5"/>
      <c r="K2278"/>
      <c r="L2278"/>
      <c r="M2278"/>
      <c r="N2278"/>
      <c r="O2278"/>
      <c r="P2278"/>
      <c r="Q2278"/>
      <c r="R2278"/>
    </row>
    <row r="2279" spans="1:18" x14ac:dyDescent="0.25">
      <c r="A2279"/>
      <c r="B2279"/>
      <c r="C2279"/>
      <c r="D2279"/>
      <c r="E2279"/>
      <c r="F2279"/>
      <c r="G2279"/>
      <c r="H2279"/>
      <c r="I2279" s="5"/>
      <c r="J2279" s="5"/>
      <c r="K2279"/>
      <c r="L2279"/>
      <c r="M2279"/>
      <c r="N2279"/>
      <c r="O2279"/>
      <c r="P2279"/>
      <c r="Q2279"/>
      <c r="R2279"/>
    </row>
    <row r="2280" spans="1:18" x14ac:dyDescent="0.25">
      <c r="A2280"/>
      <c r="B2280"/>
      <c r="C2280"/>
      <c r="D2280"/>
      <c r="E2280"/>
      <c r="F2280"/>
      <c r="G2280"/>
      <c r="H2280"/>
      <c r="I2280" s="5"/>
      <c r="J2280" s="5"/>
      <c r="K2280"/>
      <c r="L2280"/>
      <c r="M2280"/>
      <c r="N2280"/>
      <c r="O2280"/>
      <c r="P2280"/>
      <c r="Q2280"/>
      <c r="R2280"/>
    </row>
    <row r="2281" spans="1:18" x14ac:dyDescent="0.25">
      <c r="A2281"/>
      <c r="B2281"/>
      <c r="C2281"/>
      <c r="D2281"/>
      <c r="E2281"/>
      <c r="F2281"/>
      <c r="G2281"/>
      <c r="H2281"/>
      <c r="I2281" s="5"/>
      <c r="J2281" s="5"/>
      <c r="K2281"/>
      <c r="L2281"/>
      <c r="M2281"/>
      <c r="N2281"/>
      <c r="O2281"/>
      <c r="P2281"/>
      <c r="Q2281"/>
      <c r="R2281"/>
    </row>
    <row r="2282" spans="1:18" x14ac:dyDescent="0.25">
      <c r="A2282"/>
      <c r="B2282"/>
      <c r="C2282"/>
      <c r="D2282"/>
      <c r="E2282"/>
      <c r="F2282"/>
      <c r="G2282"/>
      <c r="H2282"/>
      <c r="I2282" s="5"/>
      <c r="J2282" s="5"/>
      <c r="K2282"/>
      <c r="L2282"/>
      <c r="M2282"/>
      <c r="N2282"/>
      <c r="O2282"/>
      <c r="P2282"/>
      <c r="Q2282"/>
      <c r="R2282"/>
    </row>
    <row r="2283" spans="1:18" x14ac:dyDescent="0.25">
      <c r="A2283"/>
      <c r="B2283"/>
      <c r="C2283"/>
      <c r="D2283"/>
      <c r="E2283"/>
      <c r="F2283"/>
      <c r="G2283"/>
      <c r="H2283"/>
      <c r="I2283" s="5"/>
      <c r="J2283" s="5"/>
      <c r="K2283"/>
      <c r="L2283"/>
      <c r="M2283"/>
      <c r="N2283"/>
      <c r="O2283"/>
      <c r="P2283"/>
      <c r="Q2283"/>
      <c r="R2283"/>
    </row>
    <row r="2284" spans="1:18" x14ac:dyDescent="0.25">
      <c r="A2284"/>
      <c r="B2284"/>
      <c r="C2284"/>
      <c r="D2284"/>
      <c r="E2284"/>
      <c r="F2284"/>
      <c r="G2284"/>
      <c r="H2284"/>
      <c r="I2284" s="5"/>
      <c r="J2284" s="5"/>
      <c r="K2284"/>
      <c r="L2284"/>
      <c r="M2284"/>
      <c r="N2284"/>
      <c r="O2284"/>
      <c r="P2284"/>
      <c r="Q2284"/>
      <c r="R2284"/>
    </row>
    <row r="2285" spans="1:18" x14ac:dyDescent="0.25">
      <c r="A2285"/>
      <c r="B2285"/>
      <c r="C2285"/>
      <c r="D2285"/>
      <c r="E2285"/>
      <c r="F2285"/>
      <c r="G2285"/>
      <c r="H2285"/>
      <c r="I2285" s="5"/>
      <c r="J2285" s="5"/>
      <c r="K2285"/>
      <c r="L2285"/>
      <c r="M2285"/>
      <c r="N2285"/>
      <c r="O2285"/>
      <c r="P2285"/>
      <c r="Q2285"/>
      <c r="R2285"/>
    </row>
    <row r="2286" spans="1:18" x14ac:dyDescent="0.25">
      <c r="A2286"/>
      <c r="B2286"/>
      <c r="C2286"/>
      <c r="D2286"/>
      <c r="E2286"/>
      <c r="F2286"/>
      <c r="G2286"/>
      <c r="H2286"/>
      <c r="I2286" s="5"/>
      <c r="J2286" s="5"/>
      <c r="K2286"/>
      <c r="L2286"/>
      <c r="M2286"/>
      <c r="N2286"/>
      <c r="O2286"/>
      <c r="P2286"/>
      <c r="Q2286"/>
      <c r="R2286"/>
    </row>
    <row r="2287" spans="1:18" x14ac:dyDescent="0.25">
      <c r="A2287"/>
      <c r="B2287"/>
      <c r="C2287"/>
      <c r="D2287"/>
      <c r="E2287"/>
      <c r="F2287"/>
      <c r="G2287"/>
      <c r="H2287"/>
      <c r="I2287" s="5"/>
      <c r="J2287" s="5"/>
      <c r="K2287"/>
      <c r="L2287"/>
      <c r="M2287"/>
      <c r="N2287"/>
      <c r="O2287"/>
      <c r="P2287"/>
      <c r="Q2287"/>
      <c r="R2287"/>
    </row>
    <row r="2288" spans="1:18" x14ac:dyDescent="0.25">
      <c r="A2288"/>
      <c r="B2288"/>
      <c r="C2288"/>
      <c r="D2288"/>
      <c r="E2288"/>
      <c r="F2288"/>
      <c r="G2288"/>
      <c r="H2288"/>
      <c r="I2288" s="5"/>
      <c r="J2288" s="5"/>
      <c r="K2288"/>
      <c r="L2288"/>
      <c r="M2288"/>
      <c r="N2288"/>
      <c r="O2288"/>
      <c r="P2288"/>
      <c r="Q2288"/>
      <c r="R2288"/>
    </row>
    <row r="2289" spans="1:18" x14ac:dyDescent="0.25">
      <c r="A2289"/>
      <c r="B2289"/>
      <c r="C2289"/>
      <c r="D2289"/>
      <c r="E2289"/>
      <c r="F2289"/>
      <c r="G2289"/>
      <c r="H2289"/>
      <c r="I2289" s="5"/>
      <c r="J2289" s="5"/>
      <c r="K2289"/>
      <c r="L2289"/>
      <c r="M2289"/>
      <c r="N2289"/>
      <c r="O2289"/>
      <c r="P2289"/>
      <c r="Q2289"/>
      <c r="R2289"/>
    </row>
    <row r="2290" spans="1:18" x14ac:dyDescent="0.25">
      <c r="A2290"/>
      <c r="B2290"/>
      <c r="C2290"/>
      <c r="D2290"/>
      <c r="E2290"/>
      <c r="F2290"/>
      <c r="G2290"/>
      <c r="H2290"/>
      <c r="I2290" s="5"/>
      <c r="J2290" s="5"/>
      <c r="K2290"/>
      <c r="L2290"/>
      <c r="M2290"/>
      <c r="N2290"/>
      <c r="O2290"/>
      <c r="P2290"/>
      <c r="Q2290"/>
      <c r="R2290"/>
    </row>
    <row r="2291" spans="1:18" x14ac:dyDescent="0.25">
      <c r="A2291"/>
      <c r="B2291"/>
      <c r="C2291"/>
      <c r="D2291"/>
      <c r="E2291"/>
      <c r="F2291"/>
      <c r="G2291"/>
      <c r="H2291"/>
      <c r="I2291" s="5"/>
      <c r="J2291" s="5"/>
      <c r="K2291"/>
      <c r="L2291"/>
      <c r="M2291"/>
      <c r="N2291"/>
      <c r="O2291"/>
      <c r="P2291"/>
      <c r="Q2291"/>
      <c r="R2291"/>
    </row>
    <row r="2292" spans="1:18" x14ac:dyDescent="0.25">
      <c r="A2292"/>
      <c r="B2292"/>
      <c r="C2292"/>
      <c r="D2292"/>
      <c r="E2292"/>
      <c r="F2292"/>
      <c r="G2292"/>
      <c r="H2292"/>
      <c r="I2292" s="5"/>
      <c r="J2292" s="5"/>
      <c r="K2292"/>
      <c r="L2292"/>
      <c r="M2292"/>
      <c r="N2292"/>
      <c r="O2292"/>
      <c r="P2292"/>
      <c r="Q2292"/>
      <c r="R2292"/>
    </row>
    <row r="2293" spans="1:18" x14ac:dyDescent="0.25">
      <c r="A2293"/>
      <c r="B2293"/>
      <c r="C2293"/>
      <c r="D2293"/>
      <c r="E2293"/>
      <c r="F2293"/>
      <c r="G2293"/>
      <c r="H2293"/>
      <c r="I2293" s="5"/>
      <c r="J2293" s="5"/>
      <c r="K2293"/>
      <c r="L2293"/>
      <c r="M2293"/>
      <c r="N2293"/>
      <c r="O2293"/>
      <c r="P2293"/>
      <c r="Q2293"/>
      <c r="R2293"/>
    </row>
    <row r="2294" spans="1:18" x14ac:dyDescent="0.25">
      <c r="A2294"/>
      <c r="B2294"/>
      <c r="C2294"/>
      <c r="D2294"/>
      <c r="E2294"/>
      <c r="F2294"/>
      <c r="G2294"/>
      <c r="H2294"/>
      <c r="I2294" s="5"/>
      <c r="J2294" s="5"/>
      <c r="K2294"/>
      <c r="L2294"/>
      <c r="M2294"/>
      <c r="N2294"/>
      <c r="O2294"/>
      <c r="P2294"/>
      <c r="Q2294"/>
      <c r="R2294"/>
    </row>
    <row r="2295" spans="1:18" x14ac:dyDescent="0.25">
      <c r="A2295"/>
      <c r="B2295"/>
      <c r="C2295"/>
      <c r="D2295"/>
      <c r="E2295"/>
      <c r="F2295"/>
      <c r="G2295"/>
      <c r="H2295"/>
      <c r="I2295" s="5"/>
      <c r="J2295" s="5"/>
      <c r="K2295"/>
      <c r="L2295"/>
      <c r="M2295"/>
      <c r="N2295"/>
      <c r="O2295"/>
      <c r="P2295"/>
      <c r="Q2295"/>
      <c r="R2295"/>
    </row>
    <row r="2296" spans="1:18" x14ac:dyDescent="0.25">
      <c r="A2296"/>
      <c r="B2296"/>
      <c r="C2296"/>
      <c r="D2296"/>
      <c r="E2296"/>
      <c r="F2296"/>
      <c r="G2296"/>
      <c r="H2296"/>
      <c r="I2296" s="5"/>
      <c r="J2296" s="5"/>
      <c r="K2296"/>
      <c r="L2296"/>
      <c r="M2296"/>
      <c r="N2296"/>
      <c r="O2296"/>
      <c r="P2296"/>
      <c r="Q2296"/>
      <c r="R2296"/>
    </row>
    <row r="2297" spans="1:18" x14ac:dyDescent="0.25">
      <c r="A2297"/>
      <c r="B2297"/>
      <c r="C2297"/>
      <c r="D2297"/>
      <c r="E2297"/>
      <c r="F2297"/>
      <c r="G2297"/>
      <c r="H2297"/>
      <c r="I2297" s="5"/>
      <c r="J2297" s="5"/>
      <c r="K2297"/>
      <c r="L2297"/>
      <c r="M2297"/>
      <c r="N2297"/>
      <c r="O2297"/>
      <c r="P2297"/>
      <c r="Q2297"/>
      <c r="R2297"/>
    </row>
    <row r="2298" spans="1:18" x14ac:dyDescent="0.25">
      <c r="A2298"/>
      <c r="B2298"/>
      <c r="C2298"/>
      <c r="D2298"/>
      <c r="E2298"/>
      <c r="F2298"/>
      <c r="G2298"/>
      <c r="H2298"/>
      <c r="I2298" s="5"/>
      <c r="J2298" s="5"/>
      <c r="K2298"/>
      <c r="L2298"/>
      <c r="M2298"/>
      <c r="N2298"/>
      <c r="O2298"/>
      <c r="P2298"/>
      <c r="Q2298"/>
      <c r="R2298"/>
    </row>
    <row r="2299" spans="1:18" x14ac:dyDescent="0.25">
      <c r="A2299"/>
      <c r="B2299"/>
      <c r="C2299"/>
      <c r="D2299"/>
      <c r="E2299"/>
      <c r="F2299"/>
      <c r="G2299"/>
      <c r="H2299"/>
      <c r="I2299" s="5"/>
      <c r="J2299" s="5"/>
      <c r="K2299"/>
      <c r="L2299"/>
      <c r="M2299"/>
      <c r="N2299"/>
      <c r="O2299"/>
      <c r="P2299"/>
      <c r="Q2299"/>
      <c r="R2299"/>
    </row>
    <row r="2300" spans="1:18" x14ac:dyDescent="0.25">
      <c r="A2300"/>
      <c r="B2300"/>
      <c r="C2300"/>
      <c r="D2300"/>
      <c r="E2300"/>
      <c r="F2300"/>
      <c r="G2300"/>
      <c r="H2300"/>
      <c r="I2300" s="5"/>
      <c r="J2300" s="5"/>
      <c r="K2300"/>
      <c r="L2300"/>
      <c r="M2300"/>
      <c r="N2300"/>
      <c r="O2300"/>
      <c r="P2300"/>
      <c r="Q2300"/>
      <c r="R2300"/>
    </row>
    <row r="2301" spans="1:18" x14ac:dyDescent="0.25">
      <c r="A2301"/>
      <c r="B2301"/>
      <c r="C2301"/>
      <c r="D2301"/>
      <c r="E2301"/>
      <c r="F2301"/>
      <c r="G2301"/>
      <c r="H2301"/>
      <c r="I2301" s="5"/>
      <c r="J2301" s="5"/>
      <c r="K2301"/>
      <c r="L2301"/>
      <c r="M2301"/>
      <c r="N2301"/>
      <c r="O2301"/>
      <c r="P2301"/>
      <c r="Q2301"/>
      <c r="R2301"/>
    </row>
    <row r="2302" spans="1:18" x14ac:dyDescent="0.25">
      <c r="A2302"/>
      <c r="B2302"/>
      <c r="C2302"/>
      <c r="D2302"/>
      <c r="E2302"/>
      <c r="F2302"/>
      <c r="G2302"/>
      <c r="H2302"/>
      <c r="I2302" s="5"/>
      <c r="J2302" s="5"/>
      <c r="K2302"/>
      <c r="L2302"/>
      <c r="M2302"/>
      <c r="N2302"/>
      <c r="O2302"/>
      <c r="P2302"/>
      <c r="Q2302"/>
      <c r="R2302"/>
    </row>
    <row r="2303" spans="1:18" x14ac:dyDescent="0.25">
      <c r="A2303"/>
      <c r="B2303"/>
      <c r="C2303"/>
      <c r="D2303"/>
      <c r="E2303"/>
      <c r="F2303"/>
      <c r="G2303"/>
      <c r="H2303"/>
      <c r="I2303" s="5"/>
      <c r="J2303" s="5"/>
      <c r="K2303"/>
      <c r="L2303"/>
      <c r="M2303"/>
      <c r="N2303"/>
      <c r="O2303"/>
      <c r="P2303"/>
      <c r="Q2303"/>
      <c r="R2303"/>
    </row>
    <row r="2304" spans="1:18" x14ac:dyDescent="0.25">
      <c r="A2304"/>
      <c r="B2304"/>
      <c r="C2304"/>
      <c r="D2304"/>
      <c r="E2304"/>
      <c r="F2304"/>
      <c r="G2304"/>
      <c r="H2304"/>
      <c r="I2304" s="5"/>
      <c r="J2304" s="5"/>
      <c r="K2304"/>
      <c r="L2304"/>
      <c r="M2304"/>
      <c r="N2304"/>
      <c r="O2304"/>
      <c r="P2304"/>
      <c r="Q2304"/>
      <c r="R2304"/>
    </row>
    <row r="2305" spans="1:18" x14ac:dyDescent="0.25">
      <c r="A2305"/>
      <c r="B2305"/>
      <c r="C2305"/>
      <c r="D2305"/>
      <c r="E2305"/>
      <c r="F2305"/>
      <c r="G2305"/>
      <c r="H2305"/>
      <c r="I2305" s="5"/>
      <c r="J2305" s="5"/>
      <c r="K2305"/>
      <c r="L2305"/>
      <c r="M2305"/>
      <c r="N2305"/>
      <c r="O2305"/>
      <c r="P2305"/>
      <c r="Q2305"/>
      <c r="R2305"/>
    </row>
    <row r="2306" spans="1:18" x14ac:dyDescent="0.25">
      <c r="A2306"/>
      <c r="B2306"/>
      <c r="C2306"/>
      <c r="D2306"/>
      <c r="E2306"/>
      <c r="F2306"/>
      <c r="G2306"/>
      <c r="H2306"/>
      <c r="I2306" s="5"/>
      <c r="J2306" s="5"/>
      <c r="K2306"/>
      <c r="L2306"/>
      <c r="M2306"/>
      <c r="N2306"/>
      <c r="O2306"/>
      <c r="P2306"/>
      <c r="Q2306"/>
      <c r="R2306"/>
    </row>
    <row r="2307" spans="1:18" x14ac:dyDescent="0.25">
      <c r="A2307"/>
      <c r="B2307"/>
      <c r="C2307"/>
      <c r="D2307"/>
      <c r="E2307"/>
      <c r="F2307"/>
      <c r="G2307"/>
      <c r="H2307"/>
      <c r="I2307" s="5"/>
      <c r="J2307" s="5"/>
      <c r="K2307"/>
      <c r="L2307"/>
      <c r="M2307"/>
      <c r="N2307"/>
      <c r="O2307"/>
      <c r="P2307"/>
      <c r="Q2307"/>
      <c r="R2307"/>
    </row>
    <row r="2308" spans="1:18" x14ac:dyDescent="0.25">
      <c r="A2308"/>
      <c r="B2308"/>
      <c r="C2308"/>
      <c r="D2308"/>
      <c r="E2308"/>
      <c r="F2308"/>
      <c r="G2308"/>
      <c r="H2308"/>
      <c r="I2308" s="5"/>
      <c r="J2308" s="5"/>
      <c r="K2308"/>
      <c r="L2308"/>
      <c r="M2308"/>
      <c r="N2308"/>
      <c r="O2308"/>
      <c r="P2308"/>
      <c r="Q2308"/>
      <c r="R2308"/>
    </row>
    <row r="2309" spans="1:18" x14ac:dyDescent="0.25">
      <c r="A2309"/>
      <c r="B2309"/>
      <c r="C2309"/>
      <c r="D2309"/>
      <c r="E2309"/>
      <c r="F2309"/>
      <c r="G2309"/>
      <c r="H2309"/>
      <c r="I2309" s="5"/>
      <c r="J2309" s="5"/>
      <c r="K2309"/>
      <c r="L2309"/>
      <c r="M2309"/>
      <c r="N2309"/>
      <c r="O2309"/>
      <c r="P2309"/>
      <c r="Q2309"/>
      <c r="R2309"/>
    </row>
    <row r="2310" spans="1:18" x14ac:dyDescent="0.25">
      <c r="A2310"/>
      <c r="B2310"/>
      <c r="C2310"/>
      <c r="D2310"/>
      <c r="E2310"/>
      <c r="F2310"/>
      <c r="G2310"/>
      <c r="H2310"/>
      <c r="I2310" s="5"/>
      <c r="J2310" s="5"/>
      <c r="K2310"/>
      <c r="L2310"/>
      <c r="M2310"/>
      <c r="N2310"/>
      <c r="O2310"/>
      <c r="P2310"/>
      <c r="Q2310"/>
      <c r="R2310"/>
    </row>
    <row r="2311" spans="1:18" x14ac:dyDescent="0.25">
      <c r="A2311"/>
      <c r="B2311"/>
      <c r="C2311"/>
      <c r="D2311"/>
      <c r="E2311"/>
      <c r="F2311"/>
      <c r="G2311"/>
      <c r="H2311"/>
      <c r="I2311" s="5"/>
      <c r="J2311" s="5"/>
      <c r="K2311"/>
      <c r="L2311"/>
      <c r="M2311"/>
      <c r="N2311"/>
      <c r="O2311"/>
      <c r="P2311"/>
      <c r="Q2311"/>
      <c r="R2311"/>
    </row>
    <row r="2312" spans="1:18" x14ac:dyDescent="0.25">
      <c r="A2312"/>
      <c r="B2312"/>
      <c r="C2312"/>
      <c r="D2312"/>
      <c r="E2312"/>
      <c r="F2312"/>
      <c r="G2312"/>
      <c r="H2312"/>
      <c r="I2312" s="5"/>
      <c r="J2312" s="5"/>
      <c r="K2312"/>
      <c r="L2312"/>
      <c r="M2312"/>
      <c r="N2312"/>
      <c r="O2312"/>
      <c r="P2312"/>
      <c r="Q2312"/>
      <c r="R2312"/>
    </row>
    <row r="2313" spans="1:18" x14ac:dyDescent="0.25">
      <c r="A2313"/>
      <c r="B2313"/>
      <c r="C2313"/>
      <c r="D2313"/>
      <c r="E2313"/>
      <c r="F2313"/>
      <c r="G2313"/>
      <c r="H2313"/>
      <c r="I2313" s="5"/>
      <c r="J2313" s="5"/>
      <c r="K2313"/>
      <c r="L2313"/>
      <c r="M2313"/>
      <c r="N2313"/>
      <c r="O2313"/>
      <c r="P2313"/>
      <c r="Q2313"/>
      <c r="R2313"/>
    </row>
    <row r="2314" spans="1:18" x14ac:dyDescent="0.25">
      <c r="A2314"/>
      <c r="B2314"/>
      <c r="C2314"/>
      <c r="D2314"/>
      <c r="E2314"/>
      <c r="F2314"/>
      <c r="G2314"/>
      <c r="H2314"/>
      <c r="I2314" s="5"/>
      <c r="J2314" s="5"/>
      <c r="K2314"/>
      <c r="L2314"/>
      <c r="M2314"/>
      <c r="N2314"/>
      <c r="O2314"/>
      <c r="P2314"/>
      <c r="Q2314"/>
      <c r="R2314"/>
    </row>
    <row r="2315" spans="1:18" x14ac:dyDescent="0.25">
      <c r="A2315"/>
      <c r="B2315"/>
      <c r="C2315"/>
      <c r="D2315"/>
      <c r="E2315"/>
      <c r="F2315"/>
      <c r="G2315"/>
      <c r="H2315"/>
      <c r="I2315" s="5"/>
      <c r="J2315" s="5"/>
      <c r="K2315"/>
      <c r="L2315"/>
      <c r="M2315"/>
      <c r="N2315"/>
      <c r="O2315"/>
      <c r="P2315"/>
      <c r="Q2315"/>
      <c r="R2315"/>
    </row>
    <row r="2316" spans="1:18" x14ac:dyDescent="0.25">
      <c r="A2316"/>
      <c r="B2316"/>
      <c r="C2316"/>
      <c r="D2316"/>
      <c r="E2316"/>
      <c r="F2316"/>
      <c r="G2316"/>
      <c r="H2316"/>
      <c r="I2316" s="5"/>
      <c r="J2316" s="5"/>
      <c r="K2316"/>
      <c r="L2316"/>
      <c r="M2316"/>
      <c r="N2316"/>
      <c r="O2316"/>
      <c r="P2316"/>
      <c r="Q2316"/>
      <c r="R2316"/>
    </row>
    <row r="2317" spans="1:18" x14ac:dyDescent="0.25">
      <c r="A2317"/>
      <c r="B2317"/>
      <c r="C2317"/>
      <c r="D2317"/>
      <c r="E2317"/>
      <c r="F2317"/>
      <c r="G2317"/>
      <c r="H2317"/>
      <c r="I2317" s="5"/>
      <c r="J2317" s="5"/>
      <c r="K2317"/>
      <c r="L2317"/>
      <c r="M2317"/>
      <c r="N2317"/>
      <c r="O2317"/>
      <c r="P2317"/>
      <c r="Q2317"/>
      <c r="R2317"/>
    </row>
    <row r="2318" spans="1:18" x14ac:dyDescent="0.25">
      <c r="A2318"/>
      <c r="B2318"/>
      <c r="C2318"/>
      <c r="D2318"/>
      <c r="E2318"/>
      <c r="F2318"/>
      <c r="G2318"/>
      <c r="H2318"/>
      <c r="I2318" s="5"/>
      <c r="J2318" s="5"/>
      <c r="K2318"/>
      <c r="L2318"/>
      <c r="M2318"/>
      <c r="N2318"/>
      <c r="O2318"/>
      <c r="P2318"/>
      <c r="Q2318"/>
      <c r="R2318"/>
    </row>
    <row r="2319" spans="1:18" x14ac:dyDescent="0.25">
      <c r="A2319"/>
      <c r="B2319"/>
      <c r="C2319"/>
      <c r="D2319"/>
      <c r="E2319"/>
      <c r="F2319"/>
      <c r="G2319"/>
      <c r="H2319"/>
      <c r="I2319" s="5"/>
      <c r="J2319" s="5"/>
      <c r="K2319"/>
      <c r="L2319"/>
      <c r="M2319"/>
      <c r="N2319"/>
      <c r="O2319"/>
      <c r="P2319"/>
      <c r="Q2319"/>
      <c r="R2319"/>
    </row>
    <row r="2320" spans="1:18" x14ac:dyDescent="0.25">
      <c r="A2320"/>
      <c r="B2320"/>
      <c r="C2320"/>
      <c r="D2320"/>
      <c r="E2320"/>
      <c r="F2320"/>
      <c r="G2320"/>
      <c r="H2320"/>
      <c r="I2320" s="5"/>
      <c r="J2320" s="5"/>
      <c r="K2320"/>
      <c r="L2320"/>
      <c r="M2320"/>
      <c r="N2320"/>
      <c r="O2320"/>
      <c r="P2320"/>
      <c r="Q2320"/>
      <c r="R2320"/>
    </row>
    <row r="2321" spans="1:18" x14ac:dyDescent="0.25">
      <c r="A2321"/>
      <c r="B2321"/>
      <c r="C2321"/>
      <c r="D2321"/>
      <c r="E2321"/>
      <c r="F2321"/>
      <c r="G2321"/>
      <c r="H2321"/>
      <c r="I2321" s="5"/>
      <c r="J2321" s="5"/>
      <c r="K2321"/>
      <c r="L2321"/>
      <c r="M2321"/>
      <c r="N2321"/>
      <c r="O2321"/>
      <c r="P2321"/>
      <c r="Q2321"/>
      <c r="R2321"/>
    </row>
    <row r="2322" spans="1:18" x14ac:dyDescent="0.25">
      <c r="A2322"/>
      <c r="B2322"/>
      <c r="C2322"/>
      <c r="D2322"/>
      <c r="E2322"/>
      <c r="F2322"/>
      <c r="G2322"/>
      <c r="H2322"/>
      <c r="I2322" s="5"/>
      <c r="J2322" s="5"/>
      <c r="K2322"/>
      <c r="L2322"/>
      <c r="M2322"/>
      <c r="N2322"/>
      <c r="O2322"/>
      <c r="P2322"/>
      <c r="Q2322"/>
      <c r="R2322"/>
    </row>
    <row r="2323" spans="1:18" x14ac:dyDescent="0.25">
      <c r="A2323"/>
      <c r="B2323"/>
      <c r="C2323"/>
      <c r="D2323"/>
      <c r="E2323"/>
      <c r="F2323"/>
      <c r="G2323"/>
      <c r="H2323"/>
      <c r="I2323" s="5"/>
      <c r="J2323" s="5"/>
      <c r="K2323"/>
      <c r="L2323"/>
      <c r="M2323"/>
      <c r="N2323"/>
      <c r="O2323"/>
      <c r="P2323"/>
      <c r="Q2323"/>
      <c r="R2323"/>
    </row>
    <row r="2324" spans="1:18" x14ac:dyDescent="0.25">
      <c r="A2324"/>
      <c r="B2324"/>
      <c r="C2324"/>
      <c r="D2324"/>
      <c r="E2324"/>
      <c r="F2324"/>
      <c r="G2324"/>
      <c r="H2324"/>
      <c r="I2324" s="5"/>
      <c r="J2324" s="5"/>
      <c r="K2324"/>
      <c r="L2324"/>
      <c r="M2324"/>
      <c r="N2324"/>
      <c r="O2324"/>
      <c r="P2324"/>
      <c r="Q2324"/>
      <c r="R2324"/>
    </row>
    <row r="2325" spans="1:18" x14ac:dyDescent="0.25">
      <c r="A2325"/>
      <c r="B2325"/>
      <c r="C2325"/>
      <c r="D2325"/>
      <c r="E2325"/>
      <c r="F2325"/>
      <c r="G2325"/>
      <c r="H2325"/>
      <c r="I2325" s="5"/>
      <c r="J2325" s="5"/>
      <c r="K2325"/>
      <c r="L2325"/>
      <c r="M2325"/>
      <c r="N2325"/>
      <c r="O2325"/>
      <c r="P2325"/>
      <c r="Q2325"/>
      <c r="R2325"/>
    </row>
    <row r="2326" spans="1:18" x14ac:dyDescent="0.25">
      <c r="A2326"/>
      <c r="B2326"/>
      <c r="C2326"/>
      <c r="D2326"/>
      <c r="E2326"/>
      <c r="F2326"/>
      <c r="G2326"/>
      <c r="H2326"/>
      <c r="I2326" s="5"/>
      <c r="J2326" s="5"/>
      <c r="K2326"/>
      <c r="L2326"/>
      <c r="M2326"/>
      <c r="N2326"/>
      <c r="O2326"/>
      <c r="P2326"/>
      <c r="Q2326"/>
      <c r="R2326"/>
    </row>
    <row r="2327" spans="1:18" x14ac:dyDescent="0.25">
      <c r="A2327"/>
      <c r="B2327"/>
      <c r="C2327"/>
      <c r="D2327"/>
      <c r="E2327"/>
      <c r="F2327"/>
      <c r="G2327"/>
      <c r="H2327"/>
      <c r="I2327" s="5"/>
      <c r="J2327" s="5"/>
      <c r="K2327"/>
      <c r="L2327"/>
      <c r="M2327"/>
      <c r="N2327"/>
      <c r="O2327"/>
      <c r="P2327"/>
      <c r="Q2327"/>
      <c r="R2327"/>
    </row>
    <row r="2328" spans="1:18" x14ac:dyDescent="0.25">
      <c r="A2328"/>
      <c r="B2328"/>
      <c r="C2328"/>
      <c r="D2328"/>
      <c r="E2328"/>
      <c r="F2328"/>
      <c r="G2328"/>
      <c r="H2328"/>
      <c r="I2328" s="5"/>
      <c r="J2328" s="5"/>
      <c r="K2328"/>
      <c r="L2328"/>
      <c r="M2328"/>
      <c r="N2328"/>
      <c r="O2328"/>
      <c r="P2328"/>
      <c r="Q2328"/>
      <c r="R2328"/>
    </row>
    <row r="2329" spans="1:18" x14ac:dyDescent="0.25">
      <c r="A2329"/>
      <c r="B2329"/>
      <c r="C2329"/>
      <c r="D2329"/>
      <c r="E2329"/>
      <c r="F2329"/>
      <c r="G2329"/>
      <c r="H2329"/>
      <c r="I2329" s="5"/>
      <c r="J2329" s="5"/>
      <c r="K2329"/>
      <c r="L2329"/>
      <c r="M2329"/>
      <c r="N2329"/>
      <c r="O2329"/>
      <c r="P2329"/>
      <c r="Q2329"/>
      <c r="R2329"/>
    </row>
    <row r="2330" spans="1:18" x14ac:dyDescent="0.25">
      <c r="A2330"/>
      <c r="B2330"/>
      <c r="C2330"/>
      <c r="D2330"/>
      <c r="E2330"/>
      <c r="F2330"/>
      <c r="G2330"/>
      <c r="H2330"/>
      <c r="I2330" s="5"/>
      <c r="J2330" s="5"/>
      <c r="K2330"/>
      <c r="L2330"/>
      <c r="M2330"/>
      <c r="N2330"/>
      <c r="O2330"/>
      <c r="P2330"/>
      <c r="Q2330"/>
      <c r="R2330"/>
    </row>
    <row r="2331" spans="1:18" x14ac:dyDescent="0.25">
      <c r="A2331"/>
      <c r="B2331"/>
      <c r="C2331"/>
      <c r="D2331"/>
      <c r="E2331"/>
      <c r="F2331"/>
      <c r="G2331"/>
      <c r="H2331"/>
      <c r="I2331" s="5"/>
      <c r="J2331" s="5"/>
      <c r="K2331"/>
      <c r="L2331"/>
      <c r="M2331"/>
      <c r="N2331"/>
      <c r="O2331"/>
      <c r="P2331"/>
      <c r="Q2331"/>
      <c r="R2331"/>
    </row>
    <row r="2332" spans="1:18" x14ac:dyDescent="0.25">
      <c r="A2332"/>
      <c r="B2332"/>
      <c r="C2332"/>
      <c r="D2332"/>
      <c r="E2332"/>
      <c r="F2332"/>
      <c r="G2332"/>
      <c r="H2332"/>
      <c r="I2332" s="5"/>
      <c r="J2332" s="5"/>
      <c r="K2332"/>
      <c r="L2332"/>
      <c r="M2332"/>
      <c r="N2332"/>
      <c r="O2332"/>
      <c r="P2332"/>
      <c r="Q2332"/>
      <c r="R2332"/>
    </row>
    <row r="2333" spans="1:18" x14ac:dyDescent="0.25">
      <c r="A2333"/>
      <c r="B2333"/>
      <c r="C2333"/>
      <c r="D2333"/>
      <c r="E2333"/>
      <c r="F2333"/>
      <c r="G2333"/>
      <c r="H2333"/>
      <c r="I2333" s="5"/>
      <c r="J2333" s="5"/>
      <c r="K2333"/>
      <c r="L2333"/>
      <c r="M2333"/>
      <c r="N2333"/>
      <c r="O2333"/>
      <c r="P2333"/>
      <c r="Q2333"/>
      <c r="R2333"/>
    </row>
    <row r="2334" spans="1:18" x14ac:dyDescent="0.25">
      <c r="A2334"/>
      <c r="B2334"/>
      <c r="C2334"/>
      <c r="D2334"/>
      <c r="E2334"/>
      <c r="F2334"/>
      <c r="G2334"/>
      <c r="H2334"/>
      <c r="I2334" s="5"/>
      <c r="J2334" s="5"/>
      <c r="K2334"/>
      <c r="L2334"/>
      <c r="M2334"/>
      <c r="N2334"/>
      <c r="O2334"/>
      <c r="P2334"/>
      <c r="Q2334"/>
      <c r="R2334"/>
    </row>
    <row r="2335" spans="1:18" x14ac:dyDescent="0.25">
      <c r="A2335"/>
      <c r="B2335"/>
      <c r="C2335"/>
      <c r="D2335"/>
      <c r="E2335"/>
      <c r="F2335"/>
      <c r="G2335"/>
      <c r="H2335"/>
      <c r="I2335" s="5"/>
      <c r="J2335" s="5"/>
      <c r="K2335"/>
      <c r="L2335"/>
      <c r="M2335"/>
      <c r="N2335"/>
      <c r="O2335"/>
      <c r="P2335"/>
      <c r="Q2335"/>
      <c r="R2335"/>
    </row>
    <row r="2336" spans="1:18" x14ac:dyDescent="0.25">
      <c r="A2336"/>
      <c r="B2336"/>
      <c r="C2336"/>
      <c r="D2336"/>
      <c r="E2336"/>
      <c r="F2336"/>
      <c r="G2336"/>
      <c r="H2336"/>
      <c r="I2336" s="5"/>
      <c r="J2336" s="5"/>
      <c r="K2336"/>
      <c r="L2336"/>
      <c r="M2336"/>
      <c r="N2336"/>
      <c r="O2336"/>
      <c r="P2336"/>
      <c r="Q2336"/>
      <c r="R2336"/>
    </row>
    <row r="2337" spans="1:18" x14ac:dyDescent="0.25">
      <c r="A2337"/>
      <c r="B2337"/>
      <c r="C2337"/>
      <c r="D2337"/>
      <c r="E2337"/>
      <c r="F2337"/>
      <c r="G2337"/>
      <c r="H2337"/>
      <c r="I2337" s="5"/>
      <c r="J2337" s="5"/>
      <c r="K2337"/>
      <c r="L2337"/>
      <c r="M2337"/>
      <c r="N2337"/>
      <c r="O2337"/>
      <c r="P2337"/>
      <c r="Q2337"/>
      <c r="R2337"/>
    </row>
    <row r="2338" spans="1:18" x14ac:dyDescent="0.25">
      <c r="A2338"/>
      <c r="B2338"/>
      <c r="C2338"/>
      <c r="D2338"/>
      <c r="E2338"/>
      <c r="F2338"/>
      <c r="G2338"/>
      <c r="H2338"/>
      <c r="I2338" s="5"/>
      <c r="J2338" s="5"/>
      <c r="K2338"/>
      <c r="L2338"/>
      <c r="M2338"/>
      <c r="N2338"/>
      <c r="O2338"/>
      <c r="P2338"/>
      <c r="Q2338"/>
      <c r="R2338"/>
    </row>
    <row r="2339" spans="1:18" x14ac:dyDescent="0.25">
      <c r="A2339"/>
      <c r="B2339"/>
      <c r="C2339"/>
      <c r="D2339"/>
      <c r="E2339"/>
      <c r="F2339"/>
      <c r="G2339"/>
      <c r="H2339"/>
      <c r="I2339" s="5"/>
      <c r="J2339" s="5"/>
      <c r="K2339"/>
      <c r="L2339"/>
      <c r="M2339"/>
      <c r="N2339"/>
      <c r="O2339"/>
      <c r="P2339"/>
      <c r="Q2339"/>
      <c r="R2339"/>
    </row>
    <row r="2340" spans="1:18" x14ac:dyDescent="0.25">
      <c r="A2340"/>
      <c r="B2340"/>
      <c r="C2340"/>
      <c r="D2340"/>
      <c r="E2340"/>
      <c r="F2340"/>
      <c r="G2340"/>
      <c r="H2340"/>
      <c r="I2340" s="5"/>
      <c r="J2340" s="5"/>
      <c r="K2340"/>
      <c r="L2340"/>
      <c r="M2340"/>
      <c r="N2340"/>
      <c r="O2340"/>
      <c r="P2340"/>
      <c r="Q2340"/>
      <c r="R2340"/>
    </row>
    <row r="2341" spans="1:18" x14ac:dyDescent="0.25">
      <c r="A2341"/>
      <c r="B2341"/>
      <c r="C2341"/>
      <c r="D2341"/>
      <c r="E2341"/>
      <c r="F2341"/>
      <c r="G2341"/>
      <c r="H2341"/>
      <c r="I2341" s="5"/>
      <c r="J2341" s="5"/>
      <c r="K2341"/>
      <c r="L2341"/>
      <c r="M2341"/>
      <c r="N2341"/>
      <c r="O2341"/>
      <c r="P2341"/>
      <c r="Q2341"/>
      <c r="R2341"/>
    </row>
    <row r="2342" spans="1:18" x14ac:dyDescent="0.25">
      <c r="A2342"/>
      <c r="B2342"/>
      <c r="C2342"/>
      <c r="D2342"/>
      <c r="E2342"/>
      <c r="F2342"/>
      <c r="G2342"/>
      <c r="H2342"/>
      <c r="I2342" s="5"/>
      <c r="J2342" s="5"/>
      <c r="K2342"/>
      <c r="L2342"/>
      <c r="M2342"/>
      <c r="N2342"/>
      <c r="O2342"/>
      <c r="P2342"/>
      <c r="Q2342"/>
      <c r="R2342"/>
    </row>
    <row r="2343" spans="1:18" x14ac:dyDescent="0.25">
      <c r="A2343"/>
      <c r="B2343"/>
      <c r="C2343"/>
      <c r="D2343"/>
      <c r="E2343"/>
      <c r="F2343"/>
      <c r="G2343"/>
      <c r="H2343"/>
      <c r="I2343" s="5"/>
      <c r="J2343" s="5"/>
      <c r="K2343"/>
      <c r="L2343"/>
      <c r="M2343"/>
      <c r="N2343"/>
      <c r="O2343"/>
      <c r="P2343"/>
      <c r="Q2343"/>
      <c r="R2343"/>
    </row>
    <row r="2344" spans="1:18" x14ac:dyDescent="0.25">
      <c r="A2344"/>
      <c r="B2344"/>
      <c r="C2344"/>
      <c r="D2344"/>
      <c r="E2344"/>
      <c r="F2344"/>
      <c r="G2344"/>
      <c r="H2344"/>
      <c r="I2344" s="5"/>
      <c r="J2344" s="5"/>
      <c r="K2344"/>
      <c r="L2344"/>
      <c r="M2344"/>
      <c r="N2344"/>
      <c r="O2344"/>
      <c r="P2344"/>
      <c r="Q2344"/>
      <c r="R2344"/>
    </row>
    <row r="2345" spans="1:18" x14ac:dyDescent="0.25">
      <c r="A2345"/>
      <c r="B2345"/>
      <c r="C2345"/>
      <c r="D2345"/>
      <c r="E2345"/>
      <c r="F2345"/>
      <c r="G2345"/>
      <c r="H2345"/>
      <c r="I2345" s="5"/>
      <c r="J2345" s="5"/>
      <c r="K2345"/>
      <c r="L2345"/>
      <c r="M2345"/>
      <c r="N2345"/>
      <c r="O2345"/>
      <c r="P2345"/>
      <c r="Q2345"/>
      <c r="R2345"/>
    </row>
    <row r="2346" spans="1:18" x14ac:dyDescent="0.25">
      <c r="A2346"/>
      <c r="B2346"/>
      <c r="C2346"/>
      <c r="D2346"/>
      <c r="E2346"/>
      <c r="F2346"/>
      <c r="G2346"/>
      <c r="H2346"/>
      <c r="I2346" s="5"/>
      <c r="J2346" s="5"/>
      <c r="K2346"/>
      <c r="L2346"/>
      <c r="M2346"/>
      <c r="N2346"/>
      <c r="O2346"/>
      <c r="P2346"/>
      <c r="Q2346"/>
      <c r="R2346"/>
    </row>
    <row r="2347" spans="1:18" x14ac:dyDescent="0.25">
      <c r="A2347"/>
      <c r="B2347"/>
      <c r="C2347"/>
      <c r="D2347"/>
      <c r="E2347"/>
      <c r="F2347"/>
      <c r="G2347"/>
      <c r="H2347"/>
      <c r="I2347" s="5"/>
      <c r="J2347" s="5"/>
      <c r="K2347"/>
      <c r="L2347"/>
      <c r="M2347"/>
      <c r="N2347"/>
      <c r="O2347"/>
      <c r="P2347"/>
      <c r="Q2347"/>
      <c r="R2347"/>
    </row>
    <row r="2348" spans="1:18" x14ac:dyDescent="0.25">
      <c r="A2348"/>
      <c r="B2348"/>
      <c r="C2348"/>
      <c r="D2348"/>
      <c r="E2348"/>
      <c r="F2348"/>
      <c r="G2348"/>
      <c r="H2348"/>
      <c r="I2348" s="5"/>
      <c r="J2348" s="5"/>
      <c r="K2348"/>
      <c r="L2348"/>
      <c r="M2348"/>
      <c r="N2348"/>
      <c r="O2348"/>
      <c r="P2348"/>
      <c r="Q2348"/>
      <c r="R2348"/>
    </row>
    <row r="2349" spans="1:18" x14ac:dyDescent="0.25">
      <c r="A2349"/>
      <c r="B2349"/>
      <c r="C2349"/>
      <c r="D2349"/>
      <c r="E2349"/>
      <c r="F2349"/>
      <c r="G2349"/>
      <c r="H2349"/>
      <c r="I2349" s="5"/>
      <c r="J2349" s="5"/>
      <c r="K2349"/>
      <c r="L2349"/>
      <c r="M2349"/>
      <c r="N2349"/>
      <c r="O2349"/>
      <c r="P2349"/>
      <c r="Q2349"/>
      <c r="R2349"/>
    </row>
    <row r="2350" spans="1:18" x14ac:dyDescent="0.25">
      <c r="A2350"/>
      <c r="B2350"/>
      <c r="C2350"/>
      <c r="D2350"/>
      <c r="E2350"/>
      <c r="F2350"/>
      <c r="G2350"/>
      <c r="H2350"/>
      <c r="I2350" s="5"/>
      <c r="J2350" s="5"/>
      <c r="K2350"/>
      <c r="L2350"/>
      <c r="M2350"/>
      <c r="N2350"/>
      <c r="O2350"/>
      <c r="P2350"/>
      <c r="Q2350"/>
      <c r="R2350"/>
    </row>
    <row r="2351" spans="1:18" x14ac:dyDescent="0.25">
      <c r="A2351"/>
      <c r="B2351"/>
      <c r="C2351"/>
      <c r="D2351"/>
      <c r="E2351"/>
      <c r="F2351"/>
      <c r="G2351"/>
      <c r="H2351"/>
      <c r="I2351" s="5"/>
      <c r="J2351" s="5"/>
      <c r="K2351"/>
      <c r="L2351"/>
      <c r="M2351"/>
      <c r="N2351"/>
      <c r="O2351"/>
      <c r="P2351"/>
      <c r="Q2351"/>
      <c r="R2351"/>
    </row>
    <row r="2352" spans="1:18" x14ac:dyDescent="0.25">
      <c r="A2352"/>
      <c r="B2352"/>
      <c r="C2352"/>
      <c r="D2352"/>
      <c r="E2352"/>
      <c r="F2352"/>
      <c r="G2352"/>
      <c r="H2352"/>
      <c r="I2352" s="5"/>
      <c r="J2352" s="5"/>
      <c r="K2352"/>
      <c r="L2352"/>
      <c r="M2352"/>
      <c r="N2352"/>
      <c r="O2352"/>
      <c r="P2352"/>
      <c r="Q2352"/>
      <c r="R2352"/>
    </row>
    <row r="2353" spans="1:18" x14ac:dyDescent="0.25">
      <c r="A2353"/>
      <c r="B2353"/>
      <c r="C2353"/>
      <c r="D2353"/>
      <c r="E2353"/>
      <c r="F2353"/>
      <c r="G2353"/>
      <c r="H2353"/>
      <c r="I2353" s="5"/>
      <c r="J2353" s="5"/>
      <c r="K2353"/>
      <c r="L2353"/>
      <c r="M2353"/>
      <c r="N2353"/>
      <c r="O2353"/>
      <c r="P2353"/>
      <c r="Q2353"/>
      <c r="R2353"/>
    </row>
    <row r="2354" spans="1:18" x14ac:dyDescent="0.25">
      <c r="A2354"/>
      <c r="B2354"/>
      <c r="C2354"/>
      <c r="D2354"/>
      <c r="E2354"/>
      <c r="F2354"/>
      <c r="G2354"/>
      <c r="H2354"/>
      <c r="I2354" s="5"/>
      <c r="J2354" s="5"/>
      <c r="K2354"/>
      <c r="L2354"/>
      <c r="M2354"/>
      <c r="N2354"/>
      <c r="O2354"/>
      <c r="P2354"/>
      <c r="Q2354"/>
      <c r="R2354"/>
    </row>
    <row r="2355" spans="1:18" x14ac:dyDescent="0.25">
      <c r="A2355"/>
      <c r="B2355"/>
      <c r="C2355"/>
      <c r="D2355"/>
      <c r="E2355"/>
      <c r="F2355"/>
      <c r="G2355"/>
      <c r="H2355"/>
      <c r="I2355" s="5"/>
      <c r="J2355" s="5"/>
      <c r="K2355"/>
      <c r="L2355"/>
      <c r="M2355"/>
      <c r="N2355"/>
      <c r="O2355"/>
      <c r="P2355"/>
      <c r="Q2355"/>
      <c r="R2355"/>
    </row>
    <row r="2356" spans="1:18" x14ac:dyDescent="0.25">
      <c r="A2356"/>
      <c r="B2356"/>
      <c r="C2356"/>
      <c r="D2356"/>
      <c r="E2356"/>
      <c r="F2356"/>
      <c r="G2356"/>
      <c r="H2356"/>
      <c r="I2356" s="5"/>
      <c r="J2356" s="5"/>
      <c r="K2356"/>
      <c r="L2356"/>
      <c r="M2356"/>
      <c r="N2356"/>
      <c r="O2356"/>
      <c r="P2356"/>
      <c r="Q2356"/>
      <c r="R2356"/>
    </row>
    <row r="2357" spans="1:18" x14ac:dyDescent="0.25">
      <c r="A2357"/>
      <c r="B2357"/>
      <c r="C2357"/>
      <c r="D2357"/>
      <c r="E2357"/>
      <c r="F2357"/>
      <c r="G2357"/>
      <c r="H2357"/>
      <c r="I2357" s="5"/>
      <c r="J2357" s="5"/>
      <c r="K2357"/>
      <c r="L2357"/>
      <c r="M2357"/>
      <c r="N2357"/>
      <c r="O2357"/>
      <c r="P2357"/>
      <c r="Q2357"/>
      <c r="R2357"/>
    </row>
    <row r="2358" spans="1:18" x14ac:dyDescent="0.25">
      <c r="A2358"/>
      <c r="B2358"/>
      <c r="C2358"/>
      <c r="D2358"/>
      <c r="E2358"/>
      <c r="F2358"/>
      <c r="G2358"/>
      <c r="H2358"/>
      <c r="I2358" s="5"/>
      <c r="J2358" s="5"/>
      <c r="K2358"/>
      <c r="L2358"/>
      <c r="M2358"/>
      <c r="N2358"/>
      <c r="O2358"/>
      <c r="P2358"/>
      <c r="Q2358"/>
      <c r="R2358"/>
    </row>
    <row r="2359" spans="1:18" x14ac:dyDescent="0.25">
      <c r="A2359"/>
      <c r="B2359"/>
      <c r="C2359"/>
      <c r="D2359"/>
      <c r="E2359"/>
      <c r="F2359"/>
      <c r="G2359"/>
      <c r="H2359"/>
      <c r="I2359" s="5"/>
      <c r="J2359" s="5"/>
      <c r="K2359"/>
      <c r="L2359"/>
      <c r="M2359"/>
      <c r="N2359"/>
      <c r="O2359"/>
      <c r="P2359"/>
      <c r="Q2359"/>
      <c r="R2359"/>
    </row>
    <row r="2360" spans="1:18" x14ac:dyDescent="0.25">
      <c r="A2360"/>
      <c r="B2360"/>
      <c r="C2360"/>
      <c r="D2360"/>
      <c r="E2360"/>
      <c r="F2360"/>
      <c r="G2360"/>
      <c r="H2360"/>
      <c r="I2360" s="5"/>
      <c r="J2360" s="5"/>
      <c r="K2360"/>
      <c r="L2360"/>
      <c r="M2360"/>
      <c r="N2360"/>
      <c r="O2360"/>
      <c r="P2360"/>
      <c r="Q2360"/>
      <c r="R2360"/>
    </row>
    <row r="2361" spans="1:18" x14ac:dyDescent="0.25">
      <c r="A2361"/>
      <c r="B2361"/>
      <c r="C2361"/>
      <c r="D2361"/>
      <c r="E2361"/>
      <c r="F2361"/>
      <c r="G2361"/>
      <c r="H2361"/>
      <c r="I2361" s="5"/>
      <c r="J2361" s="5"/>
      <c r="K2361"/>
      <c r="L2361"/>
      <c r="M2361"/>
      <c r="N2361"/>
      <c r="O2361"/>
      <c r="P2361"/>
      <c r="Q2361"/>
      <c r="R2361"/>
    </row>
    <row r="2362" spans="1:18" x14ac:dyDescent="0.25">
      <c r="A2362"/>
      <c r="B2362"/>
      <c r="C2362"/>
      <c r="D2362"/>
      <c r="E2362"/>
      <c r="F2362"/>
      <c r="G2362"/>
      <c r="H2362"/>
      <c r="I2362" s="5"/>
      <c r="J2362" s="5"/>
      <c r="K2362"/>
      <c r="L2362"/>
      <c r="M2362"/>
      <c r="N2362"/>
      <c r="O2362"/>
      <c r="P2362"/>
      <c r="Q2362"/>
      <c r="R2362"/>
    </row>
    <row r="2363" spans="1:18" x14ac:dyDescent="0.25">
      <c r="A2363"/>
      <c r="B2363"/>
      <c r="C2363"/>
      <c r="D2363"/>
      <c r="E2363"/>
      <c r="F2363"/>
      <c r="G2363"/>
      <c r="H2363"/>
      <c r="I2363" s="5"/>
      <c r="J2363" s="5"/>
      <c r="K2363"/>
      <c r="L2363"/>
      <c r="M2363"/>
      <c r="N2363"/>
      <c r="O2363"/>
      <c r="P2363"/>
      <c r="Q2363"/>
      <c r="R2363"/>
    </row>
    <row r="2364" spans="1:18" x14ac:dyDescent="0.25">
      <c r="A2364"/>
      <c r="B2364"/>
      <c r="C2364"/>
      <c r="D2364"/>
      <c r="E2364"/>
      <c r="F2364"/>
      <c r="G2364"/>
      <c r="H2364"/>
      <c r="I2364" s="5"/>
      <c r="J2364" s="5"/>
      <c r="K2364"/>
      <c r="L2364"/>
      <c r="M2364"/>
      <c r="N2364"/>
      <c r="O2364"/>
      <c r="P2364"/>
      <c r="Q2364"/>
      <c r="R2364"/>
    </row>
    <row r="2365" spans="1:18" x14ac:dyDescent="0.25">
      <c r="A2365"/>
      <c r="B2365"/>
      <c r="C2365"/>
      <c r="D2365"/>
      <c r="E2365"/>
      <c r="F2365"/>
      <c r="G2365"/>
      <c r="H2365"/>
      <c r="I2365" s="5"/>
      <c r="J2365" s="5"/>
      <c r="K2365"/>
      <c r="L2365"/>
      <c r="M2365"/>
      <c r="N2365"/>
      <c r="O2365"/>
      <c r="P2365"/>
      <c r="Q2365"/>
      <c r="R2365"/>
    </row>
    <row r="2366" spans="1:18" x14ac:dyDescent="0.25">
      <c r="A2366"/>
      <c r="B2366"/>
      <c r="C2366"/>
      <c r="D2366"/>
      <c r="E2366"/>
      <c r="F2366"/>
      <c r="G2366"/>
      <c r="H2366"/>
      <c r="I2366" s="5"/>
      <c r="J2366" s="5"/>
      <c r="K2366"/>
      <c r="L2366"/>
      <c r="M2366"/>
      <c r="N2366"/>
      <c r="O2366"/>
      <c r="P2366"/>
      <c r="Q2366"/>
      <c r="R2366"/>
    </row>
    <row r="2367" spans="1:18" x14ac:dyDescent="0.25">
      <c r="A2367"/>
      <c r="B2367"/>
      <c r="C2367"/>
      <c r="D2367"/>
      <c r="E2367"/>
      <c r="F2367"/>
      <c r="G2367"/>
      <c r="H2367"/>
      <c r="I2367" s="5"/>
      <c r="J2367" s="5"/>
      <c r="K2367"/>
      <c r="L2367"/>
      <c r="M2367"/>
      <c r="N2367"/>
      <c r="O2367"/>
      <c r="P2367"/>
      <c r="Q2367"/>
      <c r="R2367"/>
    </row>
    <row r="2368" spans="1:18" x14ac:dyDescent="0.25">
      <c r="A2368"/>
      <c r="B2368"/>
      <c r="C2368"/>
      <c r="D2368"/>
      <c r="E2368"/>
      <c r="F2368"/>
      <c r="G2368"/>
      <c r="H2368"/>
      <c r="I2368" s="5"/>
      <c r="J2368" s="5"/>
      <c r="K2368"/>
      <c r="L2368"/>
      <c r="M2368"/>
      <c r="N2368"/>
      <c r="O2368"/>
      <c r="P2368"/>
      <c r="Q2368"/>
      <c r="R2368"/>
    </row>
    <row r="2369" spans="1:18" x14ac:dyDescent="0.25">
      <c r="A2369"/>
      <c r="B2369"/>
      <c r="C2369"/>
      <c r="D2369"/>
      <c r="E2369"/>
      <c r="F2369"/>
      <c r="G2369"/>
      <c r="H2369"/>
      <c r="I2369" s="5"/>
      <c r="J2369" s="5"/>
      <c r="K2369"/>
      <c r="L2369"/>
      <c r="M2369"/>
      <c r="N2369"/>
      <c r="O2369"/>
      <c r="P2369"/>
      <c r="Q2369"/>
      <c r="R2369"/>
    </row>
    <row r="2370" spans="1:18" x14ac:dyDescent="0.25">
      <c r="A2370"/>
      <c r="B2370"/>
      <c r="C2370"/>
      <c r="D2370"/>
      <c r="E2370"/>
      <c r="F2370"/>
      <c r="G2370"/>
      <c r="H2370"/>
      <c r="I2370" s="5"/>
      <c r="J2370" s="5"/>
      <c r="K2370"/>
      <c r="L2370"/>
      <c r="M2370"/>
      <c r="N2370"/>
      <c r="O2370"/>
      <c r="P2370"/>
      <c r="Q2370"/>
      <c r="R2370"/>
    </row>
    <row r="2371" spans="1:18" x14ac:dyDescent="0.25">
      <c r="A2371"/>
      <c r="B2371"/>
      <c r="C2371"/>
      <c r="D2371"/>
      <c r="E2371"/>
      <c r="F2371"/>
      <c r="G2371"/>
      <c r="H2371"/>
      <c r="I2371" s="5"/>
      <c r="J2371" s="5"/>
      <c r="K2371"/>
      <c r="L2371"/>
      <c r="M2371"/>
      <c r="N2371"/>
      <c r="O2371"/>
      <c r="P2371"/>
      <c r="Q2371"/>
      <c r="R2371"/>
    </row>
    <row r="2372" spans="1:18" x14ac:dyDescent="0.25">
      <c r="A2372"/>
      <c r="B2372"/>
      <c r="C2372"/>
      <c r="D2372"/>
      <c r="E2372"/>
      <c r="F2372"/>
      <c r="G2372"/>
      <c r="H2372"/>
      <c r="I2372" s="5"/>
      <c r="J2372" s="5"/>
      <c r="K2372"/>
      <c r="L2372"/>
      <c r="M2372"/>
      <c r="N2372"/>
      <c r="O2372"/>
      <c r="P2372"/>
      <c r="Q2372"/>
      <c r="R2372"/>
    </row>
    <row r="2373" spans="1:18" x14ac:dyDescent="0.25">
      <c r="A2373"/>
      <c r="B2373"/>
      <c r="C2373"/>
      <c r="D2373"/>
      <c r="E2373"/>
      <c r="F2373"/>
      <c r="G2373"/>
      <c r="H2373"/>
      <c r="I2373" s="5"/>
      <c r="J2373" s="5"/>
      <c r="K2373"/>
      <c r="L2373"/>
      <c r="M2373"/>
      <c r="N2373"/>
      <c r="O2373"/>
      <c r="P2373"/>
      <c r="Q2373"/>
      <c r="R2373"/>
    </row>
    <row r="2374" spans="1:18" x14ac:dyDescent="0.25">
      <c r="A2374"/>
      <c r="B2374"/>
      <c r="C2374"/>
      <c r="D2374"/>
      <c r="E2374"/>
      <c r="F2374"/>
      <c r="G2374"/>
      <c r="H2374"/>
      <c r="I2374" s="5"/>
      <c r="J2374" s="5"/>
      <c r="K2374"/>
      <c r="L2374"/>
      <c r="M2374"/>
      <c r="N2374"/>
      <c r="O2374"/>
      <c r="P2374"/>
      <c r="Q2374"/>
      <c r="R2374"/>
    </row>
    <row r="2375" spans="1:18" x14ac:dyDescent="0.25">
      <c r="A2375"/>
      <c r="B2375"/>
      <c r="C2375"/>
      <c r="D2375"/>
      <c r="E2375"/>
      <c r="F2375"/>
      <c r="G2375"/>
      <c r="H2375"/>
      <c r="I2375" s="5"/>
      <c r="J2375" s="5"/>
      <c r="K2375"/>
      <c r="L2375"/>
      <c r="M2375"/>
      <c r="N2375"/>
      <c r="O2375"/>
      <c r="P2375"/>
      <c r="Q2375"/>
      <c r="R2375"/>
    </row>
    <row r="2376" spans="1:18" x14ac:dyDescent="0.25">
      <c r="A2376"/>
      <c r="B2376"/>
      <c r="C2376"/>
      <c r="D2376"/>
      <c r="E2376"/>
      <c r="F2376"/>
      <c r="G2376"/>
      <c r="H2376"/>
      <c r="I2376" s="5"/>
      <c r="J2376" s="5"/>
      <c r="K2376"/>
      <c r="L2376"/>
      <c r="M2376"/>
      <c r="N2376"/>
      <c r="O2376"/>
      <c r="P2376"/>
      <c r="Q2376"/>
      <c r="R2376"/>
    </row>
    <row r="2377" spans="1:18" x14ac:dyDescent="0.25">
      <c r="A2377"/>
      <c r="B2377"/>
      <c r="C2377"/>
      <c r="D2377"/>
      <c r="E2377"/>
      <c r="F2377"/>
      <c r="G2377"/>
      <c r="H2377"/>
      <c r="I2377" s="5"/>
      <c r="J2377" s="5"/>
      <c r="K2377"/>
      <c r="L2377"/>
      <c r="M2377"/>
      <c r="N2377"/>
      <c r="O2377"/>
      <c r="P2377"/>
      <c r="Q2377"/>
      <c r="R2377"/>
    </row>
    <row r="2378" spans="1:18" x14ac:dyDescent="0.25">
      <c r="A2378"/>
      <c r="B2378"/>
      <c r="C2378"/>
      <c r="D2378"/>
      <c r="E2378"/>
      <c r="F2378"/>
      <c r="G2378"/>
      <c r="H2378"/>
      <c r="I2378" s="5"/>
      <c r="J2378" s="5"/>
      <c r="K2378"/>
      <c r="L2378"/>
      <c r="M2378"/>
      <c r="N2378"/>
      <c r="O2378"/>
      <c r="P2378"/>
      <c r="Q2378"/>
      <c r="R2378"/>
    </row>
    <row r="2379" spans="1:18" x14ac:dyDescent="0.25">
      <c r="A2379"/>
      <c r="B2379"/>
      <c r="C2379"/>
      <c r="D2379"/>
      <c r="E2379"/>
      <c r="F2379"/>
      <c r="G2379"/>
      <c r="H2379"/>
      <c r="I2379" s="5"/>
      <c r="J2379" s="5"/>
      <c r="K2379"/>
      <c r="L2379"/>
      <c r="M2379"/>
      <c r="N2379"/>
      <c r="O2379"/>
      <c r="P2379"/>
      <c r="Q2379"/>
      <c r="R2379"/>
    </row>
    <row r="2380" spans="1:18" x14ac:dyDescent="0.25">
      <c r="A2380"/>
      <c r="B2380"/>
      <c r="C2380"/>
      <c r="D2380"/>
      <c r="E2380"/>
      <c r="F2380"/>
      <c r="G2380"/>
      <c r="H2380"/>
      <c r="I2380" s="5"/>
      <c r="J2380" s="5"/>
      <c r="K2380"/>
      <c r="L2380"/>
      <c r="M2380"/>
      <c r="N2380"/>
      <c r="O2380"/>
      <c r="P2380"/>
      <c r="Q2380"/>
      <c r="R2380"/>
    </row>
    <row r="2381" spans="1:18" x14ac:dyDescent="0.25">
      <c r="A2381"/>
      <c r="B2381"/>
      <c r="C2381"/>
      <c r="D2381"/>
      <c r="E2381"/>
      <c r="F2381"/>
      <c r="G2381"/>
      <c r="H2381"/>
      <c r="I2381" s="5"/>
      <c r="J2381" s="5"/>
      <c r="K2381"/>
      <c r="L2381"/>
      <c r="M2381"/>
      <c r="N2381"/>
      <c r="O2381"/>
      <c r="P2381"/>
      <c r="Q2381"/>
      <c r="R2381"/>
    </row>
    <row r="2382" spans="1:18" x14ac:dyDescent="0.25">
      <c r="A2382"/>
      <c r="B2382"/>
      <c r="C2382"/>
      <c r="D2382"/>
      <c r="E2382"/>
      <c r="F2382"/>
      <c r="G2382"/>
      <c r="H2382"/>
      <c r="I2382" s="5"/>
      <c r="J2382" s="5"/>
      <c r="K2382"/>
      <c r="L2382"/>
      <c r="M2382"/>
      <c r="N2382"/>
      <c r="O2382"/>
      <c r="P2382"/>
      <c r="Q2382"/>
      <c r="R2382"/>
    </row>
    <row r="2383" spans="1:18" x14ac:dyDescent="0.25">
      <c r="A2383"/>
      <c r="B2383"/>
      <c r="C2383"/>
      <c r="D2383"/>
      <c r="E2383"/>
      <c r="F2383"/>
      <c r="G2383"/>
      <c r="H2383"/>
      <c r="I2383" s="5"/>
      <c r="J2383" s="5"/>
      <c r="K2383"/>
      <c r="L2383"/>
      <c r="M2383"/>
      <c r="N2383"/>
      <c r="O2383"/>
      <c r="P2383"/>
      <c r="Q2383"/>
      <c r="R2383"/>
    </row>
    <row r="2384" spans="1:18" x14ac:dyDescent="0.25">
      <c r="A2384"/>
      <c r="B2384"/>
      <c r="C2384"/>
      <c r="D2384"/>
      <c r="E2384"/>
      <c r="F2384"/>
      <c r="G2384"/>
      <c r="H2384"/>
      <c r="I2384" s="5"/>
      <c r="J2384" s="5"/>
      <c r="K2384"/>
      <c r="L2384"/>
      <c r="M2384"/>
      <c r="N2384"/>
      <c r="O2384"/>
      <c r="P2384"/>
      <c r="Q2384"/>
      <c r="R2384"/>
    </row>
    <row r="2385" spans="1:18" x14ac:dyDescent="0.25">
      <c r="A2385"/>
      <c r="B2385"/>
      <c r="C2385"/>
      <c r="D2385"/>
      <c r="E2385"/>
      <c r="F2385"/>
      <c r="G2385"/>
      <c r="H2385"/>
      <c r="I2385" s="5"/>
      <c r="J2385" s="5"/>
      <c r="K2385"/>
      <c r="L2385"/>
      <c r="M2385"/>
      <c r="N2385"/>
      <c r="O2385"/>
      <c r="P2385"/>
      <c r="Q2385"/>
      <c r="R2385"/>
    </row>
    <row r="2386" spans="1:18" x14ac:dyDescent="0.25">
      <c r="A2386"/>
      <c r="B2386"/>
      <c r="C2386"/>
      <c r="D2386"/>
      <c r="E2386"/>
      <c r="F2386"/>
      <c r="G2386"/>
      <c r="H2386"/>
      <c r="I2386" s="5"/>
      <c r="J2386" s="5"/>
      <c r="K2386"/>
      <c r="L2386"/>
      <c r="M2386"/>
      <c r="N2386"/>
      <c r="O2386"/>
      <c r="P2386"/>
      <c r="Q2386"/>
      <c r="R2386"/>
    </row>
    <row r="2387" spans="1:18" x14ac:dyDescent="0.25">
      <c r="A2387"/>
      <c r="B2387"/>
      <c r="C2387"/>
      <c r="D2387"/>
      <c r="E2387"/>
      <c r="F2387"/>
      <c r="G2387"/>
      <c r="H2387"/>
      <c r="I2387" s="5"/>
      <c r="J2387" s="5"/>
      <c r="K2387"/>
      <c r="L2387"/>
      <c r="M2387"/>
      <c r="N2387"/>
      <c r="O2387"/>
      <c r="P2387"/>
      <c r="Q2387"/>
      <c r="R2387"/>
    </row>
    <row r="2388" spans="1:18" x14ac:dyDescent="0.25">
      <c r="A2388"/>
      <c r="B2388"/>
      <c r="C2388"/>
      <c r="D2388"/>
      <c r="E2388"/>
      <c r="F2388"/>
      <c r="G2388"/>
      <c r="H2388"/>
      <c r="I2388" s="5"/>
      <c r="J2388" s="5"/>
      <c r="K2388"/>
      <c r="L2388"/>
      <c r="M2388"/>
      <c r="N2388"/>
      <c r="O2388"/>
      <c r="P2388"/>
      <c r="Q2388"/>
      <c r="R2388"/>
    </row>
    <row r="2389" spans="1:18" x14ac:dyDescent="0.25">
      <c r="A2389"/>
      <c r="B2389"/>
      <c r="C2389"/>
      <c r="D2389"/>
      <c r="E2389"/>
      <c r="F2389"/>
      <c r="G2389"/>
      <c r="H2389"/>
      <c r="I2389" s="5"/>
      <c r="J2389" s="5"/>
      <c r="K2389"/>
      <c r="L2389"/>
      <c r="M2389"/>
      <c r="N2389"/>
      <c r="O2389"/>
      <c r="P2389"/>
      <c r="Q2389"/>
      <c r="R2389"/>
    </row>
    <row r="2390" spans="1:18" x14ac:dyDescent="0.25">
      <c r="A2390"/>
      <c r="B2390"/>
      <c r="C2390"/>
      <c r="D2390"/>
      <c r="E2390"/>
      <c r="F2390"/>
      <c r="G2390"/>
      <c r="H2390"/>
      <c r="I2390" s="5"/>
      <c r="J2390" s="5"/>
      <c r="K2390"/>
      <c r="L2390"/>
      <c r="M2390"/>
      <c r="N2390"/>
      <c r="O2390"/>
      <c r="P2390"/>
      <c r="Q2390"/>
      <c r="R2390"/>
    </row>
    <row r="2391" spans="1:18" x14ac:dyDescent="0.25">
      <c r="A2391"/>
      <c r="B2391"/>
      <c r="C2391"/>
      <c r="D2391"/>
      <c r="E2391"/>
      <c r="F2391"/>
      <c r="G2391"/>
      <c r="H2391"/>
      <c r="I2391" s="5"/>
      <c r="J2391" s="5"/>
      <c r="K2391"/>
      <c r="L2391"/>
      <c r="M2391"/>
      <c r="N2391"/>
      <c r="O2391"/>
      <c r="P2391"/>
      <c r="Q2391"/>
      <c r="R2391"/>
    </row>
    <row r="2392" spans="1:18" x14ac:dyDescent="0.25">
      <c r="A2392"/>
      <c r="B2392"/>
      <c r="C2392"/>
      <c r="D2392"/>
      <c r="E2392"/>
      <c r="F2392"/>
      <c r="G2392"/>
      <c r="H2392"/>
      <c r="I2392" s="5"/>
      <c r="J2392" s="5"/>
      <c r="K2392"/>
      <c r="L2392"/>
      <c r="M2392"/>
      <c r="N2392"/>
      <c r="O2392"/>
      <c r="P2392"/>
      <c r="Q2392"/>
      <c r="R2392"/>
    </row>
    <row r="2393" spans="1:18" x14ac:dyDescent="0.25">
      <c r="A2393"/>
      <c r="B2393"/>
      <c r="C2393"/>
      <c r="D2393"/>
      <c r="E2393"/>
      <c r="F2393"/>
      <c r="G2393"/>
      <c r="H2393"/>
      <c r="I2393" s="5"/>
      <c r="J2393" s="5"/>
      <c r="K2393"/>
      <c r="L2393"/>
      <c r="M2393"/>
      <c r="N2393"/>
      <c r="O2393"/>
      <c r="P2393"/>
      <c r="Q2393"/>
      <c r="R2393"/>
    </row>
    <row r="2394" spans="1:18" x14ac:dyDescent="0.25">
      <c r="A2394"/>
      <c r="B2394"/>
      <c r="C2394"/>
      <c r="D2394"/>
      <c r="E2394"/>
      <c r="F2394"/>
      <c r="G2394"/>
      <c r="H2394"/>
      <c r="I2394" s="5"/>
      <c r="J2394" s="5"/>
      <c r="K2394"/>
      <c r="L2394"/>
      <c r="M2394"/>
      <c r="N2394"/>
      <c r="O2394"/>
      <c r="P2394"/>
      <c r="Q2394"/>
      <c r="R2394"/>
    </row>
    <row r="2395" spans="1:18" x14ac:dyDescent="0.25">
      <c r="A2395"/>
      <c r="B2395"/>
      <c r="C2395"/>
      <c r="D2395"/>
      <c r="E2395"/>
      <c r="F2395"/>
      <c r="G2395"/>
      <c r="H2395"/>
      <c r="I2395" s="5"/>
      <c r="J2395" s="5"/>
      <c r="K2395"/>
      <c r="L2395"/>
      <c r="M2395"/>
      <c r="N2395"/>
      <c r="O2395"/>
      <c r="P2395"/>
      <c r="Q2395"/>
      <c r="R2395"/>
    </row>
    <row r="2396" spans="1:18" x14ac:dyDescent="0.25">
      <c r="A2396"/>
      <c r="B2396"/>
      <c r="C2396"/>
      <c r="D2396"/>
      <c r="E2396"/>
      <c r="F2396"/>
      <c r="G2396"/>
      <c r="H2396"/>
      <c r="I2396" s="5"/>
      <c r="J2396" s="5"/>
      <c r="K2396"/>
      <c r="L2396"/>
      <c r="M2396"/>
      <c r="N2396"/>
      <c r="O2396"/>
      <c r="P2396"/>
      <c r="Q2396"/>
      <c r="R2396"/>
    </row>
    <row r="2397" spans="1:18" x14ac:dyDescent="0.25">
      <c r="A2397"/>
      <c r="B2397"/>
      <c r="C2397"/>
      <c r="D2397"/>
      <c r="E2397"/>
      <c r="F2397"/>
      <c r="G2397"/>
      <c r="H2397"/>
      <c r="I2397" s="5"/>
      <c r="J2397" s="5"/>
      <c r="K2397"/>
      <c r="L2397"/>
      <c r="M2397"/>
      <c r="N2397"/>
      <c r="O2397"/>
      <c r="P2397"/>
      <c r="Q2397"/>
      <c r="R2397"/>
    </row>
    <row r="2398" spans="1:18" x14ac:dyDescent="0.25">
      <c r="A2398"/>
      <c r="B2398"/>
      <c r="C2398"/>
      <c r="D2398"/>
      <c r="E2398"/>
      <c r="F2398"/>
      <c r="G2398"/>
      <c r="H2398"/>
      <c r="I2398" s="5"/>
      <c r="J2398" s="5"/>
      <c r="K2398"/>
      <c r="L2398"/>
      <c r="M2398"/>
      <c r="N2398"/>
      <c r="O2398"/>
      <c r="P2398"/>
      <c r="Q2398"/>
      <c r="R2398"/>
    </row>
    <row r="2399" spans="1:18" x14ac:dyDescent="0.25">
      <c r="A2399"/>
      <c r="B2399"/>
      <c r="C2399"/>
      <c r="D2399"/>
      <c r="E2399"/>
      <c r="F2399"/>
      <c r="G2399"/>
      <c r="H2399"/>
      <c r="I2399" s="5"/>
      <c r="J2399" s="5"/>
      <c r="K2399"/>
      <c r="L2399"/>
      <c r="M2399"/>
      <c r="N2399"/>
      <c r="O2399"/>
      <c r="P2399"/>
      <c r="Q2399"/>
      <c r="R2399"/>
    </row>
    <row r="2400" spans="1:18" x14ac:dyDescent="0.25">
      <c r="A2400"/>
      <c r="B2400"/>
      <c r="C2400"/>
      <c r="D2400"/>
      <c r="E2400"/>
      <c r="F2400"/>
      <c r="G2400"/>
      <c r="H2400"/>
      <c r="I2400" s="5"/>
      <c r="J2400" s="5"/>
      <c r="K2400"/>
      <c r="L2400"/>
      <c r="M2400"/>
      <c r="N2400"/>
      <c r="O2400"/>
      <c r="P2400"/>
      <c r="Q2400"/>
      <c r="R2400"/>
    </row>
    <row r="2401" spans="1:18" x14ac:dyDescent="0.25">
      <c r="A2401"/>
      <c r="B2401"/>
      <c r="C2401"/>
      <c r="D2401"/>
      <c r="E2401"/>
      <c r="F2401"/>
      <c r="G2401"/>
      <c r="H2401"/>
      <c r="I2401" s="5"/>
      <c r="J2401" s="5"/>
      <c r="K2401"/>
      <c r="L2401"/>
      <c r="M2401"/>
      <c r="N2401"/>
      <c r="O2401"/>
      <c r="P2401"/>
      <c r="Q2401"/>
      <c r="R2401"/>
    </row>
    <row r="2402" spans="1:18" x14ac:dyDescent="0.25">
      <c r="A2402"/>
      <c r="B2402"/>
      <c r="C2402"/>
      <c r="D2402"/>
      <c r="E2402"/>
      <c r="F2402"/>
      <c r="G2402"/>
      <c r="H2402"/>
      <c r="I2402" s="5"/>
      <c r="J2402" s="5"/>
      <c r="K2402"/>
      <c r="L2402"/>
      <c r="M2402"/>
      <c r="N2402"/>
      <c r="O2402"/>
      <c r="P2402"/>
      <c r="Q2402"/>
      <c r="R2402"/>
    </row>
    <row r="2403" spans="1:18" x14ac:dyDescent="0.25">
      <c r="A2403"/>
      <c r="B2403"/>
      <c r="C2403"/>
      <c r="D2403"/>
      <c r="E2403"/>
      <c r="F2403"/>
      <c r="G2403"/>
      <c r="H2403"/>
      <c r="I2403" s="5"/>
      <c r="J2403" s="5"/>
      <c r="K2403"/>
      <c r="L2403"/>
      <c r="M2403"/>
      <c r="N2403"/>
      <c r="O2403"/>
      <c r="P2403"/>
      <c r="Q2403"/>
      <c r="R2403"/>
    </row>
    <row r="2404" spans="1:18" x14ac:dyDescent="0.25">
      <c r="A2404"/>
      <c r="B2404"/>
      <c r="C2404"/>
      <c r="D2404"/>
      <c r="E2404"/>
      <c r="F2404"/>
      <c r="G2404"/>
      <c r="H2404"/>
      <c r="I2404" s="5"/>
      <c r="J2404" s="5"/>
      <c r="K2404"/>
      <c r="L2404"/>
      <c r="M2404"/>
      <c r="N2404"/>
      <c r="O2404"/>
      <c r="P2404"/>
      <c r="Q2404"/>
      <c r="R2404"/>
    </row>
    <row r="2405" spans="1:18" x14ac:dyDescent="0.25">
      <c r="A2405"/>
      <c r="B2405"/>
      <c r="C2405"/>
      <c r="D2405"/>
      <c r="E2405"/>
      <c r="F2405"/>
      <c r="G2405"/>
      <c r="H2405"/>
      <c r="I2405" s="5"/>
      <c r="J2405" s="5"/>
      <c r="K2405"/>
      <c r="L2405"/>
      <c r="M2405"/>
      <c r="N2405"/>
      <c r="O2405"/>
      <c r="P2405"/>
      <c r="Q2405"/>
      <c r="R2405"/>
    </row>
    <row r="2406" spans="1:18" x14ac:dyDescent="0.25">
      <c r="A2406"/>
      <c r="B2406"/>
      <c r="C2406"/>
      <c r="D2406"/>
      <c r="E2406"/>
      <c r="F2406"/>
      <c r="G2406"/>
      <c r="H2406"/>
      <c r="I2406" s="5"/>
      <c r="J2406" s="5"/>
      <c r="K2406"/>
      <c r="L2406"/>
      <c r="M2406"/>
      <c r="N2406"/>
      <c r="O2406"/>
      <c r="P2406"/>
      <c r="Q2406"/>
      <c r="R2406"/>
    </row>
    <row r="2407" spans="1:18" x14ac:dyDescent="0.25">
      <c r="A2407"/>
      <c r="B2407"/>
      <c r="C2407"/>
      <c r="D2407"/>
      <c r="E2407"/>
      <c r="F2407"/>
      <c r="G2407"/>
      <c r="H2407"/>
      <c r="I2407" s="5"/>
      <c r="J2407" s="5"/>
      <c r="K2407"/>
      <c r="L2407"/>
      <c r="M2407"/>
      <c r="N2407"/>
      <c r="O2407"/>
      <c r="P2407"/>
      <c r="Q2407"/>
      <c r="R2407"/>
    </row>
    <row r="2408" spans="1:18" x14ac:dyDescent="0.25">
      <c r="A2408"/>
      <c r="B2408"/>
      <c r="C2408"/>
      <c r="D2408"/>
      <c r="E2408"/>
      <c r="F2408"/>
      <c r="G2408"/>
      <c r="H2408"/>
      <c r="I2408" s="5"/>
      <c r="J2408" s="5"/>
      <c r="K2408"/>
      <c r="L2408"/>
      <c r="M2408"/>
      <c r="N2408"/>
      <c r="O2408"/>
      <c r="P2408"/>
      <c r="Q2408"/>
      <c r="R2408"/>
    </row>
    <row r="2409" spans="1:18" x14ac:dyDescent="0.25">
      <c r="A2409"/>
      <c r="B2409"/>
      <c r="C2409"/>
      <c r="D2409"/>
      <c r="E2409"/>
      <c r="F2409"/>
      <c r="G2409"/>
      <c r="H2409"/>
      <c r="I2409" s="5"/>
      <c r="J2409" s="5"/>
      <c r="K2409"/>
      <c r="L2409"/>
      <c r="M2409"/>
      <c r="N2409"/>
      <c r="O2409"/>
      <c r="P2409"/>
      <c r="Q2409"/>
      <c r="R2409"/>
    </row>
    <row r="2410" spans="1:18" x14ac:dyDescent="0.25">
      <c r="A2410"/>
      <c r="B2410"/>
      <c r="C2410"/>
      <c r="D2410"/>
      <c r="E2410"/>
      <c r="F2410"/>
      <c r="G2410"/>
      <c r="H2410"/>
      <c r="I2410" s="5"/>
      <c r="J2410" s="5"/>
      <c r="K2410"/>
      <c r="L2410"/>
      <c r="M2410"/>
      <c r="N2410"/>
      <c r="O2410"/>
      <c r="P2410"/>
      <c r="Q2410"/>
      <c r="R2410"/>
    </row>
    <row r="2411" spans="1:18" x14ac:dyDescent="0.25">
      <c r="A2411"/>
      <c r="B2411"/>
      <c r="C2411"/>
      <c r="D2411"/>
      <c r="E2411"/>
      <c r="F2411"/>
      <c r="G2411"/>
      <c r="H2411"/>
      <c r="I2411" s="5"/>
      <c r="J2411" s="5"/>
      <c r="K2411"/>
      <c r="L2411"/>
      <c r="M2411"/>
      <c r="N2411"/>
      <c r="O2411"/>
      <c r="P2411"/>
      <c r="Q2411"/>
      <c r="R2411"/>
    </row>
    <row r="2412" spans="1:18" x14ac:dyDescent="0.25">
      <c r="A2412"/>
      <c r="B2412"/>
      <c r="C2412"/>
      <c r="D2412"/>
      <c r="E2412"/>
      <c r="F2412"/>
      <c r="G2412"/>
      <c r="H2412"/>
      <c r="I2412" s="5"/>
      <c r="J2412" s="5"/>
      <c r="K2412"/>
      <c r="L2412"/>
      <c r="M2412"/>
      <c r="N2412"/>
      <c r="O2412"/>
      <c r="P2412"/>
      <c r="Q2412"/>
      <c r="R2412"/>
    </row>
    <row r="2413" spans="1:18" x14ac:dyDescent="0.25">
      <c r="A2413"/>
      <c r="B2413"/>
      <c r="C2413"/>
      <c r="D2413"/>
      <c r="E2413"/>
      <c r="F2413"/>
      <c r="G2413"/>
      <c r="H2413"/>
      <c r="I2413" s="5"/>
      <c r="J2413" s="5"/>
      <c r="K2413"/>
      <c r="L2413"/>
      <c r="M2413"/>
      <c r="N2413"/>
      <c r="O2413"/>
      <c r="P2413"/>
      <c r="Q2413"/>
      <c r="R2413"/>
    </row>
    <row r="2414" spans="1:18" x14ac:dyDescent="0.25">
      <c r="A2414"/>
      <c r="B2414"/>
      <c r="C2414"/>
      <c r="D2414"/>
      <c r="E2414"/>
      <c r="F2414"/>
      <c r="G2414"/>
      <c r="H2414"/>
      <c r="I2414" s="5"/>
      <c r="J2414" s="5"/>
      <c r="K2414"/>
      <c r="L2414"/>
      <c r="M2414"/>
      <c r="N2414"/>
      <c r="O2414"/>
      <c r="P2414"/>
      <c r="Q2414"/>
      <c r="R2414"/>
    </row>
    <row r="2415" spans="1:18" x14ac:dyDescent="0.25">
      <c r="A2415"/>
      <c r="B2415"/>
      <c r="C2415"/>
      <c r="D2415"/>
      <c r="E2415"/>
      <c r="F2415"/>
      <c r="G2415"/>
      <c r="H2415"/>
      <c r="I2415" s="5"/>
      <c r="J2415" s="5"/>
      <c r="K2415"/>
      <c r="L2415"/>
      <c r="M2415"/>
      <c r="N2415"/>
      <c r="O2415"/>
      <c r="P2415"/>
      <c r="Q2415"/>
      <c r="R2415"/>
    </row>
    <row r="2416" spans="1:18" x14ac:dyDescent="0.25">
      <c r="A2416"/>
      <c r="B2416"/>
      <c r="C2416"/>
      <c r="D2416"/>
      <c r="E2416"/>
      <c r="F2416"/>
      <c r="G2416"/>
      <c r="H2416"/>
      <c r="I2416" s="5"/>
      <c r="J2416" s="5"/>
      <c r="K2416"/>
      <c r="L2416"/>
      <c r="M2416"/>
      <c r="N2416"/>
      <c r="O2416"/>
      <c r="P2416"/>
      <c r="Q2416"/>
      <c r="R2416"/>
    </row>
    <row r="2417" spans="1:18" x14ac:dyDescent="0.25">
      <c r="A2417"/>
      <c r="B2417"/>
      <c r="C2417"/>
      <c r="D2417"/>
      <c r="E2417"/>
      <c r="F2417"/>
      <c r="G2417"/>
      <c r="H2417"/>
      <c r="I2417" s="5"/>
      <c r="J2417" s="5"/>
      <c r="K2417"/>
      <c r="L2417"/>
      <c r="M2417"/>
      <c r="N2417"/>
      <c r="O2417"/>
      <c r="P2417"/>
      <c r="Q2417"/>
      <c r="R2417"/>
    </row>
    <row r="2418" spans="1:18" x14ac:dyDescent="0.25">
      <c r="A2418"/>
      <c r="B2418"/>
      <c r="C2418"/>
      <c r="D2418"/>
      <c r="E2418"/>
      <c r="F2418"/>
      <c r="G2418"/>
      <c r="H2418"/>
      <c r="I2418" s="5"/>
      <c r="J2418" s="5"/>
      <c r="K2418"/>
      <c r="L2418"/>
      <c r="M2418"/>
      <c r="N2418"/>
      <c r="O2418"/>
      <c r="P2418"/>
      <c r="Q2418"/>
      <c r="R2418"/>
    </row>
    <row r="2419" spans="1:18" x14ac:dyDescent="0.25">
      <c r="A2419"/>
      <c r="B2419"/>
      <c r="C2419"/>
      <c r="D2419"/>
      <c r="E2419"/>
      <c r="F2419"/>
      <c r="G2419"/>
      <c r="H2419"/>
      <c r="I2419" s="5"/>
      <c r="J2419" s="5"/>
      <c r="K2419"/>
      <c r="L2419"/>
      <c r="M2419"/>
      <c r="N2419"/>
      <c r="O2419"/>
      <c r="P2419"/>
      <c r="Q2419"/>
      <c r="R2419"/>
    </row>
    <row r="2420" spans="1:18" x14ac:dyDescent="0.25">
      <c r="A2420"/>
      <c r="B2420"/>
      <c r="C2420"/>
      <c r="D2420"/>
      <c r="E2420"/>
      <c r="F2420"/>
      <c r="G2420"/>
      <c r="H2420"/>
      <c r="I2420" s="5"/>
      <c r="J2420" s="5"/>
      <c r="K2420"/>
      <c r="L2420"/>
      <c r="M2420"/>
      <c r="N2420"/>
      <c r="O2420"/>
      <c r="P2420"/>
      <c r="Q2420"/>
      <c r="R2420"/>
    </row>
    <row r="2421" spans="1:18" x14ac:dyDescent="0.25">
      <c r="A2421"/>
      <c r="B2421"/>
      <c r="C2421"/>
      <c r="D2421"/>
      <c r="E2421"/>
      <c r="F2421"/>
      <c r="G2421"/>
      <c r="H2421"/>
      <c r="I2421" s="5"/>
      <c r="J2421" s="5"/>
      <c r="K2421"/>
      <c r="L2421"/>
      <c r="M2421"/>
      <c r="N2421"/>
      <c r="O2421"/>
      <c r="P2421"/>
      <c r="Q2421"/>
      <c r="R2421"/>
    </row>
    <row r="2422" spans="1:18" x14ac:dyDescent="0.25">
      <c r="A2422"/>
      <c r="B2422"/>
      <c r="C2422"/>
      <c r="D2422"/>
      <c r="E2422"/>
      <c r="F2422"/>
      <c r="G2422"/>
      <c r="H2422"/>
      <c r="I2422" s="5"/>
      <c r="J2422" s="5"/>
      <c r="K2422"/>
      <c r="L2422"/>
      <c r="M2422"/>
      <c r="N2422"/>
      <c r="O2422"/>
      <c r="P2422"/>
      <c r="Q2422"/>
      <c r="R2422"/>
    </row>
    <row r="2423" spans="1:18" x14ac:dyDescent="0.25">
      <c r="A2423"/>
      <c r="B2423"/>
      <c r="C2423"/>
      <c r="D2423"/>
      <c r="E2423"/>
      <c r="F2423"/>
      <c r="G2423"/>
      <c r="H2423"/>
      <c r="I2423" s="5"/>
      <c r="J2423" s="5"/>
      <c r="K2423"/>
      <c r="L2423"/>
      <c r="M2423"/>
      <c r="N2423"/>
      <c r="O2423"/>
      <c r="P2423"/>
      <c r="Q2423"/>
      <c r="R2423"/>
    </row>
    <row r="2424" spans="1:18" x14ac:dyDescent="0.25">
      <c r="A2424"/>
      <c r="B2424"/>
      <c r="C2424"/>
      <c r="D2424"/>
      <c r="E2424"/>
      <c r="F2424"/>
      <c r="G2424"/>
      <c r="H2424"/>
      <c r="I2424" s="5"/>
      <c r="J2424" s="5"/>
      <c r="K2424"/>
      <c r="L2424"/>
      <c r="M2424"/>
      <c r="N2424"/>
      <c r="O2424"/>
      <c r="P2424"/>
      <c r="Q2424"/>
      <c r="R2424"/>
    </row>
    <row r="2425" spans="1:18" x14ac:dyDescent="0.25">
      <c r="A2425"/>
      <c r="B2425"/>
      <c r="C2425"/>
      <c r="D2425"/>
      <c r="E2425"/>
      <c r="F2425"/>
      <c r="G2425"/>
      <c r="H2425"/>
      <c r="I2425" s="5"/>
      <c r="J2425" s="5"/>
      <c r="K2425"/>
      <c r="L2425"/>
      <c r="M2425"/>
      <c r="N2425"/>
      <c r="O2425"/>
      <c r="P2425"/>
      <c r="Q2425"/>
      <c r="R2425"/>
    </row>
    <row r="2426" spans="1:18" x14ac:dyDescent="0.25">
      <c r="A2426"/>
      <c r="B2426"/>
      <c r="C2426"/>
      <c r="D2426"/>
      <c r="E2426"/>
      <c r="F2426"/>
      <c r="G2426"/>
      <c r="H2426"/>
      <c r="I2426" s="5"/>
      <c r="J2426" s="5"/>
      <c r="K2426"/>
      <c r="L2426"/>
      <c r="M2426"/>
      <c r="N2426"/>
      <c r="O2426"/>
      <c r="P2426"/>
      <c r="Q2426"/>
      <c r="R2426"/>
    </row>
    <row r="2427" spans="1:18" x14ac:dyDescent="0.25">
      <c r="A2427"/>
      <c r="B2427"/>
      <c r="C2427"/>
      <c r="D2427"/>
      <c r="E2427"/>
      <c r="F2427"/>
      <c r="G2427"/>
      <c r="H2427"/>
      <c r="I2427" s="5"/>
      <c r="J2427" s="5"/>
      <c r="K2427"/>
      <c r="L2427"/>
      <c r="M2427"/>
      <c r="N2427"/>
      <c r="O2427"/>
      <c r="P2427"/>
      <c r="Q2427"/>
      <c r="R2427"/>
    </row>
    <row r="2428" spans="1:18" x14ac:dyDescent="0.25">
      <c r="A2428"/>
      <c r="B2428"/>
      <c r="C2428"/>
      <c r="D2428"/>
      <c r="E2428"/>
      <c r="F2428"/>
      <c r="G2428"/>
      <c r="H2428"/>
      <c r="I2428" s="5"/>
      <c r="J2428" s="5"/>
      <c r="K2428"/>
      <c r="L2428"/>
      <c r="M2428"/>
      <c r="N2428"/>
      <c r="O2428"/>
      <c r="P2428"/>
      <c r="Q2428"/>
      <c r="R2428"/>
    </row>
    <row r="2429" spans="1:18" x14ac:dyDescent="0.25">
      <c r="A2429"/>
      <c r="B2429"/>
      <c r="C2429"/>
      <c r="D2429"/>
      <c r="E2429"/>
      <c r="F2429"/>
      <c r="G2429"/>
      <c r="H2429"/>
      <c r="I2429" s="5"/>
      <c r="J2429" s="5"/>
      <c r="K2429"/>
      <c r="L2429"/>
      <c r="M2429"/>
      <c r="N2429"/>
      <c r="O2429"/>
      <c r="P2429"/>
      <c r="Q2429"/>
      <c r="R2429"/>
    </row>
    <row r="2430" spans="1:18" x14ac:dyDescent="0.25">
      <c r="A2430"/>
      <c r="B2430"/>
      <c r="C2430"/>
      <c r="D2430"/>
      <c r="E2430"/>
      <c r="F2430"/>
      <c r="G2430"/>
      <c r="H2430"/>
      <c r="I2430" s="5"/>
      <c r="J2430" s="5"/>
      <c r="K2430"/>
      <c r="L2430"/>
      <c r="M2430"/>
      <c r="N2430"/>
      <c r="O2430"/>
      <c r="P2430"/>
      <c r="Q2430"/>
      <c r="R2430"/>
    </row>
    <row r="2431" spans="1:18" x14ac:dyDescent="0.25">
      <c r="A2431"/>
      <c r="B2431"/>
      <c r="C2431"/>
      <c r="D2431"/>
      <c r="E2431"/>
      <c r="F2431"/>
      <c r="G2431"/>
      <c r="H2431"/>
      <c r="I2431" s="5"/>
      <c r="J2431" s="5"/>
      <c r="K2431"/>
      <c r="L2431"/>
      <c r="M2431"/>
      <c r="N2431"/>
      <c r="O2431"/>
      <c r="P2431"/>
      <c r="Q2431"/>
      <c r="R2431"/>
    </row>
    <row r="2432" spans="1:18" x14ac:dyDescent="0.25">
      <c r="A2432"/>
      <c r="B2432"/>
      <c r="C2432"/>
      <c r="D2432"/>
      <c r="E2432"/>
      <c r="F2432"/>
      <c r="G2432"/>
      <c r="H2432"/>
      <c r="I2432" s="5"/>
      <c r="J2432" s="5"/>
      <c r="K2432"/>
      <c r="L2432"/>
      <c r="M2432"/>
      <c r="N2432"/>
      <c r="O2432"/>
      <c r="P2432"/>
      <c r="Q2432"/>
      <c r="R2432"/>
    </row>
    <row r="2433" spans="1:18" x14ac:dyDescent="0.25">
      <c r="A2433"/>
      <c r="B2433"/>
      <c r="C2433"/>
      <c r="D2433"/>
      <c r="E2433"/>
      <c r="F2433"/>
      <c r="G2433"/>
      <c r="H2433"/>
      <c r="I2433" s="5"/>
      <c r="J2433" s="5"/>
      <c r="K2433"/>
      <c r="L2433"/>
      <c r="M2433"/>
      <c r="N2433"/>
      <c r="O2433"/>
      <c r="P2433"/>
      <c r="Q2433"/>
      <c r="R2433"/>
    </row>
    <row r="2434" spans="1:18" x14ac:dyDescent="0.25">
      <c r="A2434"/>
      <c r="B2434"/>
      <c r="C2434"/>
      <c r="D2434"/>
      <c r="E2434"/>
      <c r="F2434"/>
      <c r="G2434"/>
      <c r="H2434"/>
      <c r="I2434" s="5"/>
      <c r="J2434" s="5"/>
      <c r="K2434"/>
      <c r="L2434"/>
      <c r="M2434"/>
      <c r="N2434"/>
      <c r="O2434"/>
      <c r="P2434"/>
      <c r="Q2434"/>
      <c r="R2434"/>
    </row>
    <row r="2435" spans="1:18" x14ac:dyDescent="0.25">
      <c r="A2435"/>
      <c r="B2435"/>
      <c r="C2435"/>
      <c r="D2435"/>
      <c r="E2435"/>
      <c r="F2435"/>
      <c r="G2435"/>
      <c r="H2435"/>
      <c r="I2435" s="5"/>
      <c r="J2435" s="5"/>
      <c r="K2435"/>
      <c r="L2435"/>
      <c r="M2435"/>
      <c r="N2435"/>
      <c r="O2435"/>
      <c r="P2435"/>
      <c r="Q2435"/>
      <c r="R2435"/>
    </row>
    <row r="2436" spans="1:18" x14ac:dyDescent="0.25">
      <c r="A2436"/>
      <c r="B2436"/>
      <c r="C2436"/>
      <c r="D2436"/>
      <c r="E2436"/>
      <c r="F2436"/>
      <c r="G2436"/>
      <c r="H2436"/>
      <c r="I2436" s="5"/>
      <c r="J2436" s="5"/>
      <c r="K2436"/>
      <c r="L2436"/>
      <c r="M2436"/>
      <c r="N2436"/>
      <c r="O2436"/>
      <c r="P2436"/>
      <c r="Q2436"/>
      <c r="R2436"/>
    </row>
    <row r="2437" spans="1:18" x14ac:dyDescent="0.25">
      <c r="A2437"/>
      <c r="B2437"/>
      <c r="C2437"/>
      <c r="D2437"/>
      <c r="E2437"/>
      <c r="F2437"/>
      <c r="G2437"/>
      <c r="H2437"/>
      <c r="I2437" s="5"/>
      <c r="J2437" s="5"/>
      <c r="K2437"/>
      <c r="L2437"/>
      <c r="M2437"/>
      <c r="N2437"/>
      <c r="O2437"/>
      <c r="P2437"/>
      <c r="Q2437"/>
      <c r="R2437"/>
    </row>
    <row r="2438" spans="1:18" x14ac:dyDescent="0.25">
      <c r="A2438"/>
      <c r="B2438"/>
      <c r="C2438"/>
      <c r="D2438"/>
      <c r="E2438"/>
      <c r="F2438"/>
      <c r="G2438"/>
      <c r="H2438"/>
      <c r="I2438" s="5"/>
      <c r="J2438" s="5"/>
      <c r="K2438"/>
      <c r="L2438"/>
      <c r="M2438"/>
      <c r="N2438"/>
      <c r="O2438"/>
      <c r="P2438"/>
      <c r="Q2438"/>
      <c r="R2438"/>
    </row>
    <row r="2439" spans="1:18" x14ac:dyDescent="0.25">
      <c r="A2439"/>
      <c r="B2439"/>
      <c r="C2439"/>
      <c r="D2439"/>
      <c r="E2439"/>
      <c r="F2439"/>
      <c r="G2439"/>
      <c r="H2439"/>
      <c r="I2439" s="5"/>
      <c r="J2439" s="5"/>
      <c r="K2439"/>
      <c r="L2439"/>
      <c r="M2439"/>
      <c r="N2439"/>
      <c r="O2439"/>
      <c r="P2439"/>
      <c r="Q2439"/>
      <c r="R2439"/>
    </row>
    <row r="2440" spans="1:18" x14ac:dyDescent="0.25">
      <c r="A2440"/>
      <c r="B2440"/>
      <c r="C2440"/>
      <c r="D2440"/>
      <c r="E2440"/>
      <c r="F2440"/>
      <c r="G2440"/>
      <c r="H2440"/>
      <c r="I2440" s="5"/>
      <c r="J2440" s="5"/>
      <c r="K2440"/>
      <c r="L2440"/>
      <c r="M2440"/>
      <c r="N2440"/>
      <c r="O2440"/>
      <c r="P2440"/>
      <c r="Q2440"/>
      <c r="R2440"/>
    </row>
    <row r="2441" spans="1:18" x14ac:dyDescent="0.25">
      <c r="A2441"/>
      <c r="B2441"/>
      <c r="C2441"/>
      <c r="D2441"/>
      <c r="E2441"/>
      <c r="F2441"/>
      <c r="G2441"/>
      <c r="H2441"/>
      <c r="I2441" s="5"/>
      <c r="J2441" s="5"/>
      <c r="K2441"/>
      <c r="L2441"/>
      <c r="M2441"/>
      <c r="N2441"/>
      <c r="O2441"/>
      <c r="P2441"/>
      <c r="Q2441"/>
      <c r="R2441"/>
    </row>
    <row r="2442" spans="1:18" x14ac:dyDescent="0.25">
      <c r="A2442"/>
      <c r="B2442"/>
      <c r="C2442"/>
      <c r="D2442"/>
      <c r="E2442"/>
      <c r="F2442"/>
      <c r="G2442"/>
      <c r="H2442"/>
      <c r="I2442" s="5"/>
      <c r="J2442" s="5"/>
      <c r="K2442"/>
      <c r="L2442"/>
      <c r="M2442"/>
      <c r="N2442"/>
      <c r="O2442"/>
      <c r="P2442"/>
      <c r="Q2442"/>
      <c r="R2442"/>
    </row>
    <row r="2443" spans="1:18" x14ac:dyDescent="0.25">
      <c r="A2443"/>
      <c r="B2443"/>
      <c r="C2443"/>
      <c r="D2443"/>
      <c r="E2443"/>
      <c r="F2443"/>
      <c r="G2443"/>
      <c r="H2443"/>
      <c r="I2443" s="5"/>
      <c r="J2443" s="5"/>
      <c r="K2443"/>
      <c r="L2443"/>
      <c r="M2443"/>
      <c r="N2443"/>
      <c r="O2443"/>
      <c r="P2443"/>
      <c r="Q2443"/>
      <c r="R2443"/>
    </row>
    <row r="2444" spans="1:18" x14ac:dyDescent="0.25">
      <c r="A2444"/>
      <c r="B2444"/>
      <c r="C2444"/>
      <c r="D2444"/>
      <c r="E2444"/>
      <c r="F2444"/>
      <c r="G2444"/>
      <c r="H2444"/>
      <c r="I2444" s="5"/>
      <c r="J2444" s="5"/>
      <c r="K2444"/>
      <c r="L2444"/>
      <c r="M2444"/>
      <c r="N2444"/>
      <c r="O2444"/>
      <c r="P2444"/>
      <c r="Q2444"/>
      <c r="R2444"/>
    </row>
    <row r="2445" spans="1:18" x14ac:dyDescent="0.25">
      <c r="A2445"/>
      <c r="B2445"/>
      <c r="C2445"/>
      <c r="D2445"/>
      <c r="E2445"/>
      <c r="F2445"/>
      <c r="G2445"/>
      <c r="H2445"/>
      <c r="I2445" s="5"/>
      <c r="J2445" s="5"/>
      <c r="K2445"/>
      <c r="L2445"/>
      <c r="M2445"/>
      <c r="N2445"/>
      <c r="O2445"/>
      <c r="P2445"/>
      <c r="Q2445"/>
      <c r="R2445"/>
    </row>
    <row r="2446" spans="1:18" x14ac:dyDescent="0.25">
      <c r="A2446"/>
      <c r="B2446"/>
      <c r="C2446"/>
      <c r="D2446"/>
      <c r="E2446"/>
      <c r="F2446"/>
      <c r="G2446"/>
      <c r="H2446"/>
      <c r="I2446" s="5"/>
      <c r="J2446" s="5"/>
      <c r="K2446"/>
      <c r="L2446"/>
      <c r="M2446"/>
      <c r="N2446"/>
      <c r="O2446"/>
      <c r="P2446"/>
      <c r="Q2446"/>
      <c r="R2446"/>
    </row>
    <row r="2447" spans="1:18" x14ac:dyDescent="0.25">
      <c r="A2447"/>
      <c r="B2447"/>
      <c r="C2447"/>
      <c r="D2447"/>
      <c r="E2447"/>
      <c r="F2447"/>
      <c r="G2447"/>
      <c r="H2447"/>
      <c r="I2447" s="5"/>
      <c r="J2447" s="5"/>
      <c r="K2447"/>
      <c r="L2447"/>
      <c r="M2447"/>
      <c r="N2447"/>
      <c r="O2447"/>
      <c r="P2447"/>
      <c r="Q2447"/>
      <c r="R2447"/>
    </row>
    <row r="2448" spans="1:18" x14ac:dyDescent="0.25">
      <c r="A2448"/>
      <c r="B2448"/>
      <c r="C2448"/>
      <c r="D2448"/>
      <c r="E2448"/>
      <c r="F2448"/>
      <c r="G2448"/>
      <c r="H2448"/>
      <c r="I2448" s="5"/>
      <c r="J2448" s="5"/>
      <c r="K2448"/>
      <c r="L2448"/>
      <c r="M2448"/>
      <c r="N2448"/>
      <c r="O2448"/>
      <c r="P2448"/>
      <c r="Q2448"/>
      <c r="R2448"/>
    </row>
    <row r="2449" spans="1:18" x14ac:dyDescent="0.25">
      <c r="A2449"/>
      <c r="B2449"/>
      <c r="C2449"/>
      <c r="D2449"/>
      <c r="E2449"/>
      <c r="F2449"/>
      <c r="G2449"/>
      <c r="H2449"/>
      <c r="I2449" s="5"/>
      <c r="J2449" s="5"/>
      <c r="K2449"/>
      <c r="L2449"/>
      <c r="M2449"/>
      <c r="N2449"/>
      <c r="O2449"/>
      <c r="P2449"/>
      <c r="Q2449"/>
      <c r="R2449"/>
    </row>
    <row r="2450" spans="1:18" x14ac:dyDescent="0.25">
      <c r="A2450"/>
      <c r="B2450"/>
      <c r="C2450"/>
      <c r="D2450"/>
      <c r="E2450"/>
      <c r="F2450"/>
      <c r="G2450"/>
      <c r="H2450"/>
      <c r="I2450" s="5"/>
      <c r="J2450" s="5"/>
      <c r="K2450"/>
      <c r="L2450"/>
      <c r="M2450"/>
      <c r="N2450"/>
      <c r="O2450"/>
      <c r="P2450"/>
      <c r="Q2450"/>
      <c r="R2450"/>
    </row>
    <row r="2451" spans="1:18" x14ac:dyDescent="0.25">
      <c r="A2451"/>
      <c r="B2451"/>
      <c r="C2451"/>
      <c r="D2451"/>
      <c r="E2451"/>
      <c r="F2451"/>
      <c r="G2451"/>
      <c r="H2451"/>
      <c r="I2451" s="5"/>
      <c r="J2451" s="5"/>
      <c r="K2451"/>
      <c r="L2451"/>
      <c r="M2451"/>
      <c r="N2451"/>
      <c r="O2451"/>
      <c r="P2451"/>
      <c r="Q2451"/>
      <c r="R2451"/>
    </row>
    <row r="2452" spans="1:18" x14ac:dyDescent="0.25">
      <c r="A2452"/>
      <c r="B2452"/>
      <c r="C2452"/>
      <c r="D2452"/>
      <c r="E2452"/>
      <c r="F2452"/>
      <c r="G2452"/>
      <c r="H2452"/>
      <c r="I2452" s="5"/>
      <c r="J2452" s="5"/>
      <c r="K2452"/>
      <c r="L2452"/>
      <c r="M2452"/>
      <c r="N2452"/>
      <c r="O2452"/>
      <c r="P2452"/>
      <c r="Q2452"/>
      <c r="R2452"/>
    </row>
    <row r="2453" spans="1:18" x14ac:dyDescent="0.25">
      <c r="A2453"/>
      <c r="B2453"/>
      <c r="C2453"/>
      <c r="D2453"/>
      <c r="E2453"/>
      <c r="F2453"/>
      <c r="G2453"/>
      <c r="H2453"/>
      <c r="I2453" s="5"/>
      <c r="J2453" s="5"/>
      <c r="K2453"/>
      <c r="L2453"/>
      <c r="M2453"/>
      <c r="N2453"/>
      <c r="O2453"/>
      <c r="P2453"/>
      <c r="Q2453"/>
      <c r="R2453"/>
    </row>
    <row r="2454" spans="1:18" x14ac:dyDescent="0.25">
      <c r="A2454"/>
      <c r="B2454"/>
      <c r="C2454"/>
      <c r="D2454"/>
      <c r="E2454"/>
      <c r="F2454"/>
      <c r="G2454"/>
      <c r="H2454"/>
      <c r="I2454" s="5"/>
      <c r="J2454" s="5"/>
      <c r="K2454"/>
      <c r="L2454"/>
      <c r="M2454"/>
      <c r="N2454"/>
      <c r="O2454"/>
      <c r="P2454"/>
      <c r="Q2454"/>
      <c r="R2454"/>
    </row>
    <row r="2455" spans="1:18" x14ac:dyDescent="0.25">
      <c r="A2455"/>
      <c r="B2455"/>
      <c r="C2455"/>
      <c r="D2455"/>
      <c r="E2455"/>
      <c r="F2455"/>
      <c r="G2455"/>
      <c r="H2455"/>
      <c r="I2455" s="5"/>
      <c r="J2455" s="5"/>
      <c r="K2455"/>
      <c r="L2455"/>
      <c r="M2455"/>
      <c r="N2455"/>
      <c r="O2455"/>
      <c r="P2455"/>
      <c r="Q2455"/>
      <c r="R2455"/>
    </row>
    <row r="2456" spans="1:18" x14ac:dyDescent="0.25">
      <c r="A2456"/>
      <c r="B2456"/>
      <c r="C2456"/>
      <c r="D2456"/>
      <c r="E2456"/>
      <c r="F2456"/>
      <c r="G2456"/>
      <c r="H2456"/>
      <c r="I2456" s="5"/>
      <c r="J2456" s="5"/>
      <c r="K2456"/>
      <c r="L2456"/>
      <c r="M2456"/>
      <c r="N2456"/>
      <c r="O2456"/>
      <c r="P2456"/>
      <c r="Q2456"/>
      <c r="R2456"/>
    </row>
    <row r="2457" spans="1:18" x14ac:dyDescent="0.25">
      <c r="A2457"/>
      <c r="B2457"/>
      <c r="C2457"/>
      <c r="D2457"/>
      <c r="E2457"/>
      <c r="F2457"/>
      <c r="G2457"/>
      <c r="H2457"/>
      <c r="I2457" s="5"/>
      <c r="J2457" s="5"/>
      <c r="K2457"/>
      <c r="L2457"/>
      <c r="M2457"/>
      <c r="N2457"/>
      <c r="O2457"/>
      <c r="P2457"/>
      <c r="Q2457"/>
      <c r="R2457"/>
    </row>
    <row r="2458" spans="1:18" x14ac:dyDescent="0.25">
      <c r="A2458"/>
      <c r="B2458"/>
      <c r="C2458"/>
      <c r="D2458"/>
      <c r="E2458"/>
      <c r="F2458"/>
      <c r="G2458"/>
      <c r="H2458"/>
      <c r="I2458" s="5"/>
      <c r="J2458" s="5"/>
      <c r="K2458"/>
      <c r="L2458"/>
      <c r="M2458"/>
      <c r="N2458"/>
      <c r="O2458"/>
      <c r="P2458"/>
      <c r="Q2458"/>
      <c r="R2458"/>
    </row>
    <row r="2459" spans="1:18" x14ac:dyDescent="0.25">
      <c r="A2459"/>
      <c r="B2459"/>
      <c r="C2459"/>
      <c r="D2459"/>
      <c r="E2459"/>
      <c r="F2459"/>
      <c r="G2459"/>
      <c r="H2459"/>
      <c r="I2459" s="5"/>
      <c r="J2459" s="5"/>
      <c r="K2459"/>
      <c r="L2459"/>
      <c r="M2459"/>
      <c r="N2459"/>
      <c r="O2459"/>
      <c r="P2459"/>
      <c r="Q2459"/>
      <c r="R2459"/>
    </row>
    <row r="2460" spans="1:18" x14ac:dyDescent="0.25">
      <c r="A2460"/>
      <c r="B2460"/>
      <c r="C2460"/>
      <c r="D2460"/>
      <c r="E2460"/>
      <c r="F2460"/>
      <c r="G2460"/>
      <c r="H2460"/>
      <c r="I2460" s="5"/>
      <c r="J2460" s="5"/>
      <c r="K2460"/>
      <c r="L2460"/>
      <c r="M2460"/>
      <c r="N2460"/>
      <c r="O2460"/>
      <c r="P2460"/>
      <c r="Q2460"/>
      <c r="R2460"/>
    </row>
    <row r="2461" spans="1:18" x14ac:dyDescent="0.25">
      <c r="A2461"/>
      <c r="B2461"/>
      <c r="C2461"/>
      <c r="D2461"/>
      <c r="E2461"/>
      <c r="F2461"/>
      <c r="G2461"/>
      <c r="H2461"/>
      <c r="I2461" s="5"/>
      <c r="J2461" s="5"/>
      <c r="K2461"/>
      <c r="L2461"/>
      <c r="M2461"/>
      <c r="N2461"/>
      <c r="O2461"/>
      <c r="P2461"/>
      <c r="Q2461"/>
      <c r="R2461"/>
    </row>
    <row r="2462" spans="1:18" x14ac:dyDescent="0.25">
      <c r="A2462"/>
      <c r="B2462"/>
      <c r="C2462"/>
      <c r="D2462"/>
      <c r="E2462"/>
      <c r="F2462"/>
      <c r="G2462"/>
      <c r="H2462"/>
      <c r="I2462" s="5"/>
      <c r="J2462" s="5"/>
      <c r="K2462"/>
      <c r="L2462"/>
      <c r="M2462"/>
      <c r="N2462"/>
      <c r="O2462"/>
      <c r="P2462"/>
      <c r="Q2462"/>
      <c r="R2462"/>
    </row>
    <row r="2463" spans="1:18" x14ac:dyDescent="0.25">
      <c r="A2463"/>
      <c r="B2463"/>
      <c r="C2463"/>
      <c r="D2463"/>
      <c r="E2463"/>
      <c r="F2463"/>
      <c r="G2463"/>
      <c r="H2463"/>
      <c r="I2463" s="5"/>
      <c r="J2463" s="5"/>
      <c r="K2463"/>
      <c r="L2463"/>
      <c r="M2463"/>
      <c r="N2463"/>
      <c r="O2463"/>
      <c r="P2463"/>
      <c r="Q2463"/>
      <c r="R2463"/>
    </row>
    <row r="2464" spans="1:18" x14ac:dyDescent="0.25">
      <c r="A2464"/>
      <c r="B2464"/>
      <c r="C2464"/>
      <c r="D2464"/>
      <c r="E2464"/>
      <c r="F2464"/>
      <c r="G2464"/>
      <c r="H2464"/>
      <c r="I2464" s="5"/>
      <c r="J2464" s="5"/>
      <c r="K2464"/>
      <c r="L2464"/>
      <c r="M2464"/>
      <c r="N2464"/>
      <c r="O2464"/>
      <c r="P2464"/>
      <c r="Q2464"/>
      <c r="R2464"/>
    </row>
    <row r="2465" spans="1:18" x14ac:dyDescent="0.25">
      <c r="A2465"/>
      <c r="B2465"/>
      <c r="C2465"/>
      <c r="D2465"/>
      <c r="E2465"/>
      <c r="F2465"/>
      <c r="G2465"/>
      <c r="H2465"/>
      <c r="I2465" s="5"/>
      <c r="J2465" s="5"/>
      <c r="K2465"/>
      <c r="L2465"/>
      <c r="M2465"/>
      <c r="N2465"/>
      <c r="O2465"/>
      <c r="P2465"/>
      <c r="Q2465"/>
      <c r="R2465"/>
    </row>
    <row r="2466" spans="1:18" x14ac:dyDescent="0.25">
      <c r="A2466"/>
      <c r="B2466"/>
      <c r="C2466"/>
      <c r="D2466"/>
      <c r="E2466"/>
      <c r="F2466"/>
      <c r="G2466"/>
      <c r="H2466"/>
      <c r="I2466" s="5"/>
      <c r="J2466" s="5"/>
      <c r="K2466"/>
      <c r="L2466"/>
      <c r="M2466"/>
      <c r="N2466"/>
      <c r="O2466"/>
      <c r="P2466"/>
      <c r="Q2466"/>
      <c r="R2466"/>
    </row>
    <row r="2467" spans="1:18" x14ac:dyDescent="0.25">
      <c r="A2467"/>
      <c r="B2467"/>
      <c r="C2467"/>
      <c r="D2467"/>
      <c r="E2467"/>
      <c r="F2467"/>
      <c r="G2467"/>
      <c r="H2467"/>
      <c r="I2467" s="5"/>
      <c r="J2467" s="5"/>
      <c r="K2467"/>
      <c r="L2467"/>
      <c r="M2467"/>
      <c r="N2467"/>
      <c r="O2467"/>
      <c r="P2467"/>
      <c r="Q2467"/>
      <c r="R2467"/>
    </row>
    <row r="2468" spans="1:18" x14ac:dyDescent="0.25">
      <c r="A2468"/>
      <c r="B2468"/>
      <c r="C2468"/>
      <c r="D2468"/>
      <c r="E2468"/>
      <c r="F2468"/>
      <c r="G2468"/>
      <c r="H2468"/>
      <c r="I2468" s="5"/>
      <c r="J2468" s="5"/>
      <c r="K2468"/>
      <c r="L2468"/>
      <c r="M2468"/>
      <c r="N2468"/>
      <c r="O2468"/>
      <c r="P2468"/>
      <c r="Q2468"/>
      <c r="R2468"/>
    </row>
    <row r="2469" spans="1:18" x14ac:dyDescent="0.25">
      <c r="A2469"/>
      <c r="B2469"/>
      <c r="C2469"/>
      <c r="D2469"/>
      <c r="E2469"/>
      <c r="F2469"/>
      <c r="G2469"/>
      <c r="H2469"/>
      <c r="I2469" s="5"/>
      <c r="J2469" s="5"/>
      <c r="K2469"/>
      <c r="L2469"/>
      <c r="M2469"/>
      <c r="N2469"/>
      <c r="O2469"/>
      <c r="P2469"/>
      <c r="Q2469"/>
      <c r="R2469"/>
    </row>
    <row r="2470" spans="1:18" x14ac:dyDescent="0.25">
      <c r="A2470"/>
      <c r="B2470"/>
      <c r="C2470"/>
      <c r="D2470"/>
      <c r="E2470"/>
      <c r="F2470"/>
      <c r="G2470"/>
      <c r="H2470"/>
      <c r="I2470" s="5"/>
      <c r="J2470" s="5"/>
      <c r="K2470"/>
      <c r="L2470"/>
      <c r="M2470"/>
      <c r="N2470"/>
      <c r="O2470"/>
      <c r="P2470"/>
      <c r="Q2470"/>
      <c r="R2470"/>
    </row>
    <row r="2471" spans="1:18" x14ac:dyDescent="0.25">
      <c r="A2471"/>
      <c r="B2471"/>
      <c r="C2471"/>
      <c r="D2471"/>
      <c r="E2471"/>
      <c r="F2471"/>
      <c r="G2471"/>
      <c r="H2471"/>
      <c r="I2471" s="5"/>
      <c r="J2471" s="5"/>
      <c r="K2471"/>
      <c r="L2471"/>
      <c r="M2471"/>
      <c r="N2471"/>
      <c r="O2471"/>
      <c r="P2471"/>
      <c r="Q2471"/>
      <c r="R2471"/>
    </row>
    <row r="2472" spans="1:18" x14ac:dyDescent="0.25">
      <c r="A2472"/>
      <c r="B2472"/>
      <c r="C2472"/>
      <c r="D2472"/>
      <c r="E2472"/>
      <c r="F2472"/>
      <c r="G2472"/>
      <c r="H2472"/>
      <c r="I2472" s="5"/>
      <c r="J2472" s="5"/>
      <c r="K2472"/>
      <c r="L2472"/>
      <c r="M2472"/>
      <c r="N2472"/>
      <c r="O2472"/>
      <c r="P2472"/>
      <c r="Q2472"/>
      <c r="R2472"/>
    </row>
    <row r="2473" spans="1:18" x14ac:dyDescent="0.25">
      <c r="A2473"/>
      <c r="B2473"/>
      <c r="C2473"/>
      <c r="D2473"/>
      <c r="E2473"/>
      <c r="F2473"/>
      <c r="G2473"/>
      <c r="H2473"/>
      <c r="I2473" s="5"/>
      <c r="J2473" s="5"/>
      <c r="K2473"/>
      <c r="L2473"/>
      <c r="M2473"/>
      <c r="N2473"/>
      <c r="O2473"/>
      <c r="P2473"/>
      <c r="Q2473"/>
      <c r="R2473"/>
    </row>
    <row r="2474" spans="1:18" x14ac:dyDescent="0.25">
      <c r="A2474"/>
      <c r="B2474"/>
      <c r="C2474"/>
      <c r="D2474"/>
      <c r="E2474"/>
      <c r="F2474"/>
      <c r="G2474"/>
      <c r="H2474"/>
      <c r="I2474" s="5"/>
      <c r="J2474" s="5"/>
      <c r="K2474"/>
      <c r="L2474"/>
      <c r="M2474"/>
      <c r="N2474"/>
      <c r="O2474"/>
      <c r="P2474"/>
      <c r="Q2474"/>
      <c r="R2474"/>
    </row>
    <row r="2475" spans="1:18" x14ac:dyDescent="0.25">
      <c r="A2475"/>
      <c r="B2475"/>
      <c r="C2475"/>
      <c r="D2475"/>
      <c r="E2475"/>
      <c r="F2475"/>
      <c r="G2475"/>
      <c r="H2475"/>
      <c r="I2475" s="5"/>
      <c r="J2475" s="5"/>
      <c r="K2475"/>
      <c r="L2475"/>
      <c r="M2475"/>
      <c r="N2475"/>
      <c r="O2475"/>
      <c r="P2475"/>
      <c r="Q2475"/>
      <c r="R2475"/>
    </row>
    <row r="2476" spans="1:18" x14ac:dyDescent="0.25">
      <c r="A2476"/>
      <c r="B2476"/>
      <c r="C2476"/>
      <c r="D2476"/>
      <c r="E2476"/>
      <c r="F2476"/>
      <c r="G2476"/>
      <c r="H2476"/>
      <c r="I2476" s="5"/>
      <c r="J2476" s="5"/>
      <c r="K2476"/>
      <c r="L2476"/>
      <c r="M2476"/>
      <c r="N2476"/>
      <c r="O2476"/>
      <c r="P2476"/>
      <c r="Q2476"/>
      <c r="R2476"/>
    </row>
    <row r="2477" spans="1:18" x14ac:dyDescent="0.25">
      <c r="A2477"/>
      <c r="B2477"/>
      <c r="C2477"/>
      <c r="D2477"/>
      <c r="E2477"/>
      <c r="F2477"/>
      <c r="G2477"/>
      <c r="H2477"/>
      <c r="I2477" s="5"/>
      <c r="J2477" s="5"/>
      <c r="K2477"/>
      <c r="L2477"/>
      <c r="M2477"/>
      <c r="N2477"/>
      <c r="O2477"/>
      <c r="P2477"/>
      <c r="Q2477"/>
      <c r="R2477"/>
    </row>
    <row r="2478" spans="1:18" x14ac:dyDescent="0.25">
      <c r="A2478"/>
      <c r="B2478"/>
      <c r="C2478"/>
      <c r="D2478"/>
      <c r="E2478"/>
      <c r="F2478"/>
      <c r="G2478"/>
      <c r="H2478"/>
      <c r="I2478" s="5"/>
      <c r="J2478" s="5"/>
      <c r="K2478"/>
      <c r="L2478"/>
      <c r="M2478"/>
      <c r="N2478"/>
      <c r="O2478"/>
      <c r="P2478"/>
      <c r="Q2478"/>
      <c r="R2478"/>
    </row>
    <row r="2479" spans="1:18" x14ac:dyDescent="0.25">
      <c r="A2479"/>
      <c r="B2479"/>
      <c r="C2479"/>
      <c r="D2479"/>
      <c r="E2479"/>
      <c r="F2479"/>
      <c r="G2479"/>
      <c r="H2479"/>
      <c r="I2479" s="5"/>
      <c r="J2479" s="5"/>
      <c r="K2479"/>
      <c r="L2479"/>
      <c r="M2479"/>
      <c r="N2479"/>
      <c r="O2479"/>
      <c r="P2479"/>
      <c r="Q2479"/>
      <c r="R2479"/>
    </row>
    <row r="2480" spans="1:18" x14ac:dyDescent="0.25">
      <c r="A2480"/>
      <c r="B2480"/>
      <c r="C2480"/>
      <c r="D2480"/>
      <c r="E2480"/>
      <c r="F2480"/>
      <c r="G2480"/>
      <c r="H2480"/>
      <c r="I2480" s="5"/>
      <c r="J2480" s="5"/>
      <c r="K2480"/>
      <c r="L2480"/>
      <c r="M2480"/>
      <c r="N2480"/>
      <c r="O2480"/>
      <c r="P2480"/>
      <c r="Q2480"/>
      <c r="R2480"/>
    </row>
    <row r="2481" spans="1:18" x14ac:dyDescent="0.25">
      <c r="A2481"/>
      <c r="B2481"/>
      <c r="C2481"/>
      <c r="D2481"/>
      <c r="E2481"/>
      <c r="F2481"/>
      <c r="G2481"/>
      <c r="H2481"/>
      <c r="I2481" s="5"/>
      <c r="J2481" s="5"/>
      <c r="K2481"/>
      <c r="L2481"/>
      <c r="M2481"/>
      <c r="N2481"/>
      <c r="O2481"/>
      <c r="P2481"/>
      <c r="Q2481"/>
      <c r="R2481"/>
    </row>
    <row r="2482" spans="1:18" x14ac:dyDescent="0.25">
      <c r="A2482"/>
      <c r="B2482"/>
      <c r="C2482"/>
      <c r="D2482"/>
      <c r="E2482"/>
      <c r="F2482"/>
      <c r="G2482"/>
      <c r="H2482"/>
      <c r="I2482" s="5"/>
      <c r="J2482" s="5"/>
      <c r="K2482"/>
      <c r="L2482"/>
      <c r="M2482"/>
      <c r="N2482"/>
      <c r="O2482"/>
      <c r="P2482"/>
      <c r="Q2482"/>
      <c r="R2482"/>
    </row>
    <row r="2483" spans="1:18" x14ac:dyDescent="0.25">
      <c r="A2483"/>
      <c r="B2483"/>
      <c r="C2483"/>
      <c r="D2483"/>
      <c r="E2483"/>
      <c r="F2483"/>
      <c r="G2483"/>
      <c r="H2483"/>
      <c r="I2483" s="5"/>
      <c r="J2483" s="5"/>
      <c r="K2483"/>
      <c r="L2483"/>
      <c r="M2483"/>
      <c r="N2483"/>
      <c r="O2483"/>
      <c r="P2483"/>
      <c r="Q2483"/>
      <c r="R2483"/>
    </row>
    <row r="2484" spans="1:18" x14ac:dyDescent="0.25">
      <c r="A2484"/>
      <c r="B2484"/>
      <c r="C2484"/>
      <c r="D2484"/>
      <c r="E2484"/>
      <c r="F2484"/>
      <c r="G2484"/>
      <c r="H2484"/>
      <c r="I2484" s="5"/>
      <c r="J2484" s="5"/>
      <c r="K2484"/>
      <c r="L2484"/>
      <c r="M2484"/>
      <c r="N2484"/>
      <c r="O2484"/>
      <c r="P2484"/>
      <c r="Q2484"/>
      <c r="R2484"/>
    </row>
    <row r="2485" spans="1:18" x14ac:dyDescent="0.25">
      <c r="A2485"/>
      <c r="B2485"/>
      <c r="C2485"/>
      <c r="D2485"/>
      <c r="E2485"/>
      <c r="F2485"/>
      <c r="G2485"/>
      <c r="H2485"/>
      <c r="I2485" s="5"/>
      <c r="J2485" s="5"/>
      <c r="K2485"/>
      <c r="L2485"/>
      <c r="M2485"/>
      <c r="N2485"/>
      <c r="O2485"/>
      <c r="P2485"/>
      <c r="Q2485"/>
      <c r="R2485"/>
    </row>
    <row r="2486" spans="1:18" x14ac:dyDescent="0.25">
      <c r="A2486"/>
      <c r="B2486"/>
      <c r="C2486"/>
      <c r="D2486"/>
      <c r="E2486"/>
      <c r="F2486"/>
      <c r="G2486"/>
      <c r="H2486"/>
      <c r="I2486" s="5"/>
      <c r="J2486" s="5"/>
      <c r="K2486"/>
      <c r="L2486"/>
      <c r="M2486"/>
      <c r="N2486"/>
      <c r="O2486"/>
      <c r="P2486"/>
      <c r="Q2486"/>
      <c r="R2486"/>
    </row>
    <row r="2487" spans="1:18" x14ac:dyDescent="0.25">
      <c r="A2487"/>
      <c r="B2487"/>
      <c r="C2487"/>
      <c r="D2487"/>
      <c r="E2487"/>
      <c r="F2487"/>
      <c r="G2487"/>
      <c r="H2487"/>
      <c r="I2487" s="5"/>
      <c r="J2487" s="5"/>
      <c r="K2487"/>
      <c r="L2487"/>
      <c r="M2487"/>
      <c r="N2487"/>
      <c r="O2487"/>
      <c r="P2487"/>
      <c r="Q2487"/>
      <c r="R2487"/>
    </row>
    <row r="2488" spans="1:18" x14ac:dyDescent="0.25">
      <c r="A2488"/>
      <c r="B2488"/>
      <c r="C2488"/>
      <c r="D2488"/>
      <c r="E2488"/>
      <c r="F2488"/>
      <c r="G2488"/>
      <c r="H2488"/>
      <c r="I2488" s="5"/>
      <c r="J2488" s="5"/>
      <c r="K2488"/>
      <c r="L2488"/>
      <c r="M2488"/>
      <c r="N2488"/>
      <c r="O2488"/>
      <c r="P2488"/>
      <c r="Q2488"/>
      <c r="R2488"/>
    </row>
    <row r="2489" spans="1:18" x14ac:dyDescent="0.25">
      <c r="A2489"/>
      <c r="B2489"/>
      <c r="C2489"/>
      <c r="D2489"/>
      <c r="E2489"/>
      <c r="F2489"/>
      <c r="G2489"/>
      <c r="H2489"/>
      <c r="I2489" s="5"/>
      <c r="J2489" s="5"/>
      <c r="K2489"/>
      <c r="L2489"/>
      <c r="M2489"/>
      <c r="N2489"/>
      <c r="O2489"/>
      <c r="P2489"/>
      <c r="Q2489"/>
      <c r="R2489"/>
    </row>
    <row r="2490" spans="1:18" x14ac:dyDescent="0.25">
      <c r="A2490"/>
      <c r="B2490"/>
      <c r="C2490"/>
      <c r="D2490"/>
      <c r="E2490"/>
      <c r="F2490"/>
      <c r="G2490"/>
      <c r="H2490"/>
      <c r="I2490" s="5"/>
      <c r="J2490" s="5"/>
      <c r="K2490"/>
      <c r="L2490"/>
      <c r="M2490"/>
      <c r="N2490"/>
      <c r="O2490"/>
      <c r="P2490"/>
      <c r="Q2490"/>
      <c r="R2490"/>
    </row>
    <row r="2491" spans="1:18" x14ac:dyDescent="0.25">
      <c r="A2491"/>
      <c r="B2491"/>
      <c r="C2491"/>
      <c r="D2491"/>
      <c r="E2491"/>
      <c r="F2491"/>
      <c r="G2491"/>
      <c r="H2491"/>
      <c r="I2491" s="5"/>
      <c r="J2491" s="5"/>
      <c r="K2491"/>
      <c r="L2491"/>
      <c r="M2491"/>
      <c r="N2491"/>
      <c r="O2491"/>
      <c r="P2491"/>
      <c r="Q2491"/>
      <c r="R2491"/>
    </row>
    <row r="2492" spans="1:18" x14ac:dyDescent="0.25">
      <c r="A2492"/>
      <c r="B2492"/>
      <c r="C2492"/>
      <c r="D2492"/>
      <c r="E2492"/>
      <c r="F2492"/>
      <c r="G2492"/>
      <c r="H2492"/>
      <c r="I2492" s="5"/>
      <c r="J2492" s="5"/>
      <c r="K2492"/>
      <c r="L2492"/>
      <c r="M2492"/>
      <c r="N2492"/>
      <c r="O2492"/>
      <c r="P2492"/>
      <c r="Q2492"/>
      <c r="R2492"/>
    </row>
    <row r="2493" spans="1:18" x14ac:dyDescent="0.25">
      <c r="A2493"/>
      <c r="B2493"/>
      <c r="C2493"/>
      <c r="D2493"/>
      <c r="E2493"/>
      <c r="F2493"/>
      <c r="G2493"/>
      <c r="H2493"/>
      <c r="I2493" s="5"/>
      <c r="J2493" s="5"/>
      <c r="K2493"/>
      <c r="L2493"/>
      <c r="M2493"/>
      <c r="N2493"/>
      <c r="O2493"/>
      <c r="P2493"/>
      <c r="Q2493"/>
      <c r="R2493"/>
    </row>
    <row r="2494" spans="1:18" x14ac:dyDescent="0.25">
      <c r="A2494"/>
      <c r="B2494"/>
      <c r="C2494"/>
      <c r="D2494"/>
      <c r="E2494"/>
      <c r="F2494"/>
      <c r="G2494"/>
      <c r="H2494"/>
      <c r="I2494" s="5"/>
      <c r="J2494" s="5"/>
      <c r="K2494"/>
      <c r="L2494"/>
      <c r="M2494"/>
      <c r="N2494"/>
      <c r="O2494"/>
      <c r="P2494"/>
      <c r="Q2494"/>
      <c r="R2494"/>
    </row>
    <row r="2495" spans="1:18" x14ac:dyDescent="0.25">
      <c r="A2495"/>
      <c r="B2495"/>
      <c r="C2495"/>
      <c r="D2495"/>
      <c r="E2495"/>
      <c r="F2495"/>
      <c r="G2495"/>
      <c r="H2495"/>
      <c r="I2495" s="5"/>
      <c r="J2495" s="5"/>
      <c r="K2495"/>
      <c r="L2495"/>
      <c r="M2495"/>
      <c r="N2495"/>
      <c r="O2495"/>
      <c r="P2495"/>
      <c r="Q2495"/>
      <c r="R2495"/>
    </row>
    <row r="2496" spans="1:18" x14ac:dyDescent="0.25">
      <c r="A2496"/>
      <c r="B2496"/>
      <c r="C2496"/>
      <c r="D2496"/>
      <c r="E2496"/>
      <c r="F2496"/>
      <c r="G2496"/>
      <c r="H2496"/>
      <c r="I2496" s="5"/>
      <c r="J2496" s="5"/>
      <c r="K2496"/>
      <c r="L2496"/>
      <c r="M2496"/>
      <c r="N2496"/>
      <c r="O2496"/>
      <c r="P2496"/>
      <c r="Q2496"/>
      <c r="R2496"/>
    </row>
    <row r="2497" spans="1:18" x14ac:dyDescent="0.25">
      <c r="A2497"/>
      <c r="B2497"/>
      <c r="C2497"/>
      <c r="D2497"/>
      <c r="E2497"/>
      <c r="F2497"/>
      <c r="G2497"/>
      <c r="H2497"/>
      <c r="I2497" s="5"/>
      <c r="J2497" s="5"/>
      <c r="K2497"/>
      <c r="L2497"/>
      <c r="M2497"/>
      <c r="N2497"/>
      <c r="O2497"/>
      <c r="P2497"/>
      <c r="Q2497"/>
      <c r="R2497"/>
    </row>
    <row r="2498" spans="1:18" x14ac:dyDescent="0.25">
      <c r="A2498"/>
      <c r="B2498"/>
      <c r="C2498"/>
      <c r="D2498"/>
      <c r="E2498"/>
      <c r="F2498"/>
      <c r="G2498"/>
      <c r="H2498"/>
      <c r="I2498" s="5"/>
      <c r="J2498" s="5"/>
      <c r="K2498"/>
      <c r="L2498"/>
      <c r="M2498"/>
      <c r="N2498"/>
      <c r="O2498"/>
      <c r="P2498"/>
      <c r="Q2498"/>
      <c r="R2498"/>
    </row>
    <row r="2499" spans="1:18" x14ac:dyDescent="0.25">
      <c r="A2499"/>
      <c r="B2499"/>
      <c r="C2499"/>
      <c r="D2499"/>
      <c r="E2499"/>
      <c r="F2499"/>
      <c r="G2499"/>
      <c r="H2499"/>
      <c r="I2499" s="5"/>
      <c r="J2499" s="5"/>
      <c r="K2499"/>
      <c r="L2499"/>
      <c r="M2499"/>
      <c r="N2499"/>
      <c r="O2499"/>
      <c r="P2499"/>
      <c r="Q2499"/>
      <c r="R2499"/>
    </row>
    <row r="2500" spans="1:18" x14ac:dyDescent="0.25">
      <c r="A2500"/>
      <c r="B2500"/>
      <c r="C2500"/>
      <c r="D2500"/>
      <c r="E2500"/>
      <c r="F2500"/>
      <c r="G2500"/>
      <c r="H2500"/>
      <c r="I2500" s="5"/>
      <c r="J2500" s="5"/>
      <c r="K2500"/>
      <c r="L2500"/>
      <c r="M2500"/>
      <c r="N2500"/>
      <c r="O2500"/>
      <c r="P2500"/>
      <c r="Q2500"/>
      <c r="R2500"/>
    </row>
    <row r="2501" spans="1:18" x14ac:dyDescent="0.25">
      <c r="A2501"/>
      <c r="B2501"/>
      <c r="C2501"/>
      <c r="D2501"/>
      <c r="E2501"/>
      <c r="F2501"/>
      <c r="G2501"/>
      <c r="H2501"/>
      <c r="I2501" s="5"/>
      <c r="J2501" s="5"/>
      <c r="K2501"/>
      <c r="L2501"/>
      <c r="M2501"/>
      <c r="N2501"/>
      <c r="O2501"/>
      <c r="P2501"/>
      <c r="Q2501"/>
      <c r="R2501"/>
    </row>
    <row r="2502" spans="1:18" x14ac:dyDescent="0.25">
      <c r="A2502"/>
      <c r="B2502"/>
      <c r="C2502"/>
      <c r="D2502"/>
      <c r="E2502"/>
      <c r="F2502"/>
      <c r="G2502"/>
      <c r="H2502"/>
      <c r="I2502" s="5"/>
      <c r="J2502" s="5"/>
      <c r="K2502"/>
      <c r="L2502"/>
      <c r="M2502"/>
      <c r="N2502"/>
      <c r="O2502"/>
      <c r="P2502"/>
      <c r="Q2502"/>
      <c r="R2502"/>
    </row>
    <row r="2503" spans="1:18" x14ac:dyDescent="0.25">
      <c r="A2503"/>
      <c r="B2503"/>
      <c r="C2503"/>
      <c r="D2503"/>
      <c r="E2503"/>
      <c r="F2503"/>
      <c r="G2503"/>
      <c r="H2503"/>
      <c r="I2503" s="5"/>
      <c r="J2503" s="5"/>
      <c r="K2503"/>
      <c r="L2503"/>
      <c r="M2503"/>
      <c r="N2503"/>
      <c r="O2503"/>
      <c r="P2503"/>
      <c r="Q2503"/>
      <c r="R2503"/>
    </row>
    <row r="2504" spans="1:18" x14ac:dyDescent="0.25">
      <c r="A2504"/>
      <c r="B2504"/>
      <c r="C2504"/>
      <c r="D2504"/>
      <c r="E2504"/>
      <c r="F2504"/>
      <c r="G2504"/>
      <c r="H2504"/>
      <c r="I2504" s="5"/>
      <c r="J2504" s="5"/>
      <c r="K2504"/>
      <c r="L2504"/>
      <c r="M2504"/>
      <c r="N2504"/>
      <c r="O2504"/>
      <c r="P2504"/>
      <c r="Q2504"/>
      <c r="R2504"/>
    </row>
    <row r="2505" spans="1:18" x14ac:dyDescent="0.25">
      <c r="A2505"/>
      <c r="B2505"/>
      <c r="C2505"/>
      <c r="D2505"/>
      <c r="E2505"/>
      <c r="F2505"/>
      <c r="G2505"/>
      <c r="H2505"/>
      <c r="I2505" s="5"/>
      <c r="J2505" s="5"/>
      <c r="K2505"/>
      <c r="L2505"/>
      <c r="M2505"/>
      <c r="N2505"/>
      <c r="O2505"/>
      <c r="P2505"/>
      <c r="Q2505"/>
      <c r="R2505"/>
    </row>
    <row r="2506" spans="1:18" x14ac:dyDescent="0.25">
      <c r="A2506"/>
      <c r="B2506"/>
      <c r="C2506"/>
      <c r="D2506"/>
      <c r="E2506"/>
      <c r="F2506"/>
      <c r="G2506"/>
      <c r="H2506"/>
      <c r="I2506" s="5"/>
      <c r="J2506" s="5"/>
      <c r="K2506"/>
      <c r="L2506"/>
      <c r="M2506"/>
      <c r="N2506"/>
      <c r="O2506"/>
      <c r="P2506"/>
      <c r="Q2506"/>
      <c r="R2506"/>
    </row>
    <row r="2507" spans="1:18" x14ac:dyDescent="0.25">
      <c r="A2507"/>
      <c r="B2507"/>
      <c r="C2507"/>
      <c r="D2507"/>
      <c r="E2507"/>
      <c r="F2507"/>
      <c r="G2507"/>
      <c r="H2507"/>
      <c r="I2507" s="5"/>
      <c r="J2507" s="5"/>
      <c r="K2507"/>
      <c r="L2507"/>
      <c r="M2507"/>
      <c r="N2507"/>
      <c r="O2507"/>
      <c r="P2507"/>
      <c r="Q2507"/>
      <c r="R2507"/>
    </row>
    <row r="2508" spans="1:18" x14ac:dyDescent="0.25">
      <c r="A2508"/>
      <c r="B2508"/>
      <c r="C2508"/>
      <c r="D2508"/>
      <c r="E2508"/>
      <c r="F2508"/>
      <c r="G2508"/>
      <c r="H2508"/>
      <c r="I2508" s="5"/>
      <c r="J2508" s="5"/>
      <c r="K2508"/>
      <c r="L2508"/>
      <c r="M2508"/>
      <c r="N2508"/>
      <c r="O2508"/>
      <c r="P2508"/>
      <c r="Q2508"/>
      <c r="R2508"/>
    </row>
    <row r="2509" spans="1:18" x14ac:dyDescent="0.25">
      <c r="A2509"/>
      <c r="B2509"/>
      <c r="C2509"/>
      <c r="D2509"/>
      <c r="E2509"/>
      <c r="F2509"/>
      <c r="G2509"/>
      <c r="H2509"/>
      <c r="I2509" s="5"/>
      <c r="J2509" s="5"/>
      <c r="K2509"/>
      <c r="L2509"/>
      <c r="M2509"/>
      <c r="N2509"/>
      <c r="O2509"/>
      <c r="P2509"/>
      <c r="Q2509"/>
      <c r="R2509"/>
    </row>
    <row r="2510" spans="1:18" x14ac:dyDescent="0.25">
      <c r="A2510"/>
      <c r="B2510"/>
      <c r="C2510"/>
      <c r="D2510"/>
      <c r="E2510"/>
      <c r="F2510"/>
      <c r="G2510"/>
      <c r="H2510"/>
      <c r="I2510" s="5"/>
      <c r="J2510" s="5"/>
      <c r="K2510"/>
      <c r="L2510"/>
      <c r="M2510"/>
      <c r="N2510"/>
      <c r="O2510"/>
      <c r="P2510"/>
      <c r="Q2510"/>
      <c r="R2510"/>
    </row>
    <row r="2511" spans="1:18" x14ac:dyDescent="0.25">
      <c r="A2511"/>
      <c r="B2511"/>
      <c r="C2511"/>
      <c r="D2511"/>
      <c r="E2511"/>
      <c r="F2511"/>
      <c r="G2511"/>
      <c r="H2511"/>
      <c r="I2511" s="5"/>
      <c r="J2511" s="5"/>
      <c r="K2511"/>
      <c r="L2511"/>
      <c r="M2511"/>
      <c r="N2511"/>
      <c r="O2511"/>
      <c r="P2511"/>
      <c r="Q2511"/>
      <c r="R2511"/>
    </row>
    <row r="2512" spans="1:18" x14ac:dyDescent="0.25">
      <c r="A2512"/>
      <c r="B2512"/>
      <c r="C2512"/>
      <c r="D2512"/>
      <c r="E2512"/>
      <c r="F2512"/>
      <c r="G2512"/>
      <c r="H2512"/>
      <c r="I2512" s="5"/>
      <c r="J2512" s="5"/>
      <c r="K2512"/>
      <c r="L2512"/>
      <c r="M2512"/>
      <c r="N2512"/>
      <c r="O2512"/>
      <c r="P2512"/>
      <c r="Q2512"/>
      <c r="R2512"/>
    </row>
    <row r="2513" spans="1:18" x14ac:dyDescent="0.25">
      <c r="A2513"/>
      <c r="B2513"/>
      <c r="C2513"/>
      <c r="D2513"/>
      <c r="E2513"/>
      <c r="F2513"/>
      <c r="G2513"/>
      <c r="H2513"/>
      <c r="I2513" s="5"/>
      <c r="J2513" s="5"/>
      <c r="K2513"/>
      <c r="L2513"/>
      <c r="M2513"/>
      <c r="N2513"/>
      <c r="O2513"/>
      <c r="P2513"/>
      <c r="Q2513"/>
      <c r="R2513"/>
    </row>
    <row r="2514" spans="1:18" x14ac:dyDescent="0.25">
      <c r="A2514"/>
      <c r="B2514"/>
      <c r="C2514"/>
      <c r="D2514"/>
      <c r="E2514"/>
      <c r="F2514"/>
      <c r="G2514"/>
      <c r="H2514"/>
      <c r="I2514" s="5"/>
      <c r="J2514" s="5"/>
      <c r="K2514"/>
      <c r="L2514"/>
      <c r="M2514"/>
      <c r="N2514"/>
      <c r="O2514"/>
      <c r="P2514"/>
      <c r="Q2514"/>
      <c r="R2514"/>
    </row>
    <row r="2515" spans="1:18" x14ac:dyDescent="0.25">
      <c r="A2515"/>
      <c r="B2515"/>
      <c r="C2515"/>
      <c r="D2515"/>
      <c r="E2515"/>
      <c r="F2515"/>
      <c r="G2515"/>
      <c r="H2515"/>
      <c r="I2515" s="5"/>
      <c r="J2515" s="5"/>
      <c r="K2515"/>
      <c r="L2515"/>
      <c r="M2515"/>
      <c r="N2515"/>
      <c r="O2515"/>
      <c r="P2515"/>
      <c r="Q2515"/>
      <c r="R2515"/>
    </row>
    <row r="2516" spans="1:18" x14ac:dyDescent="0.25">
      <c r="A2516"/>
      <c r="B2516"/>
      <c r="C2516"/>
      <c r="D2516"/>
      <c r="E2516"/>
      <c r="F2516"/>
      <c r="G2516"/>
      <c r="H2516"/>
      <c r="I2516" s="5"/>
      <c r="J2516" s="5"/>
      <c r="K2516"/>
      <c r="L2516"/>
      <c r="M2516"/>
      <c r="N2516"/>
      <c r="O2516"/>
      <c r="P2516"/>
      <c r="Q2516"/>
      <c r="R2516"/>
    </row>
    <row r="2517" spans="1:18" x14ac:dyDescent="0.25">
      <c r="A2517"/>
      <c r="B2517"/>
      <c r="C2517"/>
      <c r="D2517"/>
      <c r="E2517"/>
      <c r="F2517"/>
      <c r="G2517"/>
      <c r="H2517"/>
      <c r="I2517" s="5"/>
      <c r="J2517" s="5"/>
      <c r="K2517"/>
      <c r="L2517"/>
      <c r="M2517"/>
      <c r="N2517"/>
      <c r="O2517"/>
      <c r="P2517"/>
      <c r="Q2517"/>
      <c r="R2517"/>
    </row>
    <row r="2518" spans="1:18" x14ac:dyDescent="0.25">
      <c r="A2518"/>
      <c r="B2518"/>
      <c r="C2518"/>
      <c r="D2518"/>
      <c r="E2518"/>
      <c r="F2518"/>
      <c r="G2518"/>
      <c r="H2518"/>
      <c r="I2518" s="5"/>
      <c r="J2518" s="5"/>
      <c r="K2518"/>
      <c r="L2518"/>
      <c r="M2518"/>
      <c r="N2518"/>
      <c r="O2518"/>
      <c r="P2518"/>
      <c r="Q2518"/>
      <c r="R2518"/>
    </row>
    <row r="2519" spans="1:18" x14ac:dyDescent="0.25">
      <c r="A2519"/>
      <c r="B2519"/>
      <c r="C2519"/>
      <c r="D2519"/>
      <c r="E2519"/>
      <c r="F2519"/>
      <c r="G2519"/>
      <c r="H2519"/>
      <c r="I2519" s="5"/>
      <c r="J2519" s="5"/>
      <c r="K2519"/>
      <c r="L2519"/>
      <c r="M2519"/>
      <c r="N2519"/>
      <c r="O2519"/>
      <c r="P2519"/>
      <c r="Q2519"/>
      <c r="R2519"/>
    </row>
    <row r="2520" spans="1:18" x14ac:dyDescent="0.25">
      <c r="A2520"/>
      <c r="B2520"/>
      <c r="C2520"/>
      <c r="D2520"/>
      <c r="E2520"/>
      <c r="F2520"/>
      <c r="G2520"/>
      <c r="H2520"/>
      <c r="I2520" s="5"/>
      <c r="J2520" s="5"/>
      <c r="K2520"/>
      <c r="L2520"/>
      <c r="M2520"/>
      <c r="N2520"/>
      <c r="O2520"/>
      <c r="P2520"/>
      <c r="Q2520"/>
      <c r="R2520"/>
    </row>
    <row r="2521" spans="1:18" x14ac:dyDescent="0.25">
      <c r="A2521"/>
      <c r="B2521"/>
      <c r="C2521"/>
      <c r="D2521"/>
      <c r="E2521"/>
      <c r="F2521"/>
      <c r="G2521"/>
      <c r="H2521"/>
      <c r="I2521" s="5"/>
      <c r="J2521" s="5"/>
      <c r="K2521"/>
      <c r="L2521"/>
      <c r="M2521"/>
      <c r="N2521"/>
      <c r="O2521"/>
      <c r="P2521"/>
      <c r="Q2521"/>
      <c r="R2521"/>
    </row>
    <row r="2522" spans="1:18" x14ac:dyDescent="0.25">
      <c r="A2522"/>
      <c r="B2522"/>
      <c r="C2522"/>
      <c r="D2522"/>
      <c r="E2522"/>
      <c r="F2522"/>
      <c r="G2522"/>
      <c r="H2522"/>
      <c r="I2522" s="5"/>
      <c r="J2522" s="5"/>
      <c r="K2522"/>
      <c r="L2522"/>
      <c r="M2522"/>
      <c r="N2522"/>
      <c r="O2522"/>
      <c r="P2522"/>
      <c r="Q2522"/>
      <c r="R2522"/>
    </row>
    <row r="2523" spans="1:18" x14ac:dyDescent="0.25">
      <c r="A2523"/>
      <c r="B2523"/>
      <c r="C2523"/>
      <c r="D2523"/>
      <c r="E2523"/>
      <c r="F2523"/>
      <c r="G2523"/>
      <c r="H2523"/>
      <c r="I2523" s="5"/>
      <c r="J2523" s="5"/>
      <c r="K2523"/>
      <c r="L2523"/>
      <c r="M2523"/>
      <c r="N2523"/>
      <c r="O2523"/>
      <c r="P2523"/>
      <c r="Q2523"/>
      <c r="R2523"/>
    </row>
    <row r="2524" spans="1:18" x14ac:dyDescent="0.25">
      <c r="A2524"/>
      <c r="B2524"/>
      <c r="C2524"/>
      <c r="D2524"/>
      <c r="E2524"/>
      <c r="F2524"/>
      <c r="G2524"/>
      <c r="H2524"/>
      <c r="I2524" s="5"/>
      <c r="J2524" s="5"/>
      <c r="K2524"/>
      <c r="L2524"/>
      <c r="M2524"/>
      <c r="N2524"/>
      <c r="O2524"/>
      <c r="P2524"/>
      <c r="Q2524"/>
      <c r="R2524"/>
    </row>
    <row r="2525" spans="1:18" x14ac:dyDescent="0.25">
      <c r="A2525"/>
      <c r="B2525"/>
      <c r="C2525"/>
      <c r="D2525"/>
      <c r="E2525"/>
      <c r="F2525"/>
      <c r="G2525"/>
      <c r="H2525"/>
      <c r="I2525" s="5"/>
      <c r="J2525" s="5"/>
      <c r="K2525"/>
      <c r="L2525"/>
      <c r="M2525"/>
      <c r="N2525"/>
      <c r="O2525"/>
      <c r="P2525"/>
      <c r="Q2525"/>
      <c r="R2525"/>
    </row>
    <row r="2526" spans="1:18" x14ac:dyDescent="0.25">
      <c r="A2526"/>
      <c r="B2526"/>
      <c r="C2526"/>
      <c r="D2526"/>
      <c r="E2526"/>
      <c r="F2526"/>
      <c r="G2526"/>
      <c r="H2526"/>
      <c r="I2526" s="5"/>
      <c r="J2526" s="5"/>
      <c r="K2526"/>
      <c r="L2526"/>
      <c r="M2526"/>
      <c r="N2526"/>
      <c r="O2526"/>
      <c r="P2526"/>
      <c r="Q2526"/>
      <c r="R2526"/>
    </row>
    <row r="2527" spans="1:18" x14ac:dyDescent="0.25">
      <c r="A2527"/>
      <c r="B2527"/>
      <c r="C2527"/>
      <c r="D2527"/>
      <c r="E2527"/>
      <c r="F2527"/>
      <c r="G2527"/>
      <c r="H2527"/>
      <c r="I2527" s="5"/>
      <c r="J2527" s="5"/>
      <c r="K2527"/>
      <c r="L2527"/>
      <c r="M2527"/>
      <c r="N2527"/>
      <c r="O2527"/>
      <c r="P2527"/>
      <c r="Q2527"/>
      <c r="R2527"/>
    </row>
    <row r="2528" spans="1:18" x14ac:dyDescent="0.25">
      <c r="A2528"/>
      <c r="B2528"/>
      <c r="C2528"/>
      <c r="D2528"/>
      <c r="E2528"/>
      <c r="F2528"/>
      <c r="G2528"/>
      <c r="H2528"/>
      <c r="I2528" s="5"/>
      <c r="J2528" s="5"/>
      <c r="K2528"/>
      <c r="L2528"/>
      <c r="M2528"/>
      <c r="N2528"/>
      <c r="O2528"/>
      <c r="P2528"/>
      <c r="Q2528"/>
      <c r="R2528"/>
    </row>
    <row r="2529" spans="1:18" x14ac:dyDescent="0.25">
      <c r="A2529"/>
      <c r="B2529"/>
      <c r="C2529"/>
      <c r="D2529"/>
      <c r="E2529"/>
      <c r="F2529"/>
      <c r="G2529"/>
      <c r="H2529"/>
      <c r="I2529" s="5"/>
      <c r="J2529" s="5"/>
      <c r="K2529"/>
      <c r="L2529"/>
      <c r="M2529"/>
      <c r="N2529"/>
      <c r="O2529"/>
      <c r="P2529"/>
      <c r="Q2529"/>
      <c r="R2529"/>
    </row>
    <row r="2530" spans="1:18" x14ac:dyDescent="0.25">
      <c r="A2530"/>
      <c r="B2530"/>
      <c r="C2530"/>
      <c r="D2530"/>
      <c r="E2530"/>
      <c r="F2530"/>
      <c r="G2530"/>
      <c r="H2530"/>
      <c r="I2530" s="5"/>
      <c r="J2530" s="5"/>
      <c r="K2530"/>
      <c r="L2530"/>
      <c r="M2530"/>
      <c r="N2530"/>
      <c r="O2530"/>
      <c r="P2530"/>
      <c r="Q2530"/>
      <c r="R2530"/>
    </row>
    <row r="2531" spans="1:18" x14ac:dyDescent="0.25">
      <c r="A2531"/>
      <c r="B2531"/>
      <c r="C2531"/>
      <c r="D2531"/>
      <c r="E2531"/>
      <c r="F2531"/>
      <c r="G2531"/>
      <c r="H2531"/>
      <c r="I2531" s="5"/>
      <c r="J2531" s="5"/>
      <c r="K2531"/>
      <c r="L2531"/>
      <c r="M2531"/>
      <c r="N2531"/>
      <c r="O2531"/>
      <c r="P2531"/>
      <c r="Q2531"/>
      <c r="R2531"/>
    </row>
    <row r="2532" spans="1:18" x14ac:dyDescent="0.25">
      <c r="A2532"/>
      <c r="B2532"/>
      <c r="C2532"/>
      <c r="D2532"/>
      <c r="E2532"/>
      <c r="F2532"/>
      <c r="G2532"/>
      <c r="H2532"/>
      <c r="I2532" s="5"/>
      <c r="J2532" s="5"/>
      <c r="K2532"/>
      <c r="L2532"/>
      <c r="M2532"/>
      <c r="N2532"/>
      <c r="O2532"/>
      <c r="P2532"/>
      <c r="Q2532"/>
      <c r="R2532"/>
    </row>
    <row r="2533" spans="1:18" x14ac:dyDescent="0.25">
      <c r="A2533"/>
      <c r="B2533"/>
      <c r="C2533"/>
      <c r="D2533"/>
      <c r="E2533"/>
      <c r="F2533"/>
      <c r="G2533"/>
      <c r="H2533"/>
      <c r="I2533" s="5"/>
      <c r="J2533" s="5"/>
      <c r="K2533"/>
      <c r="L2533"/>
      <c r="M2533"/>
      <c r="N2533"/>
      <c r="O2533"/>
      <c r="P2533"/>
      <c r="Q2533"/>
      <c r="R2533"/>
    </row>
    <row r="2534" spans="1:18" x14ac:dyDescent="0.25">
      <c r="A2534"/>
      <c r="B2534"/>
      <c r="C2534"/>
      <c r="D2534"/>
      <c r="E2534"/>
      <c r="F2534"/>
      <c r="G2534"/>
      <c r="H2534"/>
      <c r="I2534" s="5"/>
      <c r="J2534" s="5"/>
      <c r="K2534"/>
      <c r="L2534"/>
      <c r="M2534"/>
      <c r="N2534"/>
      <c r="O2534"/>
      <c r="P2534"/>
      <c r="Q2534"/>
      <c r="R2534"/>
    </row>
    <row r="2535" spans="1:18" x14ac:dyDescent="0.25">
      <c r="A2535"/>
      <c r="B2535"/>
      <c r="C2535"/>
      <c r="D2535"/>
      <c r="E2535"/>
      <c r="F2535"/>
      <c r="G2535"/>
      <c r="H2535"/>
      <c r="I2535" s="5"/>
      <c r="J2535" s="5"/>
      <c r="K2535"/>
      <c r="L2535"/>
      <c r="M2535"/>
      <c r="N2535"/>
      <c r="O2535"/>
      <c r="P2535"/>
      <c r="Q2535"/>
      <c r="R2535"/>
    </row>
    <row r="2536" spans="1:18" x14ac:dyDescent="0.25">
      <c r="A2536"/>
      <c r="B2536"/>
      <c r="C2536"/>
      <c r="D2536"/>
      <c r="E2536"/>
      <c r="F2536"/>
      <c r="G2536"/>
      <c r="H2536"/>
      <c r="I2536" s="5"/>
      <c r="J2536" s="5"/>
      <c r="K2536"/>
      <c r="L2536"/>
      <c r="M2536"/>
      <c r="N2536"/>
      <c r="O2536"/>
      <c r="P2536"/>
      <c r="Q2536"/>
      <c r="R2536"/>
    </row>
    <row r="2537" spans="1:18" x14ac:dyDescent="0.25">
      <c r="A2537"/>
      <c r="B2537"/>
      <c r="C2537"/>
      <c r="D2537"/>
      <c r="E2537"/>
      <c r="F2537"/>
      <c r="G2537"/>
      <c r="H2537"/>
      <c r="I2537" s="5"/>
      <c r="J2537" s="5"/>
      <c r="K2537"/>
      <c r="L2537"/>
      <c r="M2537"/>
      <c r="N2537"/>
      <c r="O2537"/>
      <c r="P2537"/>
      <c r="Q2537"/>
      <c r="R2537"/>
    </row>
    <row r="2538" spans="1:18" x14ac:dyDescent="0.25">
      <c r="A2538"/>
      <c r="B2538"/>
      <c r="C2538"/>
      <c r="D2538"/>
      <c r="E2538"/>
      <c r="F2538"/>
      <c r="G2538"/>
      <c r="H2538"/>
      <c r="I2538" s="5"/>
      <c r="J2538" s="5"/>
      <c r="K2538"/>
      <c r="L2538"/>
      <c r="M2538"/>
      <c r="N2538"/>
      <c r="O2538"/>
      <c r="P2538"/>
      <c r="Q2538"/>
      <c r="R2538"/>
    </row>
    <row r="2539" spans="1:18" x14ac:dyDescent="0.25">
      <c r="A2539"/>
      <c r="B2539"/>
      <c r="C2539"/>
      <c r="D2539"/>
      <c r="E2539"/>
      <c r="F2539"/>
      <c r="G2539"/>
      <c r="H2539"/>
      <c r="I2539" s="5"/>
      <c r="J2539" s="5"/>
      <c r="K2539"/>
      <c r="L2539"/>
      <c r="M2539"/>
      <c r="N2539"/>
      <c r="O2539"/>
      <c r="P2539"/>
      <c r="Q2539"/>
      <c r="R2539"/>
    </row>
    <row r="2540" spans="1:18" x14ac:dyDescent="0.25">
      <c r="A2540"/>
      <c r="B2540"/>
      <c r="C2540"/>
      <c r="D2540"/>
      <c r="E2540"/>
      <c r="F2540"/>
      <c r="G2540"/>
      <c r="H2540"/>
      <c r="I2540" s="5"/>
      <c r="J2540" s="5"/>
      <c r="K2540"/>
      <c r="L2540"/>
      <c r="M2540"/>
      <c r="N2540"/>
      <c r="O2540"/>
      <c r="P2540"/>
      <c r="Q2540"/>
      <c r="R2540"/>
    </row>
    <row r="2541" spans="1:18" x14ac:dyDescent="0.25">
      <c r="A2541"/>
      <c r="B2541"/>
      <c r="C2541"/>
      <c r="D2541"/>
      <c r="E2541"/>
      <c r="F2541"/>
      <c r="G2541"/>
      <c r="H2541"/>
      <c r="I2541" s="5"/>
      <c r="J2541" s="5"/>
      <c r="K2541"/>
      <c r="L2541"/>
      <c r="M2541"/>
      <c r="N2541"/>
      <c r="O2541"/>
      <c r="P2541"/>
      <c r="Q2541"/>
      <c r="R2541"/>
    </row>
    <row r="2542" spans="1:18" x14ac:dyDescent="0.25">
      <c r="A2542"/>
      <c r="B2542"/>
      <c r="C2542"/>
      <c r="D2542"/>
      <c r="E2542"/>
      <c r="F2542"/>
      <c r="G2542"/>
      <c r="H2542"/>
      <c r="I2542" s="5"/>
      <c r="J2542" s="5"/>
      <c r="K2542"/>
      <c r="L2542"/>
      <c r="M2542"/>
      <c r="N2542"/>
      <c r="O2542"/>
      <c r="P2542"/>
      <c r="Q2542"/>
      <c r="R2542"/>
    </row>
    <row r="2543" spans="1:18" x14ac:dyDescent="0.25">
      <c r="A2543"/>
      <c r="B2543"/>
      <c r="C2543"/>
      <c r="D2543"/>
      <c r="E2543"/>
      <c r="F2543"/>
      <c r="G2543"/>
      <c r="H2543"/>
      <c r="I2543" s="5"/>
      <c r="J2543" s="5"/>
      <c r="K2543"/>
      <c r="L2543"/>
      <c r="M2543"/>
      <c r="N2543"/>
      <c r="O2543"/>
      <c r="P2543"/>
      <c r="Q2543"/>
      <c r="R2543"/>
    </row>
    <row r="2544" spans="1:18" x14ac:dyDescent="0.25">
      <c r="A2544"/>
      <c r="B2544"/>
      <c r="C2544"/>
      <c r="D2544"/>
      <c r="E2544"/>
      <c r="F2544"/>
      <c r="G2544"/>
      <c r="H2544"/>
      <c r="I2544" s="5"/>
      <c r="J2544" s="5"/>
      <c r="K2544"/>
      <c r="L2544"/>
      <c r="M2544"/>
      <c r="N2544"/>
      <c r="O2544"/>
      <c r="P2544"/>
      <c r="Q2544"/>
      <c r="R2544"/>
    </row>
    <row r="2545" spans="1:18" x14ac:dyDescent="0.25">
      <c r="A2545"/>
      <c r="B2545"/>
      <c r="C2545"/>
      <c r="D2545"/>
      <c r="E2545"/>
      <c r="F2545"/>
      <c r="G2545"/>
      <c r="H2545"/>
      <c r="I2545" s="5"/>
      <c r="J2545" s="5"/>
      <c r="K2545"/>
      <c r="L2545"/>
      <c r="M2545"/>
      <c r="N2545"/>
      <c r="O2545"/>
      <c r="P2545"/>
      <c r="Q2545"/>
      <c r="R2545"/>
    </row>
    <row r="2546" spans="1:18" x14ac:dyDescent="0.25">
      <c r="A2546"/>
      <c r="B2546"/>
      <c r="C2546"/>
      <c r="D2546"/>
      <c r="E2546"/>
      <c r="F2546"/>
      <c r="G2546"/>
      <c r="H2546"/>
      <c r="I2546" s="5"/>
      <c r="J2546" s="5"/>
      <c r="K2546"/>
      <c r="L2546"/>
      <c r="M2546"/>
      <c r="N2546"/>
      <c r="O2546"/>
      <c r="P2546"/>
      <c r="Q2546"/>
      <c r="R2546"/>
    </row>
    <row r="2547" spans="1:18" x14ac:dyDescent="0.25">
      <c r="A2547"/>
      <c r="B2547"/>
      <c r="C2547"/>
      <c r="D2547"/>
      <c r="E2547"/>
      <c r="F2547"/>
      <c r="G2547"/>
      <c r="H2547"/>
      <c r="I2547" s="5"/>
      <c r="J2547" s="5"/>
      <c r="K2547"/>
      <c r="L2547"/>
      <c r="M2547"/>
      <c r="N2547"/>
      <c r="O2547"/>
      <c r="P2547"/>
      <c r="Q2547"/>
      <c r="R2547"/>
    </row>
    <row r="2548" spans="1:18" x14ac:dyDescent="0.25">
      <c r="A2548"/>
      <c r="B2548"/>
      <c r="C2548"/>
      <c r="D2548"/>
      <c r="E2548"/>
      <c r="F2548"/>
      <c r="G2548"/>
      <c r="H2548"/>
      <c r="I2548" s="5"/>
      <c r="J2548" s="5"/>
      <c r="K2548"/>
      <c r="L2548"/>
      <c r="M2548"/>
      <c r="N2548"/>
      <c r="O2548"/>
      <c r="P2548"/>
      <c r="Q2548"/>
      <c r="R2548"/>
    </row>
    <row r="2549" spans="1:18" x14ac:dyDescent="0.25">
      <c r="A2549"/>
      <c r="B2549"/>
      <c r="C2549"/>
      <c r="D2549"/>
      <c r="E2549"/>
      <c r="F2549"/>
      <c r="G2549"/>
      <c r="H2549"/>
      <c r="I2549" s="5"/>
      <c r="J2549" s="5"/>
      <c r="K2549"/>
      <c r="L2549"/>
      <c r="M2549"/>
      <c r="N2549"/>
      <c r="O2549"/>
      <c r="P2549"/>
      <c r="Q2549"/>
      <c r="R2549"/>
    </row>
    <row r="2550" spans="1:18" x14ac:dyDescent="0.25">
      <c r="A2550"/>
      <c r="B2550"/>
      <c r="C2550"/>
      <c r="D2550"/>
      <c r="E2550"/>
      <c r="F2550"/>
      <c r="G2550"/>
      <c r="H2550"/>
      <c r="I2550" s="5"/>
      <c r="J2550" s="5"/>
      <c r="K2550"/>
      <c r="L2550"/>
      <c r="M2550"/>
      <c r="N2550"/>
      <c r="O2550"/>
      <c r="P2550"/>
      <c r="Q2550"/>
      <c r="R2550"/>
    </row>
    <row r="2551" spans="1:18" x14ac:dyDescent="0.25">
      <c r="A2551"/>
      <c r="B2551"/>
      <c r="C2551"/>
      <c r="D2551"/>
      <c r="E2551"/>
      <c r="F2551"/>
      <c r="G2551"/>
      <c r="H2551"/>
      <c r="I2551" s="5"/>
      <c r="J2551" s="5"/>
      <c r="K2551"/>
      <c r="L2551"/>
      <c r="M2551"/>
      <c r="N2551"/>
      <c r="O2551"/>
      <c r="P2551"/>
      <c r="Q2551"/>
      <c r="R2551"/>
    </row>
    <row r="2552" spans="1:18" x14ac:dyDescent="0.25">
      <c r="A2552"/>
      <c r="B2552"/>
      <c r="C2552"/>
      <c r="D2552"/>
      <c r="E2552"/>
      <c r="F2552"/>
      <c r="G2552"/>
      <c r="H2552"/>
      <c r="I2552" s="5"/>
      <c r="J2552" s="5"/>
      <c r="K2552"/>
      <c r="L2552"/>
      <c r="M2552"/>
      <c r="N2552"/>
      <c r="O2552"/>
      <c r="P2552"/>
      <c r="Q2552"/>
      <c r="R2552"/>
    </row>
    <row r="2553" spans="1:18" x14ac:dyDescent="0.25">
      <c r="A2553"/>
      <c r="B2553"/>
      <c r="C2553"/>
      <c r="D2553"/>
      <c r="E2553"/>
      <c r="F2553"/>
      <c r="G2553"/>
      <c r="H2553"/>
      <c r="I2553" s="5"/>
      <c r="J2553" s="5"/>
      <c r="K2553"/>
      <c r="L2553"/>
      <c r="M2553"/>
      <c r="N2553"/>
      <c r="O2553"/>
      <c r="P2553"/>
      <c r="Q2553"/>
      <c r="R2553"/>
    </row>
    <row r="2554" spans="1:18" x14ac:dyDescent="0.25">
      <c r="A2554"/>
      <c r="B2554"/>
      <c r="C2554"/>
      <c r="D2554"/>
      <c r="E2554"/>
      <c r="F2554"/>
      <c r="G2554"/>
      <c r="H2554"/>
      <c r="I2554" s="5"/>
      <c r="J2554" s="5"/>
      <c r="K2554"/>
      <c r="L2554"/>
      <c r="M2554"/>
      <c r="N2554"/>
      <c r="O2554"/>
      <c r="P2554"/>
      <c r="Q2554"/>
      <c r="R2554"/>
    </row>
    <row r="2555" spans="1:18" x14ac:dyDescent="0.25">
      <c r="A2555"/>
      <c r="B2555"/>
      <c r="C2555"/>
      <c r="D2555"/>
      <c r="E2555"/>
      <c r="F2555"/>
      <c r="G2555"/>
      <c r="H2555"/>
      <c r="I2555" s="5"/>
      <c r="J2555" s="5"/>
      <c r="K2555"/>
      <c r="L2555"/>
      <c r="M2555"/>
      <c r="N2555"/>
      <c r="O2555"/>
      <c r="P2555"/>
      <c r="Q2555"/>
      <c r="R2555"/>
    </row>
    <row r="2556" spans="1:18" x14ac:dyDescent="0.25">
      <c r="A2556"/>
      <c r="B2556"/>
      <c r="C2556"/>
      <c r="D2556"/>
      <c r="E2556"/>
      <c r="F2556"/>
      <c r="G2556"/>
      <c r="H2556"/>
      <c r="I2556" s="5"/>
      <c r="J2556" s="5"/>
      <c r="K2556"/>
      <c r="L2556"/>
      <c r="M2556"/>
      <c r="N2556"/>
      <c r="O2556"/>
      <c r="P2556"/>
      <c r="Q2556"/>
      <c r="R2556"/>
    </row>
    <row r="2557" spans="1:18" x14ac:dyDescent="0.25">
      <c r="A2557"/>
      <c r="B2557"/>
      <c r="C2557"/>
      <c r="D2557"/>
      <c r="E2557"/>
      <c r="F2557"/>
      <c r="G2557"/>
      <c r="H2557"/>
      <c r="I2557" s="5"/>
      <c r="J2557" s="5"/>
      <c r="K2557"/>
      <c r="L2557"/>
      <c r="M2557"/>
      <c r="N2557"/>
      <c r="O2557"/>
      <c r="P2557"/>
      <c r="Q2557"/>
      <c r="R2557"/>
    </row>
    <row r="2558" spans="1:18" x14ac:dyDescent="0.25">
      <c r="A2558"/>
      <c r="B2558"/>
      <c r="C2558"/>
      <c r="D2558"/>
      <c r="E2558"/>
      <c r="F2558"/>
      <c r="G2558"/>
      <c r="H2558"/>
      <c r="I2558" s="5"/>
      <c r="J2558" s="5"/>
      <c r="K2558"/>
      <c r="L2558"/>
      <c r="M2558"/>
      <c r="N2558"/>
      <c r="O2558"/>
      <c r="P2558"/>
      <c r="Q2558"/>
      <c r="R2558"/>
    </row>
    <row r="2559" spans="1:18" x14ac:dyDescent="0.25">
      <c r="A2559"/>
      <c r="B2559"/>
      <c r="C2559"/>
      <c r="D2559"/>
      <c r="E2559"/>
      <c r="F2559"/>
      <c r="G2559"/>
      <c r="H2559"/>
      <c r="I2559" s="5"/>
      <c r="J2559" s="5"/>
      <c r="K2559"/>
      <c r="L2559"/>
      <c r="M2559"/>
      <c r="N2559"/>
      <c r="O2559"/>
      <c r="P2559"/>
      <c r="Q2559"/>
      <c r="R2559"/>
    </row>
    <row r="2560" spans="1:18" x14ac:dyDescent="0.25">
      <c r="A2560"/>
      <c r="B2560"/>
      <c r="C2560"/>
      <c r="D2560"/>
      <c r="E2560"/>
      <c r="F2560"/>
      <c r="G2560"/>
      <c r="H2560"/>
      <c r="I2560" s="5"/>
      <c r="J2560" s="5"/>
      <c r="K2560"/>
      <c r="L2560"/>
      <c r="M2560"/>
      <c r="N2560"/>
      <c r="O2560"/>
      <c r="P2560"/>
      <c r="Q2560"/>
      <c r="R2560"/>
    </row>
    <row r="2561" spans="1:18" x14ac:dyDescent="0.25">
      <c r="A2561"/>
      <c r="B2561"/>
      <c r="C2561"/>
      <c r="D2561"/>
      <c r="E2561"/>
      <c r="F2561"/>
      <c r="G2561"/>
      <c r="H2561"/>
      <c r="I2561" s="5"/>
      <c r="J2561" s="5"/>
      <c r="K2561"/>
      <c r="L2561"/>
      <c r="M2561"/>
      <c r="N2561"/>
      <c r="O2561"/>
      <c r="P2561"/>
      <c r="Q2561"/>
      <c r="R2561"/>
    </row>
    <row r="2562" spans="1:18" x14ac:dyDescent="0.25">
      <c r="A2562"/>
      <c r="B2562"/>
      <c r="C2562"/>
      <c r="D2562"/>
      <c r="E2562"/>
      <c r="F2562"/>
      <c r="G2562"/>
      <c r="H2562"/>
      <c r="I2562" s="5"/>
      <c r="J2562" s="5"/>
      <c r="K2562"/>
      <c r="L2562"/>
      <c r="M2562"/>
      <c r="N2562"/>
      <c r="O2562"/>
      <c r="P2562"/>
      <c r="Q2562"/>
      <c r="R2562"/>
    </row>
    <row r="2563" spans="1:18" x14ac:dyDescent="0.25">
      <c r="A2563"/>
      <c r="B2563"/>
      <c r="C2563"/>
      <c r="D2563"/>
      <c r="E2563"/>
      <c r="F2563"/>
      <c r="G2563"/>
      <c r="H2563"/>
      <c r="I2563" s="5"/>
      <c r="J2563" s="5"/>
      <c r="K2563"/>
      <c r="L2563"/>
      <c r="M2563"/>
      <c r="N2563"/>
      <c r="O2563"/>
      <c r="P2563"/>
      <c r="Q2563"/>
      <c r="R2563"/>
    </row>
    <row r="2564" spans="1:18" x14ac:dyDescent="0.25">
      <c r="A2564"/>
      <c r="B2564"/>
      <c r="C2564"/>
      <c r="D2564"/>
      <c r="E2564"/>
      <c r="F2564"/>
      <c r="G2564"/>
      <c r="H2564"/>
      <c r="I2564" s="5"/>
      <c r="J2564" s="5"/>
      <c r="K2564"/>
      <c r="L2564"/>
      <c r="M2564"/>
      <c r="N2564"/>
      <c r="O2564"/>
      <c r="P2564"/>
      <c r="Q2564"/>
      <c r="R2564"/>
    </row>
    <row r="2565" spans="1:18" x14ac:dyDescent="0.25">
      <c r="A2565"/>
      <c r="B2565"/>
      <c r="C2565"/>
      <c r="D2565"/>
      <c r="E2565"/>
      <c r="F2565"/>
      <c r="G2565"/>
      <c r="H2565"/>
      <c r="I2565" s="5"/>
      <c r="J2565" s="5"/>
      <c r="K2565"/>
      <c r="L2565"/>
      <c r="M2565"/>
      <c r="N2565"/>
      <c r="O2565"/>
      <c r="P2565"/>
      <c r="Q2565"/>
      <c r="R2565"/>
    </row>
    <row r="2566" spans="1:18" x14ac:dyDescent="0.25">
      <c r="A2566"/>
      <c r="B2566"/>
      <c r="C2566"/>
      <c r="D2566"/>
      <c r="E2566"/>
      <c r="F2566"/>
      <c r="G2566"/>
      <c r="H2566"/>
      <c r="I2566" s="5"/>
      <c r="J2566" s="5"/>
      <c r="K2566"/>
      <c r="L2566"/>
      <c r="M2566"/>
      <c r="N2566"/>
      <c r="O2566"/>
      <c r="P2566"/>
      <c r="Q2566"/>
      <c r="R2566"/>
    </row>
    <row r="2567" spans="1:18" x14ac:dyDescent="0.25">
      <c r="A2567"/>
      <c r="B2567"/>
      <c r="C2567"/>
      <c r="D2567"/>
      <c r="E2567"/>
      <c r="F2567"/>
      <c r="G2567"/>
      <c r="H2567"/>
      <c r="I2567" s="5"/>
      <c r="J2567" s="5"/>
      <c r="K2567"/>
      <c r="L2567"/>
      <c r="M2567"/>
      <c r="N2567"/>
      <c r="O2567"/>
      <c r="P2567"/>
      <c r="Q2567"/>
      <c r="R2567"/>
    </row>
    <row r="2568" spans="1:18" x14ac:dyDescent="0.25">
      <c r="A2568"/>
      <c r="B2568"/>
      <c r="C2568"/>
      <c r="D2568"/>
      <c r="E2568"/>
      <c r="F2568"/>
      <c r="G2568"/>
      <c r="H2568"/>
      <c r="I2568" s="5"/>
      <c r="J2568" s="5"/>
      <c r="K2568"/>
      <c r="L2568"/>
      <c r="M2568"/>
      <c r="N2568"/>
      <c r="O2568"/>
      <c r="P2568"/>
      <c r="Q2568"/>
      <c r="R2568"/>
    </row>
    <row r="2569" spans="1:18" x14ac:dyDescent="0.25">
      <c r="A2569"/>
      <c r="B2569"/>
      <c r="C2569"/>
      <c r="D2569"/>
      <c r="E2569"/>
      <c r="F2569"/>
      <c r="G2569"/>
      <c r="H2569"/>
      <c r="I2569" s="5"/>
      <c r="J2569" s="5"/>
      <c r="K2569"/>
      <c r="L2569"/>
      <c r="M2569"/>
      <c r="N2569"/>
      <c r="O2569"/>
      <c r="P2569"/>
      <c r="Q2569"/>
      <c r="R2569"/>
    </row>
    <row r="2570" spans="1:18" x14ac:dyDescent="0.25">
      <c r="A2570"/>
      <c r="B2570"/>
      <c r="C2570"/>
      <c r="D2570"/>
      <c r="E2570"/>
      <c r="F2570"/>
      <c r="G2570"/>
      <c r="H2570"/>
      <c r="I2570" s="5"/>
      <c r="J2570" s="5"/>
      <c r="K2570"/>
      <c r="L2570"/>
      <c r="M2570"/>
      <c r="N2570"/>
      <c r="O2570"/>
      <c r="P2570"/>
      <c r="Q2570"/>
      <c r="R2570"/>
    </row>
    <row r="2571" spans="1:18" x14ac:dyDescent="0.25">
      <c r="A2571"/>
      <c r="B2571"/>
      <c r="C2571"/>
      <c r="D2571"/>
      <c r="E2571"/>
      <c r="F2571"/>
      <c r="G2571"/>
      <c r="H2571"/>
      <c r="I2571" s="5"/>
      <c r="J2571" s="5"/>
      <c r="K2571"/>
      <c r="L2571"/>
      <c r="M2571"/>
      <c r="N2571"/>
      <c r="O2571"/>
      <c r="P2571"/>
      <c r="Q2571"/>
      <c r="R2571"/>
    </row>
    <row r="2572" spans="1:18" x14ac:dyDescent="0.25">
      <c r="A2572"/>
      <c r="B2572"/>
      <c r="C2572"/>
      <c r="D2572"/>
      <c r="E2572"/>
      <c r="F2572"/>
      <c r="G2572"/>
      <c r="H2572"/>
      <c r="I2572" s="5"/>
      <c r="J2572" s="5"/>
      <c r="K2572"/>
      <c r="L2572"/>
      <c r="M2572"/>
      <c r="N2572"/>
      <c r="O2572"/>
      <c r="P2572"/>
      <c r="Q2572"/>
      <c r="R2572"/>
    </row>
    <row r="2573" spans="1:18" x14ac:dyDescent="0.25">
      <c r="A2573"/>
      <c r="B2573"/>
      <c r="C2573"/>
      <c r="D2573"/>
      <c r="E2573"/>
      <c r="F2573"/>
      <c r="G2573"/>
      <c r="H2573"/>
      <c r="I2573" s="5"/>
      <c r="J2573" s="5"/>
      <c r="K2573"/>
      <c r="L2573"/>
      <c r="M2573"/>
      <c r="N2573"/>
      <c r="O2573"/>
      <c r="P2573"/>
      <c r="Q2573"/>
      <c r="R2573"/>
    </row>
    <row r="2574" spans="1:18" x14ac:dyDescent="0.25">
      <c r="A2574"/>
      <c r="B2574"/>
      <c r="C2574"/>
      <c r="D2574"/>
      <c r="E2574"/>
      <c r="F2574"/>
      <c r="G2574"/>
      <c r="H2574"/>
      <c r="I2574" s="5"/>
      <c r="J2574" s="5"/>
      <c r="K2574"/>
      <c r="L2574"/>
      <c r="M2574"/>
      <c r="N2574"/>
      <c r="O2574"/>
      <c r="P2574"/>
      <c r="Q2574"/>
      <c r="R2574"/>
    </row>
    <row r="2575" spans="1:18" x14ac:dyDescent="0.25">
      <c r="A2575"/>
      <c r="B2575"/>
      <c r="C2575"/>
      <c r="D2575"/>
      <c r="E2575"/>
      <c r="F2575"/>
      <c r="G2575"/>
      <c r="H2575"/>
      <c r="I2575" s="5"/>
      <c r="J2575" s="5"/>
      <c r="K2575"/>
      <c r="L2575"/>
      <c r="M2575"/>
      <c r="N2575"/>
      <c r="O2575"/>
      <c r="P2575"/>
      <c r="Q2575"/>
      <c r="R2575"/>
    </row>
    <row r="2576" spans="1:18" x14ac:dyDescent="0.25">
      <c r="A2576"/>
      <c r="B2576"/>
      <c r="C2576"/>
      <c r="D2576"/>
      <c r="E2576"/>
      <c r="F2576"/>
      <c r="G2576"/>
      <c r="H2576"/>
      <c r="I2576" s="5"/>
      <c r="J2576" s="5"/>
      <c r="K2576"/>
      <c r="L2576"/>
      <c r="M2576"/>
      <c r="N2576"/>
      <c r="O2576"/>
      <c r="P2576"/>
      <c r="Q2576"/>
      <c r="R2576"/>
    </row>
    <row r="2577" spans="1:18" x14ac:dyDescent="0.25">
      <c r="A2577"/>
      <c r="B2577"/>
      <c r="C2577"/>
      <c r="D2577"/>
      <c r="E2577"/>
      <c r="F2577"/>
      <c r="G2577"/>
      <c r="H2577"/>
      <c r="I2577" s="5"/>
      <c r="J2577" s="5"/>
      <c r="K2577"/>
      <c r="L2577"/>
      <c r="M2577"/>
      <c r="N2577"/>
      <c r="O2577"/>
      <c r="P2577"/>
      <c r="Q2577"/>
      <c r="R2577"/>
    </row>
    <row r="2578" spans="1:18" x14ac:dyDescent="0.25">
      <c r="A2578"/>
      <c r="B2578"/>
      <c r="C2578"/>
      <c r="D2578"/>
      <c r="E2578"/>
      <c r="F2578"/>
      <c r="G2578"/>
      <c r="H2578"/>
      <c r="I2578" s="5"/>
      <c r="J2578" s="5"/>
      <c r="K2578"/>
      <c r="L2578"/>
      <c r="M2578"/>
      <c r="N2578"/>
      <c r="O2578"/>
      <c r="P2578"/>
      <c r="Q2578"/>
      <c r="R2578"/>
    </row>
    <row r="2579" spans="1:18" x14ac:dyDescent="0.25">
      <c r="A2579"/>
      <c r="B2579"/>
      <c r="C2579"/>
      <c r="D2579"/>
      <c r="E2579"/>
      <c r="F2579"/>
      <c r="G2579"/>
      <c r="H2579"/>
      <c r="I2579" s="5"/>
      <c r="J2579" s="5"/>
      <c r="K2579"/>
      <c r="L2579"/>
      <c r="M2579"/>
      <c r="N2579"/>
      <c r="O2579"/>
      <c r="P2579"/>
      <c r="Q2579"/>
      <c r="R2579"/>
    </row>
    <row r="2580" spans="1:18" x14ac:dyDescent="0.25">
      <c r="A2580"/>
      <c r="B2580"/>
      <c r="C2580"/>
      <c r="D2580"/>
      <c r="E2580"/>
      <c r="F2580"/>
      <c r="G2580"/>
      <c r="H2580"/>
      <c r="I2580" s="5"/>
      <c r="J2580" s="5"/>
      <c r="K2580"/>
      <c r="L2580"/>
      <c r="M2580"/>
      <c r="N2580"/>
      <c r="O2580"/>
      <c r="P2580"/>
      <c r="Q2580"/>
      <c r="R2580"/>
    </row>
    <row r="2581" spans="1:18" x14ac:dyDescent="0.25">
      <c r="A2581"/>
      <c r="B2581"/>
      <c r="C2581"/>
      <c r="D2581"/>
      <c r="E2581"/>
      <c r="F2581"/>
      <c r="G2581"/>
      <c r="H2581"/>
      <c r="I2581" s="5"/>
      <c r="J2581" s="5"/>
      <c r="K2581"/>
      <c r="L2581"/>
      <c r="M2581"/>
      <c r="N2581"/>
      <c r="O2581"/>
      <c r="P2581"/>
      <c r="Q2581"/>
      <c r="R2581"/>
    </row>
    <row r="2582" spans="1:18" x14ac:dyDescent="0.25">
      <c r="A2582"/>
      <c r="B2582"/>
      <c r="C2582"/>
      <c r="D2582"/>
      <c r="E2582"/>
      <c r="F2582"/>
      <c r="G2582"/>
      <c r="H2582"/>
      <c r="I2582" s="5"/>
      <c r="J2582" s="5"/>
      <c r="K2582"/>
      <c r="L2582"/>
      <c r="M2582"/>
      <c r="N2582"/>
      <c r="O2582"/>
      <c r="P2582"/>
      <c r="Q2582"/>
      <c r="R2582"/>
    </row>
    <row r="2583" spans="1:18" x14ac:dyDescent="0.25">
      <c r="A2583"/>
      <c r="B2583"/>
      <c r="C2583"/>
      <c r="D2583"/>
      <c r="E2583"/>
      <c r="F2583"/>
      <c r="G2583"/>
      <c r="H2583"/>
      <c r="I2583" s="5"/>
      <c r="J2583" s="5"/>
      <c r="K2583"/>
      <c r="L2583"/>
      <c r="M2583"/>
      <c r="N2583"/>
      <c r="O2583"/>
      <c r="P2583"/>
      <c r="Q2583"/>
      <c r="R2583"/>
    </row>
    <row r="2584" spans="1:18" x14ac:dyDescent="0.25">
      <c r="A2584"/>
      <c r="B2584"/>
      <c r="C2584"/>
      <c r="D2584"/>
      <c r="E2584"/>
      <c r="F2584"/>
      <c r="G2584"/>
      <c r="H2584"/>
      <c r="I2584" s="5"/>
      <c r="J2584" s="5"/>
      <c r="K2584"/>
      <c r="L2584"/>
      <c r="M2584"/>
      <c r="N2584"/>
      <c r="O2584"/>
      <c r="P2584"/>
      <c r="Q2584"/>
      <c r="R2584"/>
    </row>
    <row r="2585" spans="1:18" x14ac:dyDescent="0.25">
      <c r="A2585"/>
      <c r="B2585"/>
      <c r="C2585"/>
      <c r="D2585"/>
      <c r="E2585"/>
      <c r="F2585"/>
      <c r="G2585"/>
      <c r="H2585"/>
      <c r="I2585" s="5"/>
      <c r="J2585" s="5"/>
      <c r="K2585"/>
      <c r="L2585"/>
      <c r="M2585"/>
      <c r="N2585"/>
      <c r="O2585"/>
      <c r="P2585"/>
      <c r="Q2585"/>
      <c r="R2585"/>
    </row>
    <row r="2586" spans="1:18" x14ac:dyDescent="0.25">
      <c r="A2586"/>
      <c r="B2586"/>
      <c r="C2586"/>
      <c r="D2586"/>
      <c r="E2586"/>
      <c r="F2586"/>
      <c r="G2586"/>
      <c r="H2586"/>
      <c r="I2586" s="5"/>
      <c r="J2586" s="5"/>
      <c r="K2586"/>
      <c r="L2586"/>
      <c r="M2586"/>
      <c r="N2586"/>
      <c r="O2586"/>
      <c r="P2586"/>
      <c r="Q2586"/>
      <c r="R2586"/>
    </row>
    <row r="2587" spans="1:18" x14ac:dyDescent="0.25">
      <c r="A2587"/>
      <c r="B2587"/>
      <c r="C2587"/>
      <c r="D2587"/>
      <c r="E2587"/>
      <c r="F2587"/>
      <c r="G2587"/>
      <c r="H2587"/>
      <c r="I2587" s="5"/>
      <c r="J2587" s="5"/>
      <c r="K2587"/>
      <c r="L2587"/>
      <c r="M2587"/>
      <c r="N2587"/>
      <c r="O2587"/>
      <c r="P2587"/>
      <c r="Q2587"/>
      <c r="R2587"/>
    </row>
    <row r="2588" spans="1:18" x14ac:dyDescent="0.25">
      <c r="A2588"/>
      <c r="B2588"/>
      <c r="C2588"/>
      <c r="D2588"/>
      <c r="E2588"/>
      <c r="F2588"/>
      <c r="G2588"/>
      <c r="H2588"/>
      <c r="I2588" s="5"/>
      <c r="J2588" s="5"/>
      <c r="K2588"/>
      <c r="L2588"/>
      <c r="M2588"/>
      <c r="N2588"/>
      <c r="O2588"/>
      <c r="P2588"/>
      <c r="Q2588"/>
      <c r="R2588"/>
    </row>
    <row r="2589" spans="1:18" x14ac:dyDescent="0.25">
      <c r="A2589"/>
      <c r="B2589"/>
      <c r="C2589"/>
      <c r="D2589"/>
      <c r="E2589"/>
      <c r="F2589"/>
      <c r="G2589"/>
      <c r="H2589"/>
      <c r="I2589" s="5"/>
      <c r="J2589" s="5"/>
      <c r="K2589"/>
      <c r="L2589"/>
      <c r="M2589"/>
      <c r="N2589"/>
      <c r="O2589"/>
      <c r="P2589"/>
      <c r="Q2589"/>
      <c r="R2589"/>
    </row>
    <row r="2590" spans="1:18" x14ac:dyDescent="0.25">
      <c r="A2590"/>
      <c r="B2590"/>
      <c r="C2590"/>
      <c r="D2590"/>
      <c r="E2590"/>
      <c r="F2590"/>
      <c r="G2590"/>
      <c r="H2590"/>
      <c r="I2590" s="5"/>
      <c r="J2590" s="5"/>
      <c r="K2590"/>
      <c r="L2590"/>
      <c r="M2590"/>
      <c r="N2590"/>
      <c r="O2590"/>
      <c r="P2590"/>
      <c r="Q2590"/>
      <c r="R2590"/>
    </row>
    <row r="2591" spans="1:18" x14ac:dyDescent="0.25">
      <c r="A2591"/>
      <c r="B2591"/>
      <c r="C2591"/>
      <c r="D2591"/>
      <c r="E2591"/>
      <c r="F2591"/>
      <c r="G2591"/>
      <c r="H2591"/>
      <c r="I2591" s="5"/>
      <c r="J2591" s="5"/>
      <c r="K2591"/>
      <c r="L2591"/>
      <c r="M2591"/>
      <c r="N2591"/>
      <c r="O2591"/>
      <c r="P2591"/>
      <c r="Q2591"/>
      <c r="R2591"/>
    </row>
    <row r="2592" spans="1:18" x14ac:dyDescent="0.25">
      <c r="A2592"/>
      <c r="B2592"/>
      <c r="C2592"/>
      <c r="D2592"/>
      <c r="E2592"/>
      <c r="F2592"/>
      <c r="G2592"/>
      <c r="H2592"/>
      <c r="I2592" s="5"/>
      <c r="J2592" s="5"/>
      <c r="K2592"/>
      <c r="L2592"/>
      <c r="M2592"/>
      <c r="N2592"/>
      <c r="O2592"/>
      <c r="P2592"/>
      <c r="Q2592"/>
      <c r="R2592"/>
    </row>
    <row r="2593" spans="1:18" x14ac:dyDescent="0.25">
      <c r="A2593"/>
      <c r="B2593"/>
      <c r="C2593"/>
      <c r="D2593"/>
      <c r="E2593"/>
      <c r="F2593"/>
      <c r="G2593"/>
      <c r="H2593"/>
      <c r="I2593" s="5"/>
      <c r="J2593" s="5"/>
      <c r="K2593"/>
      <c r="L2593"/>
      <c r="M2593"/>
      <c r="N2593"/>
      <c r="O2593"/>
      <c r="P2593"/>
      <c r="Q2593"/>
      <c r="R2593"/>
    </row>
    <row r="2594" spans="1:18" x14ac:dyDescent="0.25">
      <c r="A2594"/>
      <c r="B2594"/>
      <c r="C2594"/>
      <c r="D2594"/>
      <c r="E2594"/>
      <c r="F2594"/>
      <c r="G2594"/>
      <c r="H2594"/>
      <c r="I2594" s="5"/>
      <c r="J2594" s="5"/>
      <c r="K2594"/>
      <c r="L2594"/>
      <c r="M2594"/>
      <c r="N2594"/>
      <c r="O2594"/>
      <c r="P2594"/>
      <c r="Q2594"/>
      <c r="R2594"/>
    </row>
    <row r="2595" spans="1:18" x14ac:dyDescent="0.25">
      <c r="A2595"/>
      <c r="B2595"/>
      <c r="C2595"/>
      <c r="D2595"/>
      <c r="E2595"/>
      <c r="F2595"/>
      <c r="G2595"/>
      <c r="H2595"/>
      <c r="I2595" s="5"/>
      <c r="J2595" s="5"/>
      <c r="K2595"/>
      <c r="L2595"/>
      <c r="M2595"/>
      <c r="N2595"/>
      <c r="O2595"/>
      <c r="P2595"/>
      <c r="Q2595"/>
      <c r="R2595"/>
    </row>
    <row r="2596" spans="1:18" x14ac:dyDescent="0.25">
      <c r="A2596"/>
      <c r="B2596"/>
      <c r="C2596"/>
      <c r="D2596"/>
      <c r="E2596"/>
      <c r="F2596"/>
      <c r="G2596"/>
      <c r="H2596"/>
      <c r="I2596" s="5"/>
      <c r="J2596" s="5"/>
      <c r="K2596"/>
      <c r="L2596"/>
      <c r="M2596"/>
      <c r="N2596"/>
      <c r="O2596"/>
      <c r="P2596"/>
      <c r="Q2596"/>
      <c r="R2596"/>
    </row>
    <row r="2597" spans="1:18" x14ac:dyDescent="0.25">
      <c r="A2597"/>
      <c r="B2597"/>
      <c r="C2597"/>
      <c r="D2597"/>
      <c r="E2597"/>
      <c r="F2597"/>
      <c r="G2597"/>
      <c r="H2597"/>
      <c r="I2597" s="5"/>
      <c r="J2597" s="5"/>
      <c r="K2597"/>
      <c r="L2597"/>
      <c r="M2597"/>
      <c r="N2597"/>
      <c r="O2597"/>
      <c r="P2597"/>
      <c r="Q2597"/>
      <c r="R2597"/>
    </row>
    <row r="2598" spans="1:18" x14ac:dyDescent="0.25">
      <c r="A2598"/>
      <c r="B2598"/>
      <c r="C2598"/>
      <c r="D2598"/>
      <c r="E2598"/>
      <c r="F2598"/>
      <c r="G2598"/>
      <c r="H2598"/>
      <c r="I2598" s="5"/>
      <c r="J2598" s="5"/>
      <c r="K2598"/>
      <c r="L2598"/>
      <c r="M2598"/>
      <c r="N2598"/>
      <c r="O2598"/>
      <c r="P2598"/>
      <c r="Q2598"/>
      <c r="R2598"/>
    </row>
    <row r="2599" spans="1:18" x14ac:dyDescent="0.25">
      <c r="A2599"/>
      <c r="B2599"/>
      <c r="C2599"/>
      <c r="D2599"/>
      <c r="E2599"/>
      <c r="F2599"/>
      <c r="G2599"/>
      <c r="H2599"/>
      <c r="I2599" s="5"/>
      <c r="J2599" s="5"/>
      <c r="K2599"/>
      <c r="L2599"/>
      <c r="M2599"/>
      <c r="N2599"/>
      <c r="O2599"/>
      <c r="P2599"/>
      <c r="Q2599"/>
      <c r="R2599"/>
    </row>
    <row r="2600" spans="1:18" x14ac:dyDescent="0.25">
      <c r="A2600"/>
      <c r="B2600"/>
      <c r="C2600"/>
      <c r="D2600"/>
      <c r="E2600"/>
      <c r="F2600"/>
      <c r="G2600"/>
      <c r="H2600"/>
      <c r="I2600" s="5"/>
      <c r="J2600" s="5"/>
      <c r="K2600"/>
      <c r="L2600"/>
      <c r="M2600"/>
      <c r="N2600"/>
      <c r="O2600"/>
      <c r="P2600"/>
      <c r="Q2600"/>
      <c r="R2600"/>
    </row>
    <row r="2601" spans="1:18" x14ac:dyDescent="0.25">
      <c r="A2601"/>
      <c r="B2601"/>
      <c r="C2601"/>
      <c r="D2601"/>
      <c r="E2601"/>
      <c r="F2601"/>
      <c r="G2601"/>
      <c r="H2601"/>
      <c r="I2601" s="5"/>
      <c r="J2601" s="5"/>
      <c r="K2601"/>
      <c r="L2601"/>
      <c r="M2601"/>
      <c r="N2601"/>
      <c r="O2601"/>
      <c r="P2601"/>
      <c r="Q2601"/>
      <c r="R2601"/>
    </row>
    <row r="2602" spans="1:18" x14ac:dyDescent="0.25">
      <c r="A2602"/>
      <c r="B2602"/>
      <c r="C2602"/>
      <c r="D2602"/>
      <c r="E2602"/>
      <c r="F2602"/>
      <c r="G2602"/>
      <c r="H2602"/>
      <c r="I2602" s="5"/>
      <c r="J2602" s="5"/>
      <c r="K2602"/>
      <c r="L2602"/>
      <c r="M2602"/>
      <c r="N2602"/>
      <c r="O2602"/>
      <c r="P2602"/>
      <c r="Q2602"/>
      <c r="R2602"/>
    </row>
    <row r="2603" spans="1:18" x14ac:dyDescent="0.25">
      <c r="A2603"/>
      <c r="B2603"/>
      <c r="C2603"/>
      <c r="D2603"/>
      <c r="E2603"/>
      <c r="F2603"/>
      <c r="G2603"/>
      <c r="H2603"/>
      <c r="I2603" s="5"/>
      <c r="J2603" s="5"/>
      <c r="K2603"/>
      <c r="L2603"/>
      <c r="M2603"/>
      <c r="N2603"/>
      <c r="O2603"/>
      <c r="P2603"/>
      <c r="Q2603"/>
      <c r="R2603"/>
    </row>
    <row r="2604" spans="1:18" x14ac:dyDescent="0.25">
      <c r="A2604"/>
      <c r="B2604"/>
      <c r="C2604"/>
      <c r="D2604"/>
      <c r="E2604"/>
      <c r="F2604"/>
      <c r="G2604"/>
      <c r="H2604"/>
      <c r="I2604" s="5"/>
      <c r="J2604" s="5"/>
      <c r="K2604"/>
      <c r="L2604"/>
      <c r="M2604"/>
      <c r="N2604"/>
      <c r="O2604"/>
      <c r="P2604"/>
      <c r="Q2604"/>
      <c r="R2604"/>
    </row>
    <row r="2605" spans="1:18" x14ac:dyDescent="0.25">
      <c r="A2605"/>
      <c r="B2605"/>
      <c r="C2605"/>
      <c r="D2605"/>
      <c r="E2605"/>
      <c r="F2605"/>
      <c r="G2605"/>
      <c r="H2605"/>
      <c r="I2605" s="5"/>
      <c r="J2605" s="5"/>
      <c r="K2605"/>
      <c r="L2605"/>
      <c r="M2605"/>
      <c r="N2605"/>
      <c r="O2605"/>
      <c r="P2605"/>
      <c r="Q2605"/>
      <c r="R2605"/>
    </row>
    <row r="2606" spans="1:18" x14ac:dyDescent="0.25">
      <c r="A2606"/>
      <c r="B2606"/>
      <c r="C2606"/>
      <c r="D2606"/>
      <c r="E2606"/>
      <c r="F2606"/>
      <c r="G2606"/>
      <c r="H2606"/>
      <c r="I2606" s="5"/>
      <c r="J2606" s="5"/>
      <c r="K2606"/>
      <c r="L2606"/>
      <c r="M2606"/>
      <c r="N2606"/>
      <c r="O2606"/>
      <c r="P2606"/>
      <c r="Q2606"/>
      <c r="R2606"/>
    </row>
    <row r="2607" spans="1:18" x14ac:dyDescent="0.25">
      <c r="A2607"/>
      <c r="B2607"/>
      <c r="C2607"/>
      <c r="D2607"/>
      <c r="E2607"/>
      <c r="F2607"/>
      <c r="G2607"/>
      <c r="H2607"/>
      <c r="I2607" s="5"/>
      <c r="J2607" s="5"/>
      <c r="K2607"/>
      <c r="L2607"/>
      <c r="M2607"/>
      <c r="N2607"/>
      <c r="O2607"/>
      <c r="P2607"/>
      <c r="Q2607"/>
      <c r="R2607"/>
    </row>
    <row r="2608" spans="1:18" x14ac:dyDescent="0.25">
      <c r="A2608"/>
      <c r="B2608"/>
      <c r="C2608"/>
      <c r="D2608"/>
      <c r="E2608"/>
      <c r="F2608"/>
      <c r="G2608"/>
      <c r="H2608"/>
      <c r="I2608" s="5"/>
      <c r="J2608" s="5"/>
      <c r="K2608"/>
      <c r="L2608"/>
      <c r="M2608"/>
      <c r="N2608"/>
      <c r="O2608"/>
      <c r="P2608"/>
      <c r="Q2608"/>
      <c r="R2608"/>
    </row>
    <row r="2609" spans="1:18" x14ac:dyDescent="0.25">
      <c r="A2609"/>
      <c r="B2609"/>
      <c r="C2609"/>
      <c r="D2609"/>
      <c r="E2609"/>
      <c r="F2609"/>
      <c r="G2609"/>
      <c r="H2609"/>
      <c r="I2609" s="5"/>
      <c r="J2609" s="5"/>
      <c r="K2609"/>
      <c r="L2609"/>
      <c r="M2609"/>
      <c r="N2609"/>
      <c r="O2609"/>
      <c r="P2609"/>
      <c r="Q2609"/>
      <c r="R2609"/>
    </row>
    <row r="2610" spans="1:18" x14ac:dyDescent="0.25">
      <c r="A2610"/>
      <c r="B2610"/>
      <c r="C2610"/>
      <c r="D2610"/>
      <c r="E2610"/>
      <c r="F2610"/>
      <c r="G2610"/>
      <c r="H2610"/>
      <c r="I2610" s="5"/>
      <c r="J2610" s="5"/>
      <c r="K2610"/>
      <c r="L2610"/>
      <c r="M2610"/>
      <c r="N2610"/>
      <c r="O2610"/>
      <c r="P2610"/>
      <c r="Q2610"/>
      <c r="R2610"/>
    </row>
    <row r="2611" spans="1:18" x14ac:dyDescent="0.25">
      <c r="A2611"/>
      <c r="B2611"/>
      <c r="C2611"/>
      <c r="D2611"/>
      <c r="E2611"/>
      <c r="F2611"/>
      <c r="G2611"/>
      <c r="H2611"/>
      <c r="I2611" s="5"/>
      <c r="J2611" s="5"/>
      <c r="K2611"/>
      <c r="L2611"/>
      <c r="M2611"/>
      <c r="N2611"/>
      <c r="O2611"/>
      <c r="P2611"/>
      <c r="Q2611"/>
      <c r="R2611"/>
    </row>
    <row r="2612" spans="1:18" x14ac:dyDescent="0.25">
      <c r="A2612"/>
      <c r="B2612"/>
      <c r="C2612"/>
      <c r="D2612"/>
      <c r="E2612"/>
      <c r="F2612"/>
      <c r="G2612"/>
      <c r="H2612"/>
      <c r="I2612" s="5"/>
      <c r="J2612" s="5"/>
      <c r="K2612"/>
      <c r="L2612"/>
      <c r="M2612"/>
      <c r="N2612"/>
      <c r="O2612"/>
      <c r="P2612"/>
      <c r="Q2612"/>
      <c r="R2612"/>
    </row>
    <row r="2613" spans="1:18" x14ac:dyDescent="0.25">
      <c r="A2613"/>
      <c r="B2613"/>
      <c r="C2613"/>
      <c r="D2613"/>
      <c r="E2613"/>
      <c r="F2613"/>
      <c r="G2613"/>
      <c r="H2613"/>
      <c r="I2613" s="5"/>
      <c r="J2613" s="5"/>
      <c r="K2613"/>
      <c r="L2613"/>
      <c r="M2613"/>
      <c r="N2613"/>
      <c r="O2613"/>
      <c r="P2613"/>
      <c r="Q2613"/>
      <c r="R2613"/>
    </row>
    <row r="2614" spans="1:18" x14ac:dyDescent="0.25">
      <c r="A2614"/>
      <c r="B2614"/>
      <c r="C2614"/>
      <c r="D2614"/>
      <c r="E2614"/>
      <c r="F2614"/>
      <c r="G2614"/>
      <c r="H2614"/>
      <c r="I2614" s="5"/>
      <c r="J2614" s="5"/>
      <c r="K2614"/>
      <c r="L2614"/>
      <c r="M2614"/>
      <c r="N2614"/>
      <c r="O2614"/>
      <c r="P2614"/>
      <c r="Q2614"/>
      <c r="R2614"/>
    </row>
    <row r="2615" spans="1:18" x14ac:dyDescent="0.25">
      <c r="A2615"/>
      <c r="B2615"/>
      <c r="C2615"/>
      <c r="D2615"/>
      <c r="E2615"/>
      <c r="F2615"/>
      <c r="G2615"/>
      <c r="H2615"/>
      <c r="I2615" s="5"/>
      <c r="J2615" s="5"/>
      <c r="K2615"/>
      <c r="L2615"/>
      <c r="M2615"/>
      <c r="N2615"/>
      <c r="O2615"/>
      <c r="P2615"/>
      <c r="Q2615"/>
      <c r="R2615"/>
    </row>
    <row r="2616" spans="1:18" x14ac:dyDescent="0.25">
      <c r="A2616"/>
      <c r="B2616"/>
      <c r="C2616"/>
      <c r="D2616"/>
      <c r="E2616"/>
      <c r="F2616"/>
      <c r="G2616"/>
      <c r="H2616"/>
      <c r="I2616" s="5"/>
      <c r="J2616" s="5"/>
      <c r="K2616"/>
      <c r="L2616"/>
      <c r="M2616"/>
      <c r="N2616"/>
      <c r="O2616"/>
      <c r="P2616"/>
      <c r="Q2616"/>
      <c r="R2616"/>
    </row>
    <row r="2617" spans="1:18" x14ac:dyDescent="0.25">
      <c r="A2617"/>
      <c r="B2617"/>
      <c r="C2617"/>
      <c r="D2617"/>
      <c r="E2617"/>
      <c r="F2617"/>
      <c r="G2617"/>
      <c r="H2617"/>
      <c r="I2617" s="5"/>
      <c r="J2617" s="5"/>
      <c r="K2617"/>
      <c r="L2617"/>
      <c r="M2617"/>
      <c r="N2617"/>
      <c r="O2617"/>
      <c r="P2617"/>
      <c r="Q2617"/>
      <c r="R2617"/>
    </row>
    <row r="2618" spans="1:18" x14ac:dyDescent="0.25">
      <c r="A2618"/>
      <c r="B2618"/>
      <c r="C2618"/>
      <c r="D2618"/>
      <c r="E2618"/>
      <c r="F2618"/>
      <c r="G2618"/>
      <c r="H2618"/>
      <c r="I2618" s="5"/>
      <c r="J2618" s="5"/>
      <c r="K2618"/>
      <c r="L2618"/>
      <c r="M2618"/>
      <c r="N2618"/>
      <c r="O2618"/>
      <c r="P2618"/>
      <c r="Q2618"/>
      <c r="R2618"/>
    </row>
    <row r="2619" spans="1:18" x14ac:dyDescent="0.25">
      <c r="A2619"/>
      <c r="B2619"/>
      <c r="C2619"/>
      <c r="D2619"/>
      <c r="E2619"/>
      <c r="F2619"/>
      <c r="G2619"/>
      <c r="H2619"/>
      <c r="I2619" s="5"/>
      <c r="J2619" s="5"/>
      <c r="K2619"/>
      <c r="L2619"/>
      <c r="M2619"/>
      <c r="N2619"/>
      <c r="O2619"/>
      <c r="P2619"/>
      <c r="Q2619"/>
      <c r="R2619"/>
    </row>
    <row r="2620" spans="1:18" x14ac:dyDescent="0.25">
      <c r="A2620"/>
      <c r="B2620"/>
      <c r="C2620"/>
      <c r="D2620"/>
      <c r="E2620"/>
      <c r="F2620"/>
      <c r="G2620"/>
      <c r="H2620"/>
      <c r="I2620" s="5"/>
      <c r="J2620" s="5"/>
      <c r="K2620"/>
      <c r="L2620"/>
      <c r="M2620"/>
      <c r="N2620"/>
      <c r="O2620"/>
      <c r="P2620"/>
      <c r="Q2620"/>
      <c r="R2620"/>
    </row>
    <row r="2621" spans="1:18" x14ac:dyDescent="0.25">
      <c r="A2621"/>
      <c r="B2621"/>
      <c r="C2621"/>
      <c r="D2621"/>
      <c r="E2621"/>
      <c r="F2621"/>
      <c r="G2621"/>
      <c r="H2621"/>
      <c r="I2621" s="5"/>
      <c r="J2621" s="5"/>
      <c r="K2621"/>
      <c r="L2621"/>
      <c r="M2621"/>
      <c r="N2621"/>
      <c r="O2621"/>
      <c r="P2621"/>
      <c r="Q2621"/>
      <c r="R2621"/>
    </row>
    <row r="2622" spans="1:18" x14ac:dyDescent="0.25">
      <c r="A2622"/>
      <c r="B2622"/>
      <c r="C2622"/>
      <c r="D2622"/>
      <c r="E2622"/>
      <c r="F2622"/>
      <c r="G2622"/>
      <c r="H2622"/>
      <c r="I2622" s="5"/>
      <c r="J2622" s="5"/>
      <c r="K2622"/>
      <c r="L2622"/>
      <c r="M2622"/>
      <c r="N2622"/>
      <c r="O2622"/>
      <c r="P2622"/>
      <c r="Q2622"/>
      <c r="R2622"/>
    </row>
    <row r="2623" spans="1:18" x14ac:dyDescent="0.25">
      <c r="A2623"/>
      <c r="B2623"/>
      <c r="C2623"/>
      <c r="D2623"/>
      <c r="E2623"/>
      <c r="F2623"/>
      <c r="G2623"/>
      <c r="H2623"/>
      <c r="I2623" s="5"/>
      <c r="J2623" s="5"/>
      <c r="K2623"/>
      <c r="L2623"/>
      <c r="M2623"/>
      <c r="N2623"/>
      <c r="O2623"/>
      <c r="P2623"/>
      <c r="Q2623"/>
      <c r="R2623"/>
    </row>
    <row r="2624" spans="1:18" x14ac:dyDescent="0.25">
      <c r="A2624"/>
      <c r="B2624"/>
      <c r="C2624"/>
      <c r="D2624"/>
      <c r="E2624"/>
      <c r="F2624"/>
      <c r="G2624"/>
      <c r="H2624"/>
      <c r="I2624" s="5"/>
      <c r="J2624" s="5"/>
      <c r="K2624"/>
      <c r="L2624"/>
      <c r="M2624"/>
      <c r="N2624"/>
      <c r="O2624"/>
      <c r="P2624"/>
      <c r="Q2624"/>
      <c r="R2624"/>
    </row>
    <row r="2625" spans="1:18" x14ac:dyDescent="0.25">
      <c r="A2625"/>
      <c r="B2625"/>
      <c r="C2625"/>
      <c r="D2625"/>
      <c r="E2625"/>
      <c r="F2625"/>
      <c r="G2625"/>
      <c r="H2625"/>
      <c r="I2625" s="5"/>
      <c r="J2625" s="5"/>
      <c r="K2625"/>
      <c r="L2625"/>
      <c r="M2625"/>
      <c r="N2625"/>
      <c r="O2625"/>
      <c r="P2625"/>
      <c r="Q2625"/>
      <c r="R2625"/>
    </row>
    <row r="2626" spans="1:18" x14ac:dyDescent="0.25">
      <c r="A2626"/>
      <c r="B2626"/>
      <c r="C2626"/>
      <c r="D2626"/>
      <c r="E2626"/>
      <c r="F2626"/>
      <c r="G2626"/>
      <c r="H2626"/>
      <c r="I2626" s="5"/>
      <c r="J2626" s="5"/>
      <c r="K2626"/>
      <c r="L2626"/>
      <c r="M2626"/>
      <c r="N2626"/>
      <c r="O2626"/>
      <c r="P2626"/>
      <c r="Q2626"/>
      <c r="R2626"/>
    </row>
    <row r="2627" spans="1:18" x14ac:dyDescent="0.25">
      <c r="A2627"/>
      <c r="B2627"/>
      <c r="C2627"/>
      <c r="D2627"/>
      <c r="E2627"/>
      <c r="F2627"/>
      <c r="G2627"/>
      <c r="H2627"/>
      <c r="I2627" s="5"/>
      <c r="J2627" s="5"/>
      <c r="K2627"/>
      <c r="L2627"/>
      <c r="M2627"/>
      <c r="N2627"/>
      <c r="O2627"/>
      <c r="P2627"/>
      <c r="Q2627"/>
      <c r="R2627"/>
    </row>
    <row r="2628" spans="1:18" x14ac:dyDescent="0.25">
      <c r="A2628"/>
      <c r="B2628"/>
      <c r="C2628"/>
      <c r="D2628"/>
      <c r="E2628"/>
      <c r="F2628"/>
      <c r="G2628"/>
      <c r="H2628"/>
      <c r="I2628" s="5"/>
      <c r="J2628" s="5"/>
      <c r="K2628"/>
      <c r="L2628"/>
      <c r="M2628"/>
      <c r="N2628"/>
      <c r="O2628"/>
      <c r="P2628"/>
      <c r="Q2628"/>
      <c r="R2628"/>
    </row>
    <row r="2629" spans="1:18" x14ac:dyDescent="0.25">
      <c r="A2629"/>
      <c r="B2629"/>
      <c r="C2629"/>
      <c r="D2629"/>
      <c r="E2629"/>
      <c r="F2629"/>
      <c r="G2629"/>
      <c r="H2629"/>
      <c r="I2629" s="5"/>
      <c r="J2629" s="5"/>
      <c r="K2629"/>
      <c r="L2629"/>
      <c r="M2629"/>
      <c r="N2629"/>
      <c r="O2629"/>
      <c r="P2629"/>
      <c r="Q2629"/>
      <c r="R2629"/>
    </row>
    <row r="2630" spans="1:18" x14ac:dyDescent="0.25">
      <c r="A2630"/>
      <c r="B2630"/>
      <c r="C2630"/>
      <c r="D2630"/>
      <c r="E2630"/>
      <c r="F2630"/>
      <c r="G2630"/>
      <c r="H2630"/>
      <c r="I2630" s="5"/>
      <c r="J2630" s="5"/>
      <c r="K2630"/>
      <c r="L2630"/>
      <c r="M2630"/>
      <c r="N2630"/>
      <c r="O2630"/>
      <c r="P2630"/>
      <c r="Q2630"/>
      <c r="R2630"/>
    </row>
    <row r="2631" spans="1:18" x14ac:dyDescent="0.25">
      <c r="A2631"/>
      <c r="B2631"/>
      <c r="C2631"/>
      <c r="D2631"/>
      <c r="E2631"/>
      <c r="F2631"/>
      <c r="G2631"/>
      <c r="H2631"/>
      <c r="I2631" s="5"/>
      <c r="J2631" s="5"/>
      <c r="K2631"/>
      <c r="L2631"/>
      <c r="M2631"/>
      <c r="N2631"/>
      <c r="O2631"/>
      <c r="P2631"/>
      <c r="Q2631"/>
      <c r="R2631"/>
    </row>
    <row r="2632" spans="1:18" x14ac:dyDescent="0.25">
      <c r="A2632"/>
      <c r="B2632"/>
      <c r="C2632"/>
      <c r="D2632"/>
      <c r="E2632"/>
      <c r="F2632"/>
      <c r="G2632"/>
      <c r="H2632"/>
      <c r="I2632" s="5"/>
      <c r="J2632" s="5"/>
      <c r="K2632"/>
      <c r="L2632"/>
      <c r="M2632"/>
      <c r="N2632"/>
      <c r="O2632"/>
      <c r="P2632"/>
      <c r="Q2632"/>
      <c r="R2632"/>
    </row>
    <row r="2633" spans="1:18" x14ac:dyDescent="0.25">
      <c r="A2633"/>
      <c r="B2633"/>
      <c r="C2633"/>
      <c r="D2633"/>
      <c r="E2633"/>
      <c r="F2633"/>
      <c r="G2633"/>
      <c r="H2633"/>
      <c r="I2633" s="5"/>
      <c r="J2633" s="5"/>
      <c r="K2633"/>
      <c r="L2633"/>
      <c r="M2633"/>
      <c r="N2633"/>
      <c r="O2633"/>
      <c r="P2633"/>
      <c r="Q2633"/>
      <c r="R2633"/>
    </row>
    <row r="2634" spans="1:18" x14ac:dyDescent="0.25">
      <c r="A2634"/>
      <c r="B2634"/>
      <c r="C2634"/>
      <c r="D2634"/>
      <c r="E2634"/>
      <c r="F2634"/>
      <c r="G2634"/>
      <c r="H2634"/>
      <c r="I2634" s="5"/>
      <c r="J2634" s="5"/>
      <c r="K2634"/>
      <c r="L2634"/>
      <c r="M2634"/>
      <c r="N2634"/>
      <c r="O2634"/>
      <c r="P2634"/>
      <c r="Q2634"/>
      <c r="R2634"/>
    </row>
    <row r="2635" spans="1:18" x14ac:dyDescent="0.25">
      <c r="A2635"/>
      <c r="B2635"/>
      <c r="C2635"/>
      <c r="D2635"/>
      <c r="E2635"/>
      <c r="F2635"/>
      <c r="G2635"/>
      <c r="H2635"/>
      <c r="I2635" s="5"/>
      <c r="J2635" s="5"/>
      <c r="K2635"/>
      <c r="L2635"/>
      <c r="M2635"/>
      <c r="N2635"/>
      <c r="O2635"/>
      <c r="P2635"/>
      <c r="Q2635"/>
      <c r="R2635"/>
    </row>
    <row r="2636" spans="1:18" x14ac:dyDescent="0.25">
      <c r="A2636"/>
      <c r="B2636"/>
      <c r="C2636"/>
      <c r="D2636"/>
      <c r="E2636"/>
      <c r="F2636"/>
      <c r="G2636"/>
      <c r="H2636"/>
      <c r="I2636" s="5"/>
      <c r="J2636" s="5"/>
      <c r="K2636"/>
      <c r="L2636"/>
      <c r="M2636"/>
      <c r="N2636"/>
      <c r="O2636"/>
      <c r="P2636"/>
      <c r="Q2636"/>
      <c r="R2636"/>
    </row>
    <row r="2637" spans="1:18" x14ac:dyDescent="0.25">
      <c r="A2637"/>
      <c r="B2637"/>
      <c r="C2637"/>
      <c r="D2637"/>
      <c r="E2637"/>
      <c r="F2637"/>
      <c r="G2637"/>
      <c r="H2637"/>
      <c r="I2637" s="5"/>
      <c r="J2637" s="5"/>
      <c r="K2637"/>
      <c r="L2637"/>
      <c r="M2637"/>
      <c r="N2637"/>
      <c r="O2637"/>
      <c r="P2637"/>
      <c r="Q2637"/>
      <c r="R2637"/>
    </row>
    <row r="2638" spans="1:18" x14ac:dyDescent="0.25">
      <c r="A2638"/>
      <c r="B2638"/>
      <c r="C2638"/>
      <c r="D2638"/>
      <c r="E2638"/>
      <c r="F2638"/>
      <c r="G2638"/>
      <c r="H2638"/>
      <c r="I2638" s="5"/>
      <c r="J2638" s="5"/>
      <c r="K2638"/>
      <c r="L2638"/>
      <c r="M2638"/>
      <c r="N2638"/>
      <c r="O2638"/>
      <c r="P2638"/>
      <c r="Q2638"/>
      <c r="R2638"/>
    </row>
    <row r="2639" spans="1:18" x14ac:dyDescent="0.25">
      <c r="A2639"/>
      <c r="B2639"/>
      <c r="C2639"/>
      <c r="D2639"/>
      <c r="E2639"/>
      <c r="F2639"/>
      <c r="G2639"/>
      <c r="H2639"/>
      <c r="I2639" s="5"/>
      <c r="J2639" s="5"/>
      <c r="K2639"/>
      <c r="L2639"/>
      <c r="M2639"/>
      <c r="N2639"/>
      <c r="O2639"/>
      <c r="P2639"/>
      <c r="Q2639"/>
      <c r="R2639"/>
    </row>
    <row r="2640" spans="1:18" x14ac:dyDescent="0.25">
      <c r="A2640"/>
      <c r="B2640"/>
      <c r="C2640"/>
      <c r="D2640"/>
      <c r="E2640"/>
      <c r="F2640"/>
      <c r="G2640"/>
      <c r="H2640"/>
      <c r="I2640" s="5"/>
      <c r="J2640" s="5"/>
      <c r="K2640"/>
      <c r="L2640"/>
      <c r="M2640"/>
      <c r="N2640"/>
      <c r="O2640"/>
      <c r="P2640"/>
      <c r="Q2640"/>
      <c r="R2640"/>
    </row>
    <row r="2641" spans="1:18" x14ac:dyDescent="0.25">
      <c r="A2641"/>
      <c r="B2641"/>
      <c r="C2641"/>
      <c r="D2641"/>
      <c r="E2641"/>
      <c r="F2641"/>
      <c r="G2641"/>
      <c r="H2641"/>
      <c r="I2641" s="5"/>
      <c r="J2641" s="5"/>
      <c r="K2641"/>
      <c r="L2641"/>
      <c r="M2641"/>
      <c r="N2641"/>
      <c r="O2641"/>
      <c r="P2641"/>
      <c r="Q2641"/>
      <c r="R2641"/>
    </row>
    <row r="2642" spans="1:18" x14ac:dyDescent="0.25">
      <c r="A2642"/>
      <c r="B2642"/>
      <c r="C2642"/>
      <c r="D2642"/>
      <c r="E2642"/>
      <c r="F2642"/>
      <c r="G2642"/>
      <c r="H2642"/>
      <c r="I2642" s="5"/>
      <c r="J2642" s="5"/>
      <c r="K2642"/>
      <c r="L2642"/>
      <c r="M2642"/>
      <c r="N2642"/>
      <c r="O2642"/>
      <c r="P2642"/>
      <c r="Q2642"/>
      <c r="R2642"/>
    </row>
    <row r="2643" spans="1:18" x14ac:dyDescent="0.25">
      <c r="A2643"/>
      <c r="B2643"/>
      <c r="C2643"/>
      <c r="D2643"/>
      <c r="E2643"/>
      <c r="F2643"/>
      <c r="G2643"/>
      <c r="H2643"/>
      <c r="I2643" s="5"/>
      <c r="J2643" s="5"/>
      <c r="K2643"/>
      <c r="L2643"/>
      <c r="M2643"/>
      <c r="N2643"/>
      <c r="O2643"/>
      <c r="P2643"/>
      <c r="Q2643"/>
      <c r="R2643"/>
    </row>
    <row r="2644" spans="1:18" x14ac:dyDescent="0.25">
      <c r="A2644"/>
      <c r="B2644"/>
      <c r="C2644"/>
      <c r="D2644"/>
      <c r="E2644"/>
      <c r="F2644"/>
      <c r="G2644"/>
      <c r="H2644"/>
      <c r="I2644" s="5"/>
      <c r="J2644" s="5"/>
      <c r="K2644"/>
      <c r="L2644"/>
      <c r="M2644"/>
      <c r="N2644"/>
      <c r="O2644"/>
      <c r="P2644"/>
      <c r="Q2644"/>
      <c r="R2644"/>
    </row>
    <row r="2645" spans="1:18" x14ac:dyDescent="0.25">
      <c r="A2645"/>
      <c r="B2645"/>
      <c r="C2645"/>
      <c r="D2645"/>
      <c r="E2645"/>
      <c r="F2645"/>
      <c r="G2645"/>
      <c r="H2645"/>
      <c r="I2645" s="5"/>
      <c r="J2645" s="5"/>
      <c r="K2645"/>
      <c r="L2645"/>
      <c r="M2645"/>
      <c r="N2645"/>
      <c r="O2645"/>
      <c r="P2645"/>
      <c r="Q2645"/>
      <c r="R2645"/>
    </row>
    <row r="2646" spans="1:18" x14ac:dyDescent="0.25">
      <c r="A2646"/>
      <c r="B2646"/>
      <c r="C2646"/>
      <c r="D2646"/>
      <c r="E2646"/>
      <c r="F2646"/>
      <c r="G2646"/>
      <c r="H2646"/>
      <c r="I2646" s="5"/>
      <c r="J2646" s="5"/>
      <c r="K2646"/>
      <c r="L2646"/>
      <c r="M2646"/>
      <c r="N2646"/>
      <c r="O2646"/>
      <c r="P2646"/>
      <c r="Q2646"/>
      <c r="R2646"/>
    </row>
    <row r="2647" spans="1:18" x14ac:dyDescent="0.25">
      <c r="A2647"/>
      <c r="B2647"/>
      <c r="C2647"/>
      <c r="D2647"/>
      <c r="E2647"/>
      <c r="F2647"/>
      <c r="G2647"/>
      <c r="H2647"/>
      <c r="I2647" s="5"/>
      <c r="J2647" s="5"/>
      <c r="K2647"/>
      <c r="L2647"/>
      <c r="M2647"/>
      <c r="N2647"/>
      <c r="O2647"/>
      <c r="P2647"/>
      <c r="Q2647"/>
      <c r="R2647"/>
    </row>
    <row r="2648" spans="1:18" x14ac:dyDescent="0.25">
      <c r="A2648"/>
      <c r="B2648"/>
      <c r="C2648"/>
      <c r="D2648"/>
      <c r="E2648"/>
      <c r="F2648"/>
      <c r="G2648"/>
      <c r="H2648"/>
      <c r="I2648" s="5"/>
      <c r="J2648" s="5"/>
      <c r="K2648"/>
      <c r="L2648"/>
      <c r="M2648"/>
      <c r="N2648"/>
      <c r="O2648"/>
      <c r="P2648"/>
      <c r="Q2648"/>
      <c r="R2648"/>
    </row>
    <row r="2649" spans="1:18" x14ac:dyDescent="0.25">
      <c r="A2649"/>
      <c r="B2649"/>
      <c r="C2649"/>
      <c r="D2649"/>
      <c r="E2649"/>
      <c r="F2649"/>
      <c r="G2649"/>
      <c r="H2649"/>
      <c r="I2649" s="5"/>
      <c r="J2649" s="5"/>
      <c r="K2649"/>
      <c r="L2649"/>
      <c r="M2649"/>
      <c r="N2649"/>
      <c r="O2649"/>
      <c r="P2649"/>
      <c r="Q2649"/>
      <c r="R2649"/>
    </row>
    <row r="2650" spans="1:18" x14ac:dyDescent="0.25">
      <c r="A2650"/>
      <c r="B2650"/>
      <c r="C2650"/>
      <c r="D2650"/>
      <c r="E2650"/>
      <c r="F2650"/>
      <c r="G2650"/>
      <c r="H2650"/>
      <c r="I2650" s="5"/>
      <c r="J2650" s="5"/>
      <c r="K2650"/>
      <c r="L2650"/>
      <c r="M2650"/>
      <c r="N2650"/>
      <c r="O2650"/>
      <c r="P2650"/>
      <c r="Q2650"/>
      <c r="R2650"/>
    </row>
    <row r="2651" spans="1:18" x14ac:dyDescent="0.25">
      <c r="A2651"/>
      <c r="B2651"/>
      <c r="C2651"/>
      <c r="D2651"/>
      <c r="E2651"/>
      <c r="F2651"/>
      <c r="G2651"/>
      <c r="H2651"/>
      <c r="I2651" s="5"/>
      <c r="J2651" s="5"/>
      <c r="K2651"/>
      <c r="L2651"/>
      <c r="M2651"/>
      <c r="N2651"/>
      <c r="O2651"/>
      <c r="P2651"/>
      <c r="Q2651"/>
      <c r="R2651"/>
    </row>
    <row r="2652" spans="1:18" x14ac:dyDescent="0.25">
      <c r="A2652"/>
      <c r="B2652"/>
      <c r="C2652"/>
      <c r="D2652"/>
      <c r="E2652"/>
      <c r="F2652"/>
      <c r="G2652"/>
      <c r="H2652"/>
      <c r="I2652" s="5"/>
      <c r="J2652" s="5"/>
      <c r="K2652"/>
      <c r="L2652"/>
      <c r="M2652"/>
      <c r="N2652"/>
      <c r="O2652"/>
      <c r="P2652"/>
      <c r="Q2652"/>
      <c r="R2652"/>
    </row>
    <row r="2653" spans="1:18" x14ac:dyDescent="0.25">
      <c r="A2653"/>
      <c r="B2653"/>
      <c r="C2653"/>
      <c r="D2653"/>
      <c r="E2653"/>
      <c r="F2653"/>
      <c r="G2653"/>
      <c r="H2653"/>
      <c r="I2653" s="5"/>
      <c r="J2653" s="5"/>
      <c r="K2653"/>
      <c r="L2653"/>
      <c r="M2653"/>
      <c r="N2653"/>
      <c r="O2653"/>
      <c r="P2653"/>
      <c r="Q2653"/>
      <c r="R2653"/>
    </row>
    <row r="2654" spans="1:18" x14ac:dyDescent="0.25">
      <c r="A2654"/>
      <c r="B2654"/>
      <c r="C2654"/>
      <c r="D2654"/>
      <c r="E2654"/>
      <c r="F2654"/>
      <c r="G2654"/>
      <c r="H2654"/>
      <c r="I2654" s="5"/>
      <c r="J2654" s="5"/>
      <c r="K2654"/>
      <c r="L2654"/>
      <c r="M2654"/>
      <c r="N2654"/>
      <c r="O2654"/>
      <c r="P2654"/>
      <c r="Q2654"/>
      <c r="R2654"/>
    </row>
    <row r="2655" spans="1:18" x14ac:dyDescent="0.25">
      <c r="A2655"/>
      <c r="B2655"/>
      <c r="C2655"/>
      <c r="D2655"/>
      <c r="E2655"/>
      <c r="F2655"/>
      <c r="G2655"/>
      <c r="H2655"/>
      <c r="I2655" s="5"/>
      <c r="J2655" s="5"/>
      <c r="K2655"/>
      <c r="L2655"/>
      <c r="M2655"/>
      <c r="N2655"/>
      <c r="O2655"/>
      <c r="P2655"/>
      <c r="Q2655"/>
      <c r="R2655"/>
    </row>
    <row r="2656" spans="1:18" x14ac:dyDescent="0.25">
      <c r="A2656"/>
      <c r="B2656"/>
      <c r="C2656"/>
      <c r="D2656"/>
      <c r="E2656"/>
      <c r="F2656"/>
      <c r="G2656"/>
      <c r="H2656"/>
      <c r="I2656" s="5"/>
      <c r="J2656" s="5"/>
      <c r="K2656"/>
      <c r="L2656"/>
      <c r="M2656"/>
      <c r="N2656"/>
      <c r="O2656"/>
      <c r="P2656"/>
      <c r="Q2656"/>
      <c r="R2656"/>
    </row>
    <row r="2657" spans="1:18" x14ac:dyDescent="0.25">
      <c r="A2657"/>
      <c r="B2657"/>
      <c r="C2657"/>
      <c r="D2657"/>
      <c r="E2657"/>
      <c r="F2657"/>
      <c r="G2657"/>
      <c r="H2657"/>
      <c r="I2657" s="5"/>
      <c r="J2657" s="5"/>
      <c r="K2657"/>
      <c r="L2657"/>
      <c r="M2657"/>
      <c r="N2657"/>
      <c r="O2657"/>
      <c r="P2657"/>
      <c r="Q2657"/>
      <c r="R2657"/>
    </row>
    <row r="2658" spans="1:18" x14ac:dyDescent="0.25">
      <c r="A2658"/>
      <c r="B2658"/>
      <c r="C2658"/>
      <c r="D2658"/>
      <c r="E2658"/>
      <c r="F2658"/>
      <c r="G2658"/>
      <c r="H2658"/>
      <c r="I2658" s="5"/>
      <c r="J2658" s="5"/>
      <c r="K2658"/>
      <c r="L2658"/>
      <c r="M2658"/>
      <c r="N2658"/>
      <c r="O2658"/>
      <c r="P2658"/>
      <c r="Q2658"/>
      <c r="R2658"/>
    </row>
    <row r="2659" spans="1:18" x14ac:dyDescent="0.25">
      <c r="A2659"/>
      <c r="B2659"/>
      <c r="C2659"/>
      <c r="D2659"/>
      <c r="E2659"/>
      <c r="F2659"/>
      <c r="G2659"/>
      <c r="H2659"/>
      <c r="I2659" s="5"/>
      <c r="J2659" s="5"/>
      <c r="K2659"/>
      <c r="L2659"/>
      <c r="M2659"/>
      <c r="N2659"/>
      <c r="O2659"/>
      <c r="P2659"/>
      <c r="Q2659"/>
      <c r="R2659"/>
    </row>
    <row r="2660" spans="1:18" x14ac:dyDescent="0.25">
      <c r="A2660"/>
      <c r="B2660"/>
      <c r="C2660"/>
      <c r="D2660"/>
      <c r="E2660"/>
      <c r="F2660"/>
      <c r="G2660"/>
      <c r="H2660"/>
      <c r="I2660" s="5"/>
      <c r="J2660" s="5"/>
      <c r="K2660"/>
      <c r="L2660"/>
      <c r="M2660"/>
      <c r="N2660"/>
      <c r="O2660"/>
      <c r="P2660"/>
      <c r="Q2660"/>
      <c r="R2660"/>
    </row>
    <row r="2661" spans="1:18" x14ac:dyDescent="0.25">
      <c r="A2661"/>
      <c r="B2661"/>
      <c r="C2661"/>
      <c r="D2661"/>
      <c r="E2661"/>
      <c r="F2661"/>
      <c r="G2661"/>
      <c r="H2661"/>
      <c r="I2661" s="5"/>
      <c r="J2661" s="5"/>
      <c r="K2661"/>
      <c r="L2661"/>
      <c r="M2661"/>
      <c r="N2661"/>
      <c r="O2661"/>
      <c r="P2661"/>
      <c r="Q2661"/>
      <c r="R2661"/>
    </row>
    <row r="2662" spans="1:18" x14ac:dyDescent="0.25">
      <c r="A2662"/>
      <c r="B2662"/>
      <c r="C2662"/>
      <c r="D2662"/>
      <c r="E2662"/>
      <c r="F2662"/>
      <c r="G2662"/>
      <c r="H2662"/>
      <c r="I2662" s="5"/>
      <c r="J2662" s="5"/>
      <c r="K2662"/>
      <c r="L2662"/>
      <c r="M2662"/>
      <c r="N2662"/>
      <c r="O2662"/>
      <c r="P2662"/>
      <c r="Q2662"/>
      <c r="R2662"/>
    </row>
    <row r="2663" spans="1:18" x14ac:dyDescent="0.25">
      <c r="A2663"/>
      <c r="B2663"/>
      <c r="C2663"/>
      <c r="D2663"/>
      <c r="E2663"/>
      <c r="F2663"/>
      <c r="G2663"/>
      <c r="H2663"/>
      <c r="I2663" s="5"/>
      <c r="J2663" s="5"/>
      <c r="K2663"/>
      <c r="L2663"/>
      <c r="M2663"/>
      <c r="N2663"/>
      <c r="O2663"/>
      <c r="P2663"/>
      <c r="Q2663"/>
      <c r="R2663"/>
    </row>
    <row r="2664" spans="1:18" x14ac:dyDescent="0.25">
      <c r="A2664"/>
      <c r="B2664"/>
      <c r="C2664"/>
      <c r="D2664"/>
      <c r="E2664"/>
      <c r="F2664"/>
      <c r="G2664"/>
      <c r="H2664"/>
      <c r="I2664" s="5"/>
      <c r="J2664" s="5"/>
      <c r="K2664"/>
      <c r="L2664"/>
      <c r="M2664"/>
      <c r="N2664"/>
      <c r="O2664"/>
      <c r="P2664"/>
      <c r="Q2664"/>
      <c r="R2664"/>
    </row>
    <row r="2665" spans="1:18" x14ac:dyDescent="0.25">
      <c r="A2665"/>
      <c r="B2665"/>
      <c r="C2665"/>
      <c r="D2665"/>
      <c r="E2665"/>
      <c r="F2665"/>
      <c r="G2665"/>
      <c r="H2665"/>
      <c r="I2665" s="5"/>
      <c r="J2665" s="5"/>
      <c r="K2665"/>
      <c r="L2665"/>
      <c r="M2665"/>
      <c r="N2665"/>
      <c r="O2665"/>
      <c r="P2665"/>
      <c r="Q2665"/>
      <c r="R2665"/>
    </row>
    <row r="2666" spans="1:18" x14ac:dyDescent="0.25">
      <c r="A2666"/>
      <c r="B2666"/>
      <c r="C2666"/>
      <c r="D2666"/>
      <c r="E2666"/>
      <c r="F2666"/>
      <c r="G2666"/>
      <c r="H2666"/>
      <c r="I2666" s="5"/>
      <c r="J2666" s="5"/>
      <c r="K2666"/>
      <c r="L2666"/>
      <c r="M2666"/>
      <c r="N2666"/>
      <c r="O2666"/>
      <c r="P2666"/>
      <c r="Q2666"/>
      <c r="R2666"/>
    </row>
    <row r="2667" spans="1:18" x14ac:dyDescent="0.25">
      <c r="A2667"/>
      <c r="B2667"/>
      <c r="C2667"/>
      <c r="D2667"/>
      <c r="E2667"/>
      <c r="F2667"/>
      <c r="G2667"/>
      <c r="H2667"/>
      <c r="I2667" s="5"/>
      <c r="J2667" s="5"/>
      <c r="K2667"/>
      <c r="L2667"/>
      <c r="M2667"/>
      <c r="N2667"/>
      <c r="O2667"/>
      <c r="P2667"/>
      <c r="Q2667"/>
      <c r="R2667"/>
    </row>
    <row r="2668" spans="1:18" x14ac:dyDescent="0.25">
      <c r="A2668"/>
      <c r="B2668"/>
      <c r="C2668"/>
      <c r="D2668"/>
      <c r="E2668"/>
      <c r="F2668"/>
      <c r="G2668"/>
      <c r="H2668"/>
      <c r="I2668" s="5"/>
      <c r="J2668" s="5"/>
      <c r="K2668"/>
      <c r="L2668"/>
      <c r="M2668"/>
      <c r="N2668"/>
      <c r="O2668"/>
      <c r="P2668"/>
      <c r="Q2668"/>
      <c r="R2668"/>
    </row>
    <row r="2669" spans="1:18" x14ac:dyDescent="0.25">
      <c r="A2669"/>
      <c r="B2669"/>
      <c r="C2669"/>
      <c r="D2669"/>
      <c r="E2669"/>
      <c r="F2669"/>
      <c r="G2669"/>
      <c r="H2669"/>
      <c r="I2669" s="5"/>
      <c r="J2669" s="5"/>
      <c r="K2669"/>
      <c r="L2669"/>
      <c r="M2669"/>
      <c r="N2669"/>
      <c r="O2669"/>
      <c r="P2669"/>
      <c r="Q2669"/>
      <c r="R2669"/>
    </row>
    <row r="2670" spans="1:18" x14ac:dyDescent="0.25">
      <c r="A2670"/>
      <c r="B2670"/>
      <c r="C2670"/>
      <c r="D2670"/>
      <c r="E2670"/>
      <c r="F2670"/>
      <c r="G2670"/>
      <c r="H2670"/>
      <c r="I2670" s="5"/>
      <c r="J2670" s="5"/>
      <c r="K2670"/>
      <c r="L2670"/>
      <c r="M2670"/>
      <c r="N2670"/>
      <c r="O2670"/>
      <c r="P2670"/>
      <c r="Q2670"/>
      <c r="R2670"/>
    </row>
    <row r="2671" spans="1:18" x14ac:dyDescent="0.25">
      <c r="A2671"/>
      <c r="B2671"/>
      <c r="C2671"/>
      <c r="D2671"/>
      <c r="E2671"/>
      <c r="F2671"/>
      <c r="G2671"/>
      <c r="H2671"/>
      <c r="I2671" s="5"/>
      <c r="J2671" s="5"/>
      <c r="K2671"/>
      <c r="L2671"/>
      <c r="M2671"/>
      <c r="N2671"/>
      <c r="O2671"/>
      <c r="P2671"/>
      <c r="Q2671"/>
      <c r="R2671"/>
    </row>
    <row r="2672" spans="1:18" x14ac:dyDescent="0.25">
      <c r="A2672"/>
      <c r="B2672"/>
      <c r="C2672"/>
      <c r="D2672"/>
      <c r="E2672"/>
      <c r="F2672"/>
      <c r="G2672"/>
      <c r="H2672"/>
      <c r="I2672" s="5"/>
      <c r="J2672" s="5"/>
      <c r="K2672"/>
      <c r="L2672"/>
      <c r="M2672"/>
      <c r="N2672"/>
      <c r="O2672"/>
      <c r="P2672"/>
      <c r="Q2672"/>
      <c r="R2672"/>
    </row>
    <row r="2673" spans="1:18" x14ac:dyDescent="0.25">
      <c r="A2673"/>
      <c r="B2673"/>
      <c r="C2673"/>
      <c r="D2673"/>
      <c r="E2673"/>
      <c r="F2673"/>
      <c r="G2673"/>
      <c r="H2673"/>
      <c r="I2673" s="5"/>
      <c r="J2673" s="5"/>
      <c r="K2673"/>
      <c r="L2673"/>
      <c r="M2673"/>
      <c r="N2673"/>
      <c r="O2673"/>
      <c r="P2673"/>
      <c r="Q2673"/>
      <c r="R2673"/>
    </row>
    <row r="2674" spans="1:18" x14ac:dyDescent="0.25">
      <c r="A2674"/>
      <c r="B2674"/>
      <c r="C2674"/>
      <c r="D2674"/>
      <c r="E2674"/>
      <c r="F2674"/>
      <c r="G2674"/>
      <c r="H2674"/>
      <c r="I2674" s="5"/>
      <c r="J2674" s="5"/>
      <c r="K2674"/>
      <c r="L2674"/>
      <c r="M2674"/>
      <c r="N2674"/>
      <c r="O2674"/>
      <c r="P2674"/>
      <c r="Q2674"/>
      <c r="R2674"/>
    </row>
    <row r="2675" spans="1:18" x14ac:dyDescent="0.25">
      <c r="A2675"/>
      <c r="B2675"/>
      <c r="C2675"/>
      <c r="D2675"/>
      <c r="E2675"/>
      <c r="F2675"/>
      <c r="G2675"/>
      <c r="H2675"/>
      <c r="I2675" s="5"/>
      <c r="J2675" s="5"/>
      <c r="K2675"/>
      <c r="L2675"/>
      <c r="M2675"/>
      <c r="N2675"/>
      <c r="O2675"/>
      <c r="P2675"/>
      <c r="Q2675"/>
      <c r="R2675"/>
    </row>
    <row r="2676" spans="1:18" x14ac:dyDescent="0.25">
      <c r="A2676"/>
      <c r="B2676"/>
      <c r="C2676"/>
      <c r="D2676"/>
      <c r="E2676"/>
      <c r="F2676"/>
      <c r="G2676"/>
      <c r="H2676"/>
      <c r="I2676" s="5"/>
      <c r="J2676" s="5"/>
      <c r="K2676"/>
      <c r="L2676"/>
      <c r="M2676"/>
      <c r="N2676"/>
      <c r="O2676"/>
      <c r="P2676"/>
      <c r="Q2676"/>
      <c r="R2676"/>
    </row>
    <row r="2677" spans="1:18" x14ac:dyDescent="0.25">
      <c r="A2677"/>
      <c r="B2677"/>
      <c r="C2677"/>
      <c r="D2677"/>
      <c r="E2677"/>
      <c r="F2677"/>
      <c r="G2677"/>
      <c r="H2677"/>
      <c r="I2677" s="5"/>
      <c r="J2677" s="5"/>
      <c r="K2677"/>
      <c r="L2677"/>
      <c r="M2677"/>
      <c r="N2677"/>
      <c r="O2677"/>
      <c r="P2677"/>
      <c r="Q2677"/>
      <c r="R2677"/>
    </row>
    <row r="2678" spans="1:18" x14ac:dyDescent="0.25">
      <c r="A2678"/>
      <c r="B2678"/>
      <c r="C2678"/>
      <c r="D2678"/>
      <c r="E2678"/>
      <c r="F2678"/>
      <c r="G2678"/>
      <c r="H2678"/>
      <c r="I2678" s="5"/>
      <c r="J2678" s="5"/>
      <c r="K2678"/>
      <c r="L2678"/>
      <c r="M2678"/>
      <c r="N2678"/>
      <c r="O2678"/>
      <c r="P2678"/>
      <c r="Q2678"/>
      <c r="R2678"/>
    </row>
    <row r="2679" spans="1:18" x14ac:dyDescent="0.25">
      <c r="A2679"/>
      <c r="B2679"/>
      <c r="C2679"/>
      <c r="D2679"/>
      <c r="E2679"/>
      <c r="F2679"/>
      <c r="G2679"/>
      <c r="H2679"/>
      <c r="I2679" s="5"/>
      <c r="J2679" s="5"/>
      <c r="K2679"/>
      <c r="L2679"/>
      <c r="M2679"/>
      <c r="N2679"/>
      <c r="O2679"/>
      <c r="P2679"/>
      <c r="Q2679"/>
      <c r="R2679"/>
    </row>
    <row r="2680" spans="1:18" x14ac:dyDescent="0.25">
      <c r="A2680"/>
      <c r="B2680"/>
      <c r="C2680"/>
      <c r="D2680"/>
      <c r="E2680"/>
      <c r="F2680"/>
      <c r="G2680"/>
      <c r="H2680"/>
      <c r="I2680" s="5"/>
      <c r="J2680" s="5"/>
      <c r="K2680"/>
      <c r="L2680"/>
      <c r="M2680"/>
      <c r="N2680"/>
      <c r="O2680"/>
      <c r="P2680"/>
      <c r="Q2680"/>
      <c r="R2680"/>
    </row>
    <row r="2681" spans="1:18" x14ac:dyDescent="0.25">
      <c r="A2681"/>
      <c r="B2681"/>
      <c r="C2681"/>
      <c r="D2681"/>
      <c r="E2681"/>
      <c r="F2681"/>
      <c r="G2681"/>
      <c r="H2681"/>
      <c r="I2681" s="5"/>
      <c r="J2681" s="5"/>
      <c r="K2681"/>
      <c r="L2681"/>
      <c r="M2681"/>
      <c r="N2681"/>
      <c r="O2681"/>
      <c r="P2681"/>
      <c r="Q2681"/>
      <c r="R2681"/>
    </row>
    <row r="2682" spans="1:18" x14ac:dyDescent="0.25">
      <c r="A2682"/>
      <c r="B2682"/>
      <c r="C2682"/>
      <c r="D2682"/>
      <c r="E2682"/>
      <c r="F2682"/>
      <c r="G2682"/>
      <c r="H2682"/>
      <c r="I2682" s="5"/>
      <c r="J2682" s="5"/>
      <c r="K2682"/>
      <c r="L2682"/>
      <c r="M2682"/>
      <c r="N2682"/>
      <c r="O2682"/>
      <c r="P2682"/>
      <c r="Q2682"/>
      <c r="R2682"/>
    </row>
    <row r="2683" spans="1:18" x14ac:dyDescent="0.25">
      <c r="A2683"/>
      <c r="B2683"/>
      <c r="C2683"/>
      <c r="D2683"/>
      <c r="E2683"/>
      <c r="F2683"/>
      <c r="G2683"/>
      <c r="H2683"/>
      <c r="I2683" s="5"/>
      <c r="J2683" s="5"/>
      <c r="K2683"/>
      <c r="L2683"/>
      <c r="M2683"/>
      <c r="N2683"/>
      <c r="O2683"/>
      <c r="P2683"/>
      <c r="Q2683"/>
      <c r="R2683"/>
    </row>
    <row r="2684" spans="1:18" x14ac:dyDescent="0.25">
      <c r="A2684"/>
      <c r="B2684"/>
      <c r="C2684"/>
      <c r="D2684"/>
      <c r="E2684"/>
      <c r="F2684"/>
      <c r="G2684"/>
      <c r="H2684"/>
      <c r="I2684" s="5"/>
      <c r="J2684" s="5"/>
      <c r="K2684"/>
      <c r="L2684"/>
      <c r="M2684"/>
      <c r="N2684"/>
      <c r="O2684"/>
      <c r="P2684"/>
      <c r="Q2684"/>
      <c r="R2684"/>
    </row>
    <row r="2685" spans="1:18" x14ac:dyDescent="0.25">
      <c r="A2685"/>
      <c r="B2685"/>
      <c r="C2685"/>
      <c r="D2685"/>
      <c r="E2685"/>
      <c r="F2685"/>
      <c r="G2685"/>
      <c r="H2685"/>
      <c r="I2685" s="5"/>
      <c r="J2685" s="5"/>
      <c r="K2685"/>
      <c r="L2685"/>
      <c r="M2685"/>
      <c r="N2685"/>
      <c r="O2685"/>
      <c r="P2685"/>
      <c r="Q2685"/>
      <c r="R2685"/>
    </row>
    <row r="2686" spans="1:18" x14ac:dyDescent="0.25">
      <c r="A2686"/>
      <c r="B2686"/>
      <c r="C2686"/>
      <c r="D2686"/>
      <c r="E2686"/>
      <c r="F2686"/>
      <c r="G2686"/>
      <c r="H2686"/>
      <c r="I2686" s="5"/>
      <c r="J2686" s="5"/>
      <c r="K2686"/>
      <c r="L2686"/>
      <c r="M2686"/>
      <c r="N2686"/>
      <c r="O2686"/>
      <c r="P2686"/>
      <c r="Q2686"/>
      <c r="R2686"/>
    </row>
    <row r="2687" spans="1:18" x14ac:dyDescent="0.25">
      <c r="A2687"/>
      <c r="B2687"/>
      <c r="C2687"/>
      <c r="D2687"/>
      <c r="E2687"/>
      <c r="F2687"/>
      <c r="G2687"/>
      <c r="H2687"/>
      <c r="I2687" s="5"/>
      <c r="J2687" s="5"/>
      <c r="K2687"/>
      <c r="L2687"/>
      <c r="M2687"/>
      <c r="N2687"/>
      <c r="O2687"/>
      <c r="P2687"/>
      <c r="Q2687"/>
      <c r="R2687"/>
    </row>
    <row r="2688" spans="1:18" x14ac:dyDescent="0.25">
      <c r="A2688"/>
      <c r="B2688"/>
      <c r="C2688"/>
      <c r="D2688"/>
      <c r="E2688"/>
      <c r="F2688"/>
      <c r="G2688"/>
      <c r="H2688"/>
      <c r="I2688" s="5"/>
      <c r="J2688" s="5"/>
      <c r="K2688"/>
      <c r="L2688"/>
      <c r="M2688"/>
      <c r="N2688"/>
      <c r="O2688"/>
      <c r="P2688"/>
      <c r="Q2688"/>
      <c r="R2688"/>
    </row>
    <row r="2689" spans="1:18" x14ac:dyDescent="0.25">
      <c r="A2689"/>
      <c r="B2689"/>
      <c r="C2689"/>
      <c r="D2689"/>
      <c r="E2689"/>
      <c r="F2689"/>
      <c r="G2689"/>
      <c r="H2689"/>
      <c r="I2689" s="5"/>
      <c r="J2689" s="5"/>
      <c r="K2689"/>
      <c r="L2689"/>
      <c r="M2689"/>
      <c r="N2689"/>
      <c r="O2689"/>
      <c r="P2689"/>
      <c r="Q2689"/>
      <c r="R2689"/>
    </row>
    <row r="2690" spans="1:18" x14ac:dyDescent="0.25">
      <c r="A2690"/>
      <c r="B2690"/>
      <c r="C2690"/>
      <c r="D2690"/>
      <c r="E2690"/>
      <c r="F2690"/>
      <c r="G2690"/>
      <c r="H2690"/>
      <c r="I2690" s="5"/>
      <c r="J2690" s="5"/>
      <c r="K2690"/>
      <c r="L2690"/>
      <c r="M2690"/>
      <c r="N2690"/>
      <c r="O2690"/>
      <c r="P2690"/>
      <c r="Q2690"/>
      <c r="R2690"/>
    </row>
    <row r="2691" spans="1:18" x14ac:dyDescent="0.25">
      <c r="A2691"/>
      <c r="B2691"/>
      <c r="C2691"/>
      <c r="D2691"/>
      <c r="E2691"/>
      <c r="F2691"/>
      <c r="G2691"/>
      <c r="H2691"/>
      <c r="I2691" s="5"/>
      <c r="J2691" s="5"/>
      <c r="K2691"/>
      <c r="L2691"/>
      <c r="M2691"/>
      <c r="N2691"/>
      <c r="O2691"/>
      <c r="P2691"/>
      <c r="Q2691"/>
      <c r="R2691"/>
    </row>
    <row r="2692" spans="1:18" x14ac:dyDescent="0.25">
      <c r="A2692"/>
      <c r="B2692"/>
      <c r="C2692"/>
      <c r="D2692"/>
      <c r="E2692"/>
      <c r="F2692"/>
      <c r="G2692"/>
      <c r="H2692"/>
      <c r="I2692" s="5"/>
      <c r="J2692" s="5"/>
      <c r="K2692"/>
      <c r="L2692"/>
      <c r="M2692"/>
      <c r="N2692"/>
      <c r="O2692"/>
      <c r="P2692"/>
      <c r="Q2692"/>
      <c r="R2692"/>
    </row>
    <row r="2693" spans="1:18" x14ac:dyDescent="0.25">
      <c r="A2693"/>
      <c r="B2693"/>
      <c r="C2693"/>
      <c r="D2693"/>
      <c r="E2693"/>
      <c r="F2693"/>
      <c r="G2693"/>
      <c r="H2693"/>
      <c r="I2693" s="5"/>
      <c r="J2693" s="5"/>
      <c r="K2693"/>
      <c r="L2693"/>
      <c r="M2693"/>
      <c r="N2693"/>
      <c r="O2693"/>
      <c r="P2693"/>
      <c r="Q2693"/>
      <c r="R2693"/>
    </row>
    <row r="2694" spans="1:18" x14ac:dyDescent="0.25">
      <c r="A2694"/>
      <c r="B2694"/>
      <c r="C2694"/>
      <c r="D2694"/>
      <c r="E2694"/>
      <c r="F2694"/>
      <c r="G2694"/>
      <c r="H2694"/>
      <c r="I2694" s="5"/>
      <c r="J2694" s="5"/>
      <c r="K2694"/>
      <c r="L2694"/>
      <c r="M2694"/>
      <c r="N2694"/>
      <c r="O2694"/>
      <c r="P2694"/>
      <c r="Q2694"/>
      <c r="R2694"/>
    </row>
    <row r="2695" spans="1:18" x14ac:dyDescent="0.25">
      <c r="A2695"/>
      <c r="B2695"/>
      <c r="C2695"/>
      <c r="D2695"/>
      <c r="E2695"/>
      <c r="F2695"/>
      <c r="G2695"/>
      <c r="H2695"/>
      <c r="I2695" s="5"/>
      <c r="J2695" s="5"/>
      <c r="K2695"/>
      <c r="L2695"/>
      <c r="M2695"/>
      <c r="N2695"/>
      <c r="O2695"/>
      <c r="P2695"/>
      <c r="Q2695"/>
      <c r="R2695"/>
    </row>
    <row r="2696" spans="1:18" x14ac:dyDescent="0.25">
      <c r="A2696"/>
      <c r="B2696"/>
      <c r="C2696"/>
      <c r="D2696"/>
      <c r="E2696"/>
      <c r="F2696"/>
      <c r="G2696"/>
      <c r="H2696"/>
      <c r="I2696" s="5"/>
      <c r="J2696" s="5"/>
      <c r="K2696"/>
      <c r="L2696"/>
      <c r="M2696"/>
      <c r="N2696"/>
      <c r="O2696"/>
      <c r="P2696"/>
      <c r="Q2696"/>
      <c r="R2696"/>
    </row>
    <row r="2697" spans="1:18" x14ac:dyDescent="0.25">
      <c r="A2697"/>
      <c r="B2697"/>
      <c r="C2697"/>
      <c r="D2697"/>
      <c r="E2697"/>
      <c r="F2697"/>
      <c r="G2697"/>
      <c r="H2697"/>
      <c r="I2697" s="5"/>
      <c r="J2697" s="5"/>
      <c r="K2697"/>
      <c r="L2697"/>
      <c r="M2697"/>
      <c r="N2697"/>
      <c r="O2697"/>
      <c r="P2697"/>
      <c r="Q2697"/>
      <c r="R2697"/>
    </row>
    <row r="2698" spans="1:18" x14ac:dyDescent="0.25">
      <c r="A2698"/>
      <c r="B2698"/>
      <c r="C2698"/>
      <c r="D2698"/>
      <c r="E2698"/>
      <c r="F2698"/>
      <c r="G2698"/>
      <c r="H2698"/>
      <c r="I2698" s="5"/>
      <c r="J2698" s="5"/>
      <c r="K2698"/>
      <c r="L2698"/>
      <c r="M2698"/>
      <c r="N2698"/>
      <c r="O2698"/>
      <c r="P2698"/>
      <c r="Q2698"/>
      <c r="R2698"/>
    </row>
    <row r="2699" spans="1:18" x14ac:dyDescent="0.25">
      <c r="A2699"/>
      <c r="B2699"/>
      <c r="C2699"/>
      <c r="D2699"/>
      <c r="E2699"/>
      <c r="F2699"/>
      <c r="G2699"/>
      <c r="H2699"/>
      <c r="I2699" s="5"/>
      <c r="J2699" s="5"/>
      <c r="K2699"/>
      <c r="L2699"/>
      <c r="M2699"/>
      <c r="N2699"/>
      <c r="O2699"/>
      <c r="P2699"/>
      <c r="Q2699"/>
      <c r="R2699"/>
    </row>
    <row r="2700" spans="1:18" x14ac:dyDescent="0.25">
      <c r="A2700"/>
      <c r="B2700"/>
      <c r="C2700"/>
      <c r="D2700"/>
      <c r="E2700"/>
      <c r="F2700"/>
      <c r="G2700"/>
      <c r="H2700"/>
      <c r="I2700" s="5"/>
      <c r="J2700" s="5"/>
      <c r="K2700"/>
      <c r="L2700"/>
      <c r="M2700"/>
      <c r="N2700"/>
      <c r="O2700"/>
      <c r="P2700"/>
      <c r="Q2700"/>
      <c r="R2700"/>
    </row>
    <row r="2701" spans="1:18" x14ac:dyDescent="0.25">
      <c r="A2701"/>
      <c r="B2701"/>
      <c r="C2701"/>
      <c r="D2701"/>
      <c r="E2701"/>
      <c r="F2701"/>
      <c r="G2701"/>
      <c r="H2701"/>
      <c r="I2701" s="5"/>
      <c r="J2701" s="5"/>
      <c r="K2701"/>
      <c r="L2701"/>
      <c r="M2701"/>
      <c r="N2701"/>
      <c r="O2701"/>
      <c r="P2701"/>
      <c r="Q2701"/>
      <c r="R2701"/>
    </row>
    <row r="2702" spans="1:18" x14ac:dyDescent="0.25">
      <c r="A2702"/>
      <c r="B2702"/>
      <c r="C2702"/>
      <c r="D2702"/>
      <c r="E2702"/>
      <c r="F2702"/>
      <c r="G2702"/>
      <c r="H2702"/>
      <c r="I2702" s="5"/>
      <c r="J2702" s="5"/>
      <c r="K2702"/>
      <c r="L2702"/>
      <c r="M2702"/>
      <c r="N2702"/>
      <c r="O2702"/>
      <c r="P2702"/>
      <c r="Q2702"/>
      <c r="R2702"/>
    </row>
    <row r="2703" spans="1:18" x14ac:dyDescent="0.25">
      <c r="A2703"/>
      <c r="B2703"/>
      <c r="C2703"/>
      <c r="D2703"/>
      <c r="E2703"/>
      <c r="F2703"/>
      <c r="G2703"/>
      <c r="H2703"/>
      <c r="I2703" s="5"/>
      <c r="J2703" s="5"/>
      <c r="K2703"/>
      <c r="L2703"/>
      <c r="M2703"/>
      <c r="N2703"/>
      <c r="O2703"/>
      <c r="P2703"/>
      <c r="Q2703"/>
      <c r="R2703"/>
    </row>
    <row r="2704" spans="1:18" x14ac:dyDescent="0.25">
      <c r="A2704"/>
      <c r="B2704"/>
      <c r="C2704"/>
      <c r="D2704"/>
      <c r="E2704"/>
      <c r="F2704"/>
      <c r="G2704"/>
      <c r="H2704"/>
      <c r="I2704" s="5"/>
      <c r="J2704" s="5"/>
      <c r="K2704"/>
      <c r="L2704"/>
      <c r="M2704"/>
      <c r="N2704"/>
      <c r="O2704"/>
      <c r="P2704"/>
      <c r="Q2704"/>
      <c r="R2704"/>
    </row>
    <row r="2705" spans="1:18" x14ac:dyDescent="0.25">
      <c r="A2705"/>
      <c r="B2705"/>
      <c r="C2705"/>
      <c r="D2705"/>
      <c r="E2705"/>
      <c r="F2705"/>
      <c r="G2705"/>
      <c r="H2705"/>
      <c r="I2705" s="5"/>
      <c r="J2705" s="5"/>
      <c r="K2705"/>
      <c r="L2705"/>
      <c r="M2705"/>
      <c r="N2705"/>
      <c r="O2705"/>
      <c r="P2705"/>
      <c r="Q2705"/>
      <c r="R2705"/>
    </row>
    <row r="2706" spans="1:18" x14ac:dyDescent="0.25">
      <c r="A2706"/>
      <c r="B2706"/>
      <c r="C2706"/>
      <c r="D2706"/>
      <c r="E2706"/>
      <c r="F2706"/>
      <c r="G2706"/>
      <c r="H2706"/>
      <c r="I2706" s="5"/>
      <c r="J2706" s="5"/>
      <c r="K2706"/>
      <c r="L2706"/>
      <c r="M2706"/>
      <c r="N2706"/>
      <c r="O2706"/>
      <c r="P2706"/>
      <c r="Q2706"/>
      <c r="R2706"/>
    </row>
    <row r="2707" spans="1:18" x14ac:dyDescent="0.25">
      <c r="A2707"/>
      <c r="B2707"/>
      <c r="C2707"/>
      <c r="D2707"/>
      <c r="E2707"/>
      <c r="F2707"/>
      <c r="G2707"/>
      <c r="H2707"/>
      <c r="I2707" s="5"/>
      <c r="J2707" s="5"/>
      <c r="K2707"/>
      <c r="L2707"/>
      <c r="M2707"/>
      <c r="N2707"/>
      <c r="O2707"/>
      <c r="P2707"/>
      <c r="Q2707"/>
      <c r="R2707"/>
    </row>
    <row r="2708" spans="1:18" x14ac:dyDescent="0.25">
      <c r="A2708"/>
      <c r="B2708"/>
      <c r="C2708"/>
      <c r="D2708"/>
      <c r="E2708"/>
      <c r="F2708"/>
      <c r="G2708"/>
      <c r="H2708"/>
      <c r="I2708" s="5"/>
      <c r="J2708" s="5"/>
      <c r="K2708"/>
      <c r="L2708"/>
      <c r="M2708"/>
      <c r="N2708"/>
      <c r="O2708"/>
      <c r="P2708"/>
      <c r="Q2708"/>
      <c r="R2708"/>
    </row>
    <row r="2709" spans="1:18" x14ac:dyDescent="0.25">
      <c r="A2709"/>
      <c r="B2709"/>
      <c r="C2709"/>
      <c r="D2709"/>
      <c r="E2709"/>
      <c r="F2709"/>
      <c r="G2709"/>
      <c r="H2709"/>
      <c r="I2709" s="5"/>
      <c r="J2709" s="5"/>
      <c r="K2709"/>
      <c r="L2709"/>
      <c r="M2709"/>
      <c r="N2709"/>
      <c r="O2709"/>
      <c r="P2709"/>
      <c r="Q2709"/>
      <c r="R2709"/>
    </row>
    <row r="2710" spans="1:18" x14ac:dyDescent="0.25">
      <c r="A2710"/>
      <c r="B2710"/>
      <c r="C2710"/>
      <c r="D2710"/>
      <c r="E2710"/>
      <c r="F2710"/>
      <c r="G2710"/>
      <c r="H2710"/>
      <c r="I2710" s="5"/>
      <c r="J2710" s="5"/>
      <c r="K2710"/>
      <c r="L2710"/>
      <c r="M2710"/>
      <c r="N2710"/>
      <c r="O2710"/>
      <c r="P2710"/>
      <c r="Q2710"/>
      <c r="R2710"/>
    </row>
    <row r="2711" spans="1:18" x14ac:dyDescent="0.25">
      <c r="A2711"/>
      <c r="B2711"/>
      <c r="C2711"/>
      <c r="D2711"/>
      <c r="E2711"/>
      <c r="F2711"/>
      <c r="G2711"/>
      <c r="H2711"/>
      <c r="I2711" s="5"/>
      <c r="J2711" s="5"/>
      <c r="K2711"/>
      <c r="L2711"/>
      <c r="M2711"/>
      <c r="N2711"/>
      <c r="O2711"/>
      <c r="P2711"/>
      <c r="Q2711"/>
      <c r="R2711"/>
    </row>
    <row r="2712" spans="1:18" x14ac:dyDescent="0.25">
      <c r="A2712"/>
      <c r="B2712"/>
      <c r="C2712"/>
      <c r="D2712"/>
      <c r="E2712"/>
      <c r="F2712"/>
      <c r="G2712"/>
      <c r="H2712"/>
      <c r="I2712" s="5"/>
      <c r="J2712" s="5"/>
      <c r="K2712"/>
      <c r="L2712"/>
      <c r="M2712"/>
      <c r="N2712"/>
      <c r="O2712"/>
      <c r="P2712"/>
      <c r="Q2712"/>
      <c r="R2712"/>
    </row>
    <row r="2713" spans="1:18" x14ac:dyDescent="0.25">
      <c r="A2713"/>
      <c r="B2713"/>
      <c r="C2713"/>
      <c r="D2713"/>
      <c r="E2713"/>
      <c r="F2713"/>
      <c r="G2713"/>
      <c r="H2713"/>
      <c r="I2713" s="5"/>
      <c r="J2713" s="5"/>
      <c r="K2713"/>
      <c r="L2713"/>
      <c r="M2713"/>
      <c r="N2713"/>
      <c r="O2713"/>
      <c r="P2713"/>
      <c r="Q2713"/>
      <c r="R2713"/>
    </row>
    <row r="2714" spans="1:18" x14ac:dyDescent="0.25">
      <c r="A2714"/>
      <c r="B2714"/>
      <c r="C2714"/>
      <c r="D2714"/>
      <c r="E2714"/>
      <c r="F2714"/>
      <c r="G2714"/>
      <c r="H2714"/>
      <c r="I2714" s="5"/>
      <c r="J2714" s="5"/>
      <c r="K2714"/>
      <c r="L2714"/>
      <c r="M2714"/>
      <c r="N2714"/>
      <c r="O2714"/>
      <c r="P2714"/>
      <c r="Q2714"/>
      <c r="R2714"/>
    </row>
    <row r="2715" spans="1:18" x14ac:dyDescent="0.25">
      <c r="A2715"/>
      <c r="B2715"/>
      <c r="C2715"/>
      <c r="D2715"/>
      <c r="E2715"/>
      <c r="F2715"/>
      <c r="G2715"/>
      <c r="H2715"/>
      <c r="I2715" s="5"/>
      <c r="J2715" s="5"/>
      <c r="K2715"/>
      <c r="L2715"/>
      <c r="M2715"/>
      <c r="N2715"/>
      <c r="O2715"/>
      <c r="P2715"/>
      <c r="Q2715"/>
      <c r="R2715"/>
    </row>
    <row r="2716" spans="1:18" x14ac:dyDescent="0.25">
      <c r="A2716"/>
      <c r="B2716"/>
      <c r="C2716"/>
      <c r="D2716"/>
      <c r="E2716"/>
      <c r="F2716"/>
      <c r="G2716"/>
      <c r="H2716"/>
      <c r="I2716" s="5"/>
      <c r="J2716" s="5"/>
      <c r="K2716"/>
      <c r="L2716"/>
      <c r="M2716"/>
      <c r="N2716"/>
      <c r="O2716"/>
      <c r="P2716"/>
      <c r="Q2716"/>
      <c r="R2716"/>
    </row>
    <row r="2717" spans="1:18" x14ac:dyDescent="0.25">
      <c r="A2717"/>
      <c r="B2717"/>
      <c r="C2717"/>
      <c r="D2717"/>
      <c r="E2717"/>
      <c r="F2717"/>
      <c r="G2717"/>
      <c r="H2717"/>
      <c r="I2717" s="5"/>
      <c r="J2717" s="5"/>
      <c r="K2717"/>
      <c r="L2717"/>
      <c r="M2717"/>
      <c r="N2717"/>
      <c r="O2717"/>
      <c r="P2717"/>
      <c r="Q2717"/>
      <c r="R2717"/>
    </row>
    <row r="2718" spans="1:18" x14ac:dyDescent="0.25">
      <c r="A2718"/>
      <c r="B2718"/>
      <c r="C2718"/>
      <c r="D2718"/>
      <c r="E2718"/>
      <c r="F2718"/>
      <c r="G2718"/>
      <c r="H2718"/>
      <c r="I2718" s="5"/>
      <c r="J2718" s="5"/>
      <c r="K2718"/>
      <c r="L2718"/>
      <c r="M2718"/>
      <c r="N2718"/>
      <c r="O2718"/>
      <c r="P2718"/>
      <c r="Q2718"/>
      <c r="R2718"/>
    </row>
    <row r="2719" spans="1:18" x14ac:dyDescent="0.25">
      <c r="A2719"/>
      <c r="B2719"/>
      <c r="C2719"/>
      <c r="D2719"/>
      <c r="E2719"/>
      <c r="F2719"/>
      <c r="G2719"/>
      <c r="H2719"/>
      <c r="I2719" s="5"/>
      <c r="J2719" s="5"/>
      <c r="K2719"/>
      <c r="L2719"/>
      <c r="M2719"/>
      <c r="N2719"/>
      <c r="O2719"/>
      <c r="P2719"/>
      <c r="Q2719"/>
      <c r="R2719"/>
    </row>
    <row r="2720" spans="1:18" x14ac:dyDescent="0.25">
      <c r="A2720"/>
      <c r="B2720"/>
      <c r="C2720"/>
      <c r="D2720"/>
      <c r="E2720"/>
      <c r="F2720"/>
      <c r="G2720"/>
      <c r="H2720"/>
      <c r="I2720" s="5"/>
      <c r="J2720" s="5"/>
      <c r="K2720"/>
      <c r="L2720"/>
      <c r="M2720"/>
      <c r="N2720"/>
      <c r="O2720"/>
      <c r="P2720"/>
      <c r="Q2720"/>
      <c r="R2720"/>
    </row>
    <row r="2721" spans="1:18" x14ac:dyDescent="0.25">
      <c r="A2721"/>
      <c r="B2721"/>
      <c r="C2721"/>
      <c r="D2721"/>
      <c r="E2721"/>
      <c r="F2721"/>
      <c r="G2721"/>
      <c r="H2721"/>
      <c r="I2721" s="5"/>
      <c r="J2721" s="5"/>
      <c r="K2721"/>
      <c r="L2721"/>
      <c r="M2721"/>
      <c r="N2721"/>
      <c r="O2721"/>
      <c r="P2721"/>
      <c r="Q2721"/>
      <c r="R2721"/>
    </row>
    <row r="2722" spans="1:18" x14ac:dyDescent="0.25">
      <c r="A2722"/>
      <c r="B2722"/>
      <c r="C2722"/>
      <c r="D2722"/>
      <c r="E2722"/>
      <c r="F2722"/>
      <c r="G2722"/>
      <c r="H2722"/>
      <c r="I2722" s="5"/>
      <c r="J2722" s="5"/>
      <c r="K2722"/>
      <c r="L2722"/>
      <c r="M2722"/>
      <c r="N2722"/>
      <c r="O2722"/>
      <c r="P2722"/>
      <c r="Q2722"/>
      <c r="R2722"/>
    </row>
    <row r="2723" spans="1:18" x14ac:dyDescent="0.25">
      <c r="A2723"/>
      <c r="B2723"/>
      <c r="C2723"/>
      <c r="D2723"/>
      <c r="E2723"/>
      <c r="F2723"/>
      <c r="G2723"/>
      <c r="H2723"/>
      <c r="I2723" s="5"/>
      <c r="J2723" s="5"/>
      <c r="K2723"/>
      <c r="L2723"/>
      <c r="M2723"/>
      <c r="N2723"/>
      <c r="O2723"/>
      <c r="P2723"/>
      <c r="Q2723"/>
      <c r="R2723"/>
    </row>
    <row r="2724" spans="1:18" x14ac:dyDescent="0.25">
      <c r="A2724"/>
      <c r="B2724"/>
      <c r="C2724"/>
      <c r="D2724"/>
      <c r="E2724"/>
      <c r="F2724"/>
      <c r="G2724"/>
      <c r="H2724"/>
      <c r="I2724" s="5"/>
      <c r="J2724" s="5"/>
      <c r="K2724"/>
      <c r="L2724"/>
      <c r="M2724"/>
      <c r="N2724"/>
      <c r="O2724"/>
      <c r="P2724"/>
      <c r="Q2724"/>
      <c r="R2724"/>
    </row>
    <row r="2725" spans="1:18" x14ac:dyDescent="0.25">
      <c r="A2725"/>
      <c r="B2725"/>
      <c r="C2725"/>
      <c r="D2725"/>
      <c r="E2725"/>
      <c r="F2725"/>
      <c r="G2725"/>
      <c r="H2725"/>
      <c r="I2725" s="5"/>
      <c r="J2725" s="5"/>
      <c r="K2725"/>
      <c r="L2725"/>
      <c r="M2725"/>
      <c r="N2725"/>
      <c r="O2725"/>
      <c r="P2725"/>
      <c r="Q2725"/>
      <c r="R2725"/>
    </row>
    <row r="2726" spans="1:18" x14ac:dyDescent="0.25">
      <c r="A2726"/>
      <c r="B2726"/>
      <c r="C2726"/>
      <c r="D2726"/>
      <c r="E2726"/>
      <c r="F2726"/>
      <c r="G2726"/>
      <c r="H2726"/>
      <c r="I2726" s="5"/>
      <c r="J2726" s="5"/>
      <c r="K2726"/>
      <c r="L2726"/>
      <c r="M2726"/>
      <c r="N2726"/>
      <c r="O2726"/>
      <c r="P2726"/>
      <c r="Q2726"/>
      <c r="R2726"/>
    </row>
    <row r="2727" spans="1:18" x14ac:dyDescent="0.25">
      <c r="A2727"/>
      <c r="B2727"/>
      <c r="C2727"/>
      <c r="D2727"/>
      <c r="E2727"/>
      <c r="F2727"/>
      <c r="G2727"/>
      <c r="H2727"/>
      <c r="I2727" s="5"/>
      <c r="J2727" s="5"/>
      <c r="K2727"/>
      <c r="L2727"/>
      <c r="M2727"/>
      <c r="N2727"/>
      <c r="O2727"/>
      <c r="P2727"/>
      <c r="Q2727"/>
      <c r="R2727"/>
    </row>
    <row r="2728" spans="1:18" x14ac:dyDescent="0.25">
      <c r="A2728"/>
      <c r="B2728"/>
      <c r="C2728"/>
      <c r="D2728"/>
      <c r="E2728"/>
      <c r="F2728"/>
      <c r="G2728"/>
      <c r="H2728"/>
      <c r="I2728" s="5"/>
      <c r="J2728" s="5"/>
      <c r="K2728"/>
      <c r="L2728"/>
      <c r="M2728"/>
      <c r="N2728"/>
      <c r="O2728"/>
      <c r="P2728"/>
      <c r="Q2728"/>
      <c r="R2728"/>
    </row>
    <row r="2729" spans="1:18" x14ac:dyDescent="0.25">
      <c r="A2729"/>
      <c r="B2729"/>
      <c r="C2729"/>
      <c r="D2729"/>
      <c r="E2729"/>
      <c r="F2729"/>
      <c r="G2729"/>
      <c r="H2729"/>
      <c r="I2729" s="5"/>
      <c r="J2729" s="5"/>
      <c r="K2729"/>
      <c r="L2729"/>
      <c r="M2729"/>
      <c r="N2729"/>
      <c r="O2729"/>
      <c r="P2729"/>
      <c r="Q2729"/>
      <c r="R2729"/>
    </row>
    <row r="2730" spans="1:18" x14ac:dyDescent="0.25">
      <c r="A2730"/>
      <c r="B2730"/>
      <c r="C2730"/>
      <c r="D2730"/>
      <c r="E2730"/>
      <c r="F2730"/>
      <c r="G2730"/>
      <c r="H2730"/>
      <c r="I2730" s="5"/>
      <c r="J2730" s="5"/>
      <c r="K2730"/>
      <c r="L2730"/>
      <c r="M2730"/>
      <c r="N2730"/>
      <c r="O2730"/>
      <c r="P2730"/>
      <c r="Q2730"/>
      <c r="R2730"/>
    </row>
    <row r="2731" spans="1:18" x14ac:dyDescent="0.25">
      <c r="A2731"/>
      <c r="B2731"/>
      <c r="C2731"/>
      <c r="D2731"/>
      <c r="E2731"/>
      <c r="F2731"/>
      <c r="G2731"/>
      <c r="H2731"/>
      <c r="I2731" s="5"/>
      <c r="J2731" s="5"/>
      <c r="K2731"/>
      <c r="L2731"/>
      <c r="M2731"/>
      <c r="N2731"/>
      <c r="O2731"/>
      <c r="P2731"/>
      <c r="Q2731"/>
      <c r="R2731"/>
    </row>
    <row r="2732" spans="1:18" x14ac:dyDescent="0.25">
      <c r="A2732"/>
      <c r="B2732"/>
      <c r="C2732"/>
      <c r="D2732"/>
      <c r="E2732"/>
      <c r="F2732"/>
      <c r="G2732"/>
      <c r="H2732"/>
      <c r="I2732" s="5"/>
      <c r="J2732" s="5"/>
      <c r="K2732"/>
      <c r="L2732"/>
      <c r="M2732"/>
      <c r="N2732"/>
      <c r="O2732"/>
      <c r="P2732"/>
      <c r="Q2732"/>
      <c r="R2732"/>
    </row>
    <row r="2733" spans="1:18" x14ac:dyDescent="0.25">
      <c r="A2733"/>
      <c r="B2733"/>
      <c r="C2733"/>
      <c r="D2733"/>
      <c r="E2733"/>
      <c r="F2733"/>
      <c r="G2733"/>
      <c r="H2733"/>
      <c r="I2733" s="5"/>
      <c r="J2733" s="5"/>
      <c r="K2733"/>
      <c r="L2733"/>
      <c r="M2733"/>
      <c r="N2733"/>
      <c r="O2733"/>
      <c r="P2733"/>
      <c r="Q2733"/>
      <c r="R2733"/>
    </row>
    <row r="2734" spans="1:18" x14ac:dyDescent="0.25">
      <c r="A2734"/>
      <c r="B2734"/>
      <c r="C2734"/>
      <c r="D2734"/>
      <c r="E2734"/>
      <c r="F2734"/>
      <c r="G2734"/>
      <c r="H2734"/>
      <c r="I2734" s="5"/>
      <c r="J2734" s="5"/>
      <c r="K2734"/>
      <c r="L2734"/>
      <c r="M2734"/>
      <c r="N2734"/>
      <c r="O2734"/>
      <c r="P2734"/>
      <c r="Q2734"/>
      <c r="R2734"/>
    </row>
    <row r="2735" spans="1:18" x14ac:dyDescent="0.25">
      <c r="A2735"/>
      <c r="B2735"/>
      <c r="C2735"/>
      <c r="D2735"/>
      <c r="E2735"/>
      <c r="F2735"/>
      <c r="G2735"/>
      <c r="H2735"/>
      <c r="I2735" s="5"/>
      <c r="J2735" s="5"/>
      <c r="K2735"/>
      <c r="L2735"/>
      <c r="M2735"/>
      <c r="N2735"/>
      <c r="O2735"/>
      <c r="P2735"/>
      <c r="Q2735"/>
      <c r="R2735"/>
    </row>
    <row r="2736" spans="1:18" x14ac:dyDescent="0.25">
      <c r="A2736"/>
      <c r="B2736"/>
      <c r="C2736"/>
      <c r="D2736"/>
      <c r="E2736"/>
      <c r="F2736"/>
      <c r="G2736"/>
      <c r="H2736"/>
      <c r="I2736" s="5"/>
      <c r="J2736" s="5"/>
      <c r="K2736"/>
      <c r="L2736"/>
      <c r="M2736"/>
      <c r="N2736"/>
      <c r="O2736"/>
      <c r="P2736"/>
      <c r="Q2736"/>
      <c r="R2736"/>
    </row>
    <row r="2737" spans="1:18" x14ac:dyDescent="0.25">
      <c r="A2737"/>
      <c r="B2737"/>
      <c r="C2737"/>
      <c r="D2737"/>
      <c r="E2737"/>
      <c r="F2737"/>
      <c r="G2737"/>
      <c r="H2737"/>
      <c r="I2737" s="5"/>
      <c r="J2737" s="5"/>
      <c r="K2737"/>
      <c r="L2737"/>
      <c r="M2737"/>
      <c r="N2737"/>
      <c r="O2737"/>
      <c r="P2737"/>
      <c r="Q2737"/>
      <c r="R2737"/>
    </row>
    <row r="2738" spans="1:18" x14ac:dyDescent="0.25">
      <c r="A2738"/>
      <c r="B2738"/>
      <c r="C2738"/>
      <c r="D2738"/>
      <c r="E2738"/>
      <c r="F2738"/>
      <c r="G2738"/>
      <c r="H2738"/>
      <c r="I2738" s="5"/>
      <c r="J2738" s="5"/>
      <c r="K2738"/>
      <c r="L2738"/>
      <c r="M2738"/>
      <c r="N2738"/>
      <c r="O2738"/>
      <c r="P2738"/>
      <c r="Q2738"/>
      <c r="R2738"/>
    </row>
    <row r="2739" spans="1:18" x14ac:dyDescent="0.25">
      <c r="A2739"/>
      <c r="B2739"/>
      <c r="C2739"/>
      <c r="D2739"/>
      <c r="E2739"/>
      <c r="F2739"/>
      <c r="G2739"/>
      <c r="H2739"/>
      <c r="I2739" s="5"/>
      <c r="J2739" s="5"/>
      <c r="K2739"/>
      <c r="L2739"/>
      <c r="M2739"/>
      <c r="N2739"/>
      <c r="O2739"/>
      <c r="P2739"/>
      <c r="Q2739"/>
      <c r="R2739"/>
    </row>
    <row r="2740" spans="1:18" x14ac:dyDescent="0.25">
      <c r="A2740"/>
      <c r="B2740"/>
      <c r="C2740"/>
      <c r="D2740"/>
      <c r="E2740"/>
      <c r="F2740"/>
      <c r="G2740"/>
      <c r="H2740"/>
      <c r="I2740" s="5"/>
      <c r="J2740" s="5"/>
      <c r="K2740"/>
      <c r="L2740"/>
      <c r="M2740"/>
      <c r="N2740"/>
      <c r="O2740"/>
      <c r="P2740"/>
      <c r="Q2740"/>
      <c r="R2740"/>
    </row>
    <row r="2741" spans="1:18" x14ac:dyDescent="0.25">
      <c r="A2741"/>
      <c r="B2741"/>
      <c r="C2741"/>
      <c r="D2741"/>
      <c r="E2741"/>
      <c r="F2741"/>
      <c r="G2741"/>
      <c r="H2741"/>
      <c r="I2741" s="5"/>
      <c r="J2741" s="5"/>
      <c r="K2741"/>
      <c r="L2741"/>
      <c r="M2741"/>
      <c r="N2741"/>
      <c r="O2741"/>
      <c r="P2741"/>
      <c r="Q2741"/>
      <c r="R2741"/>
    </row>
    <row r="2742" spans="1:18" x14ac:dyDescent="0.25">
      <c r="A2742"/>
      <c r="B2742"/>
      <c r="C2742"/>
      <c r="D2742"/>
      <c r="E2742"/>
      <c r="F2742"/>
      <c r="G2742"/>
      <c r="H2742"/>
      <c r="I2742" s="5"/>
      <c r="J2742" s="5"/>
      <c r="K2742"/>
      <c r="L2742"/>
      <c r="M2742"/>
      <c r="N2742"/>
      <c r="O2742"/>
      <c r="P2742"/>
      <c r="Q2742"/>
      <c r="R2742"/>
    </row>
    <row r="2743" spans="1:18" x14ac:dyDescent="0.25">
      <c r="A2743"/>
      <c r="B2743"/>
      <c r="C2743"/>
      <c r="D2743"/>
      <c r="E2743"/>
      <c r="F2743"/>
      <c r="G2743"/>
      <c r="H2743"/>
      <c r="I2743" s="5"/>
      <c r="J2743" s="5"/>
      <c r="K2743"/>
      <c r="L2743"/>
      <c r="M2743"/>
      <c r="N2743"/>
      <c r="O2743"/>
      <c r="P2743"/>
      <c r="Q2743"/>
      <c r="R2743"/>
    </row>
    <row r="2744" spans="1:18" x14ac:dyDescent="0.25">
      <c r="A2744"/>
      <c r="B2744"/>
      <c r="C2744"/>
      <c r="D2744"/>
      <c r="E2744"/>
      <c r="F2744"/>
      <c r="G2744"/>
      <c r="H2744"/>
      <c r="I2744" s="5"/>
      <c r="J2744" s="5"/>
      <c r="K2744"/>
      <c r="L2744"/>
      <c r="M2744"/>
      <c r="N2744"/>
      <c r="O2744"/>
      <c r="P2744"/>
      <c r="Q2744"/>
      <c r="R2744"/>
    </row>
    <row r="2745" spans="1:18" x14ac:dyDescent="0.25">
      <c r="A2745"/>
      <c r="B2745"/>
      <c r="C2745"/>
      <c r="D2745"/>
      <c r="E2745"/>
      <c r="F2745"/>
      <c r="G2745"/>
      <c r="H2745"/>
      <c r="I2745" s="5"/>
      <c r="J2745" s="5"/>
      <c r="K2745"/>
      <c r="L2745"/>
      <c r="M2745"/>
      <c r="N2745"/>
      <c r="O2745"/>
      <c r="P2745"/>
      <c r="Q2745"/>
      <c r="R2745"/>
    </row>
    <row r="2746" spans="1:18" x14ac:dyDescent="0.25">
      <c r="A2746"/>
      <c r="B2746"/>
      <c r="C2746"/>
      <c r="D2746"/>
      <c r="E2746"/>
      <c r="F2746"/>
      <c r="G2746"/>
      <c r="H2746"/>
      <c r="I2746" s="5"/>
      <c r="J2746" s="5"/>
      <c r="K2746"/>
      <c r="L2746"/>
      <c r="M2746"/>
      <c r="N2746"/>
      <c r="O2746"/>
      <c r="P2746"/>
      <c r="Q2746"/>
      <c r="R2746"/>
    </row>
    <row r="2747" spans="1:18" x14ac:dyDescent="0.25">
      <c r="A2747"/>
      <c r="B2747"/>
      <c r="C2747"/>
      <c r="D2747"/>
      <c r="E2747"/>
      <c r="F2747"/>
      <c r="G2747"/>
      <c r="H2747"/>
      <c r="I2747" s="5"/>
      <c r="J2747" s="5"/>
      <c r="K2747"/>
      <c r="L2747"/>
      <c r="M2747"/>
      <c r="N2747"/>
      <c r="O2747"/>
      <c r="P2747"/>
      <c r="Q2747"/>
      <c r="R2747"/>
    </row>
    <row r="2748" spans="1:18" x14ac:dyDescent="0.25">
      <c r="A2748"/>
      <c r="B2748"/>
      <c r="C2748"/>
      <c r="D2748"/>
      <c r="E2748"/>
      <c r="F2748"/>
      <c r="G2748"/>
      <c r="H2748"/>
      <c r="I2748" s="5"/>
      <c r="J2748" s="5"/>
      <c r="K2748"/>
      <c r="L2748"/>
      <c r="M2748"/>
      <c r="N2748"/>
      <c r="O2748"/>
      <c r="P2748"/>
      <c r="Q2748"/>
      <c r="R2748"/>
    </row>
    <row r="2749" spans="1:18" x14ac:dyDescent="0.25">
      <c r="A2749"/>
      <c r="B2749"/>
      <c r="C2749"/>
      <c r="D2749"/>
      <c r="E2749"/>
      <c r="F2749"/>
      <c r="G2749"/>
      <c r="H2749"/>
      <c r="I2749" s="5"/>
      <c r="J2749" s="5"/>
      <c r="K2749"/>
      <c r="L2749"/>
      <c r="M2749"/>
      <c r="N2749"/>
      <c r="O2749"/>
      <c r="P2749"/>
      <c r="Q2749"/>
      <c r="R2749"/>
    </row>
    <row r="2750" spans="1:18" x14ac:dyDescent="0.25">
      <c r="A2750"/>
      <c r="B2750"/>
      <c r="C2750"/>
      <c r="D2750"/>
      <c r="E2750"/>
      <c r="F2750"/>
      <c r="G2750"/>
      <c r="H2750"/>
      <c r="I2750" s="5"/>
      <c r="J2750" s="5"/>
      <c r="K2750"/>
      <c r="L2750"/>
      <c r="M2750"/>
      <c r="N2750"/>
      <c r="O2750"/>
      <c r="P2750"/>
      <c r="Q2750"/>
      <c r="R2750"/>
    </row>
    <row r="2751" spans="1:18" x14ac:dyDescent="0.25">
      <c r="A2751"/>
      <c r="B2751"/>
      <c r="C2751"/>
      <c r="D2751"/>
      <c r="E2751"/>
      <c r="F2751"/>
      <c r="G2751"/>
      <c r="H2751"/>
      <c r="I2751" s="5"/>
      <c r="J2751" s="5"/>
      <c r="K2751"/>
      <c r="L2751"/>
      <c r="M2751"/>
      <c r="N2751"/>
      <c r="O2751"/>
      <c r="P2751"/>
      <c r="Q2751"/>
      <c r="R2751"/>
    </row>
    <row r="2752" spans="1:18" x14ac:dyDescent="0.25">
      <c r="A2752"/>
      <c r="B2752"/>
      <c r="C2752"/>
      <c r="D2752"/>
      <c r="E2752"/>
      <c r="F2752"/>
      <c r="G2752"/>
      <c r="H2752"/>
      <c r="I2752" s="5"/>
      <c r="J2752" s="5"/>
      <c r="K2752"/>
      <c r="L2752"/>
      <c r="M2752"/>
      <c r="N2752"/>
      <c r="O2752"/>
      <c r="P2752"/>
      <c r="Q2752"/>
      <c r="R2752"/>
    </row>
    <row r="2753" spans="1:18" x14ac:dyDescent="0.25">
      <c r="A2753"/>
      <c r="B2753"/>
      <c r="C2753"/>
      <c r="D2753"/>
      <c r="E2753"/>
      <c r="F2753"/>
      <c r="G2753"/>
      <c r="H2753"/>
      <c r="I2753" s="5"/>
      <c r="J2753" s="5"/>
      <c r="K2753"/>
      <c r="L2753"/>
      <c r="M2753"/>
      <c r="N2753"/>
      <c r="O2753"/>
      <c r="P2753"/>
      <c r="Q2753"/>
      <c r="R2753"/>
    </row>
    <row r="2754" spans="1:18" x14ac:dyDescent="0.25">
      <c r="A2754"/>
      <c r="B2754"/>
      <c r="C2754"/>
      <c r="D2754"/>
      <c r="E2754"/>
      <c r="F2754"/>
      <c r="G2754"/>
      <c r="H2754"/>
      <c r="I2754" s="5"/>
      <c r="J2754" s="5"/>
      <c r="K2754"/>
      <c r="L2754"/>
      <c r="M2754"/>
      <c r="N2754"/>
      <c r="O2754"/>
      <c r="P2754"/>
      <c r="Q2754"/>
      <c r="R2754"/>
    </row>
    <row r="2755" spans="1:18" x14ac:dyDescent="0.25">
      <c r="A2755"/>
      <c r="B2755"/>
      <c r="C2755"/>
      <c r="D2755"/>
      <c r="E2755"/>
      <c r="F2755"/>
      <c r="G2755"/>
      <c r="H2755"/>
      <c r="I2755" s="5"/>
      <c r="J2755" s="5"/>
      <c r="K2755"/>
      <c r="L2755"/>
      <c r="M2755"/>
      <c r="N2755"/>
      <c r="O2755"/>
      <c r="P2755"/>
      <c r="Q2755"/>
      <c r="R2755"/>
    </row>
    <row r="2756" spans="1:18" x14ac:dyDescent="0.25">
      <c r="A2756"/>
      <c r="B2756"/>
      <c r="C2756"/>
      <c r="D2756"/>
      <c r="E2756"/>
      <c r="F2756"/>
      <c r="G2756"/>
      <c r="H2756"/>
      <c r="I2756" s="5"/>
      <c r="J2756" s="5"/>
      <c r="K2756"/>
      <c r="L2756"/>
      <c r="M2756"/>
      <c r="N2756"/>
      <c r="O2756"/>
      <c r="P2756"/>
      <c r="Q2756"/>
      <c r="R2756"/>
    </row>
    <row r="2757" spans="1:18" x14ac:dyDescent="0.25">
      <c r="A2757"/>
      <c r="B2757"/>
      <c r="C2757"/>
      <c r="D2757"/>
      <c r="E2757"/>
      <c r="F2757"/>
      <c r="G2757"/>
      <c r="H2757"/>
      <c r="I2757" s="5"/>
      <c r="J2757" s="5"/>
      <c r="K2757"/>
      <c r="L2757"/>
      <c r="M2757"/>
      <c r="N2757"/>
      <c r="O2757"/>
      <c r="P2757"/>
      <c r="Q2757"/>
      <c r="R2757"/>
    </row>
    <row r="2758" spans="1:18" x14ac:dyDescent="0.25">
      <c r="A2758"/>
      <c r="B2758"/>
      <c r="C2758"/>
      <c r="D2758"/>
      <c r="E2758"/>
      <c r="F2758"/>
      <c r="G2758"/>
      <c r="H2758"/>
      <c r="I2758" s="5"/>
      <c r="J2758" s="5"/>
      <c r="K2758"/>
      <c r="L2758"/>
      <c r="M2758"/>
      <c r="N2758"/>
      <c r="O2758"/>
      <c r="P2758"/>
      <c r="Q2758"/>
      <c r="R2758"/>
    </row>
    <row r="2759" spans="1:18" x14ac:dyDescent="0.25">
      <c r="A2759"/>
      <c r="B2759"/>
      <c r="C2759"/>
      <c r="D2759"/>
      <c r="E2759"/>
      <c r="F2759"/>
      <c r="G2759"/>
      <c r="H2759"/>
      <c r="I2759" s="5"/>
      <c r="J2759" s="5"/>
      <c r="K2759"/>
      <c r="L2759"/>
      <c r="M2759"/>
      <c r="N2759"/>
      <c r="O2759"/>
      <c r="P2759"/>
      <c r="Q2759"/>
      <c r="R2759"/>
    </row>
    <row r="2760" spans="1:18" x14ac:dyDescent="0.25">
      <c r="A2760"/>
      <c r="B2760"/>
      <c r="C2760"/>
      <c r="D2760"/>
      <c r="E2760"/>
      <c r="F2760"/>
      <c r="G2760"/>
      <c r="H2760"/>
      <c r="I2760" s="5"/>
      <c r="J2760" s="5"/>
      <c r="K2760"/>
      <c r="L2760"/>
      <c r="M2760"/>
      <c r="N2760"/>
      <c r="O2760"/>
      <c r="P2760"/>
      <c r="Q2760"/>
      <c r="R2760"/>
    </row>
    <row r="2761" spans="1:18" x14ac:dyDescent="0.25">
      <c r="A2761"/>
      <c r="B2761"/>
      <c r="C2761"/>
      <c r="D2761"/>
      <c r="E2761"/>
      <c r="F2761"/>
      <c r="G2761"/>
      <c r="H2761"/>
      <c r="I2761" s="5"/>
      <c r="J2761" s="5"/>
      <c r="K2761"/>
      <c r="L2761"/>
      <c r="M2761"/>
      <c r="N2761"/>
      <c r="O2761"/>
      <c r="P2761"/>
      <c r="Q2761"/>
      <c r="R2761"/>
    </row>
    <row r="2762" spans="1:18" x14ac:dyDescent="0.25">
      <c r="A2762"/>
      <c r="B2762"/>
      <c r="C2762"/>
      <c r="D2762"/>
      <c r="E2762"/>
      <c r="F2762"/>
      <c r="G2762"/>
      <c r="H2762"/>
      <c r="I2762" s="5"/>
      <c r="J2762" s="5"/>
      <c r="K2762"/>
      <c r="L2762"/>
      <c r="M2762"/>
      <c r="N2762"/>
      <c r="O2762"/>
      <c r="P2762"/>
      <c r="Q2762"/>
      <c r="R2762"/>
    </row>
    <row r="2763" spans="1:18" x14ac:dyDescent="0.25">
      <c r="A2763"/>
      <c r="B2763"/>
      <c r="C2763"/>
      <c r="D2763"/>
      <c r="E2763"/>
      <c r="F2763"/>
      <c r="G2763"/>
      <c r="H2763"/>
      <c r="I2763" s="5"/>
      <c r="J2763" s="5"/>
      <c r="K2763"/>
      <c r="L2763"/>
      <c r="M2763"/>
      <c r="N2763"/>
      <c r="O2763"/>
      <c r="P2763"/>
      <c r="Q2763"/>
      <c r="R2763"/>
    </row>
    <row r="2764" spans="1:18" x14ac:dyDescent="0.25">
      <c r="A2764"/>
      <c r="B2764"/>
      <c r="C2764"/>
      <c r="D2764"/>
      <c r="E2764"/>
      <c r="F2764"/>
      <c r="G2764"/>
      <c r="H2764"/>
      <c r="I2764" s="5"/>
      <c r="J2764" s="5"/>
      <c r="K2764"/>
      <c r="L2764"/>
      <c r="M2764"/>
      <c r="N2764"/>
      <c r="O2764"/>
      <c r="P2764"/>
      <c r="Q2764"/>
      <c r="R2764"/>
    </row>
    <row r="2765" spans="1:18" x14ac:dyDescent="0.25">
      <c r="A2765"/>
      <c r="B2765"/>
      <c r="C2765"/>
      <c r="D2765"/>
      <c r="E2765"/>
      <c r="F2765"/>
      <c r="G2765"/>
      <c r="H2765"/>
      <c r="I2765" s="5"/>
      <c r="J2765" s="5"/>
      <c r="K2765"/>
      <c r="L2765"/>
      <c r="M2765"/>
      <c r="N2765"/>
      <c r="O2765"/>
      <c r="P2765"/>
      <c r="Q2765"/>
      <c r="R2765"/>
    </row>
    <row r="2766" spans="1:18" x14ac:dyDescent="0.25">
      <c r="A2766"/>
      <c r="B2766"/>
      <c r="C2766"/>
      <c r="D2766"/>
      <c r="E2766"/>
      <c r="F2766"/>
      <c r="G2766"/>
      <c r="H2766"/>
      <c r="I2766" s="5"/>
      <c r="J2766" s="5"/>
      <c r="K2766"/>
      <c r="L2766"/>
      <c r="M2766"/>
      <c r="N2766"/>
      <c r="O2766"/>
      <c r="P2766"/>
      <c r="Q2766"/>
      <c r="R2766"/>
    </row>
    <row r="2767" spans="1:18" x14ac:dyDescent="0.25">
      <c r="A2767"/>
      <c r="B2767"/>
      <c r="C2767"/>
      <c r="D2767"/>
      <c r="E2767"/>
      <c r="F2767"/>
      <c r="G2767"/>
      <c r="H2767"/>
      <c r="I2767" s="5"/>
      <c r="J2767" s="5"/>
      <c r="K2767"/>
      <c r="L2767"/>
      <c r="M2767"/>
      <c r="N2767"/>
      <c r="O2767"/>
      <c r="P2767"/>
      <c r="Q2767"/>
      <c r="R2767"/>
    </row>
    <row r="2768" spans="1:18" x14ac:dyDescent="0.25">
      <c r="A2768"/>
      <c r="B2768"/>
      <c r="C2768"/>
      <c r="D2768"/>
      <c r="E2768"/>
      <c r="F2768"/>
      <c r="G2768"/>
      <c r="H2768"/>
      <c r="I2768" s="5"/>
      <c r="J2768" s="5"/>
      <c r="K2768"/>
      <c r="L2768"/>
      <c r="M2768"/>
      <c r="N2768"/>
      <c r="O2768"/>
      <c r="P2768"/>
      <c r="Q2768"/>
      <c r="R2768"/>
    </row>
    <row r="2769" spans="1:18" x14ac:dyDescent="0.25">
      <c r="A2769"/>
      <c r="B2769"/>
      <c r="C2769"/>
      <c r="D2769"/>
      <c r="E2769"/>
      <c r="F2769"/>
      <c r="G2769"/>
      <c r="H2769"/>
      <c r="I2769" s="5"/>
      <c r="J2769" s="5"/>
      <c r="K2769"/>
      <c r="L2769"/>
      <c r="M2769"/>
      <c r="N2769"/>
      <c r="O2769"/>
      <c r="P2769"/>
      <c r="Q2769"/>
      <c r="R2769"/>
    </row>
    <row r="2770" spans="1:18" x14ac:dyDescent="0.25">
      <c r="A2770"/>
      <c r="B2770"/>
      <c r="C2770"/>
      <c r="D2770"/>
      <c r="E2770"/>
      <c r="F2770"/>
      <c r="G2770"/>
      <c r="H2770"/>
      <c r="I2770" s="5"/>
      <c r="J2770" s="5"/>
      <c r="K2770"/>
      <c r="L2770"/>
      <c r="M2770"/>
      <c r="N2770"/>
      <c r="O2770"/>
      <c r="P2770"/>
      <c r="Q2770"/>
      <c r="R2770"/>
    </row>
    <row r="2771" spans="1:18" x14ac:dyDescent="0.25">
      <c r="A2771"/>
      <c r="B2771"/>
      <c r="C2771"/>
      <c r="D2771"/>
      <c r="E2771"/>
      <c r="F2771"/>
      <c r="G2771"/>
      <c r="H2771"/>
      <c r="I2771" s="5"/>
      <c r="J2771" s="5"/>
      <c r="K2771"/>
      <c r="L2771"/>
      <c r="M2771"/>
      <c r="N2771"/>
      <c r="O2771"/>
      <c r="P2771"/>
      <c r="Q2771"/>
      <c r="R2771"/>
    </row>
    <row r="2772" spans="1:18" x14ac:dyDescent="0.25">
      <c r="A2772"/>
      <c r="B2772"/>
      <c r="C2772"/>
      <c r="D2772"/>
      <c r="E2772"/>
      <c r="F2772"/>
      <c r="G2772"/>
      <c r="H2772"/>
      <c r="I2772" s="5"/>
      <c r="J2772" s="5"/>
      <c r="K2772"/>
      <c r="L2772"/>
      <c r="M2772"/>
      <c r="N2772"/>
      <c r="O2772"/>
      <c r="P2772"/>
      <c r="Q2772"/>
      <c r="R2772"/>
    </row>
    <row r="2773" spans="1:18" x14ac:dyDescent="0.25">
      <c r="A2773"/>
      <c r="B2773"/>
      <c r="C2773"/>
      <c r="D2773"/>
      <c r="E2773"/>
      <c r="F2773"/>
      <c r="G2773"/>
      <c r="H2773"/>
      <c r="I2773" s="5"/>
      <c r="J2773" s="5"/>
      <c r="K2773"/>
      <c r="L2773"/>
      <c r="M2773"/>
      <c r="N2773"/>
      <c r="O2773"/>
      <c r="P2773"/>
      <c r="Q2773"/>
      <c r="R2773"/>
    </row>
    <row r="2774" spans="1:18" x14ac:dyDescent="0.25">
      <c r="A2774"/>
      <c r="B2774"/>
      <c r="C2774"/>
      <c r="D2774"/>
      <c r="E2774"/>
      <c r="F2774"/>
      <c r="G2774"/>
      <c r="H2774"/>
      <c r="I2774" s="5"/>
      <c r="J2774" s="5"/>
      <c r="K2774"/>
      <c r="L2774"/>
      <c r="M2774"/>
      <c r="N2774"/>
      <c r="O2774"/>
      <c r="P2774"/>
      <c r="Q2774"/>
      <c r="R2774"/>
    </row>
    <row r="2775" spans="1:18" x14ac:dyDescent="0.25">
      <c r="A2775"/>
      <c r="B2775"/>
      <c r="C2775"/>
      <c r="D2775"/>
      <c r="E2775"/>
      <c r="F2775"/>
      <c r="G2775"/>
      <c r="H2775"/>
      <c r="I2775" s="5"/>
      <c r="J2775" s="5"/>
      <c r="K2775"/>
      <c r="L2775"/>
      <c r="M2775"/>
      <c r="N2775"/>
      <c r="O2775"/>
      <c r="P2775"/>
      <c r="Q2775"/>
      <c r="R2775"/>
    </row>
    <row r="2776" spans="1:18" x14ac:dyDescent="0.25">
      <c r="A2776"/>
      <c r="B2776"/>
      <c r="C2776"/>
      <c r="D2776"/>
      <c r="E2776"/>
      <c r="F2776"/>
      <c r="G2776"/>
      <c r="H2776"/>
      <c r="I2776" s="5"/>
      <c r="J2776" s="5"/>
      <c r="K2776"/>
      <c r="L2776"/>
      <c r="M2776"/>
      <c r="N2776"/>
      <c r="O2776"/>
      <c r="P2776"/>
      <c r="Q2776"/>
      <c r="R2776"/>
    </row>
    <row r="2777" spans="1:18" x14ac:dyDescent="0.25">
      <c r="A2777"/>
      <c r="B2777"/>
      <c r="C2777"/>
      <c r="D2777"/>
      <c r="E2777"/>
      <c r="F2777"/>
      <c r="G2777"/>
      <c r="H2777"/>
      <c r="I2777" s="5"/>
      <c r="J2777" s="5"/>
      <c r="K2777"/>
      <c r="L2777"/>
      <c r="M2777"/>
      <c r="N2777"/>
      <c r="O2777"/>
      <c r="P2777"/>
      <c r="Q2777"/>
      <c r="R2777"/>
    </row>
    <row r="2778" spans="1:18" x14ac:dyDescent="0.25">
      <c r="A2778"/>
      <c r="B2778"/>
      <c r="C2778"/>
      <c r="D2778"/>
      <c r="E2778"/>
      <c r="F2778"/>
      <c r="G2778"/>
      <c r="H2778"/>
      <c r="I2778" s="5"/>
      <c r="J2778" s="5"/>
      <c r="K2778"/>
      <c r="L2778"/>
      <c r="M2778"/>
      <c r="N2778"/>
      <c r="O2778"/>
      <c r="P2778"/>
      <c r="Q2778"/>
      <c r="R2778"/>
    </row>
    <row r="2779" spans="1:18" x14ac:dyDescent="0.25">
      <c r="A2779"/>
      <c r="B2779"/>
      <c r="C2779"/>
      <c r="D2779"/>
      <c r="E2779"/>
      <c r="F2779"/>
      <c r="G2779"/>
      <c r="H2779"/>
      <c r="I2779" s="5"/>
      <c r="J2779" s="5"/>
      <c r="K2779"/>
      <c r="L2779"/>
      <c r="M2779"/>
      <c r="N2779"/>
      <c r="O2779"/>
      <c r="P2779"/>
      <c r="Q2779"/>
      <c r="R2779"/>
    </row>
    <row r="2780" spans="1:18" x14ac:dyDescent="0.25">
      <c r="A2780"/>
      <c r="B2780"/>
      <c r="C2780"/>
      <c r="D2780"/>
      <c r="E2780"/>
      <c r="F2780"/>
      <c r="G2780"/>
      <c r="H2780"/>
      <c r="I2780" s="5"/>
      <c r="J2780" s="5"/>
      <c r="K2780"/>
      <c r="L2780"/>
      <c r="M2780"/>
      <c r="N2780"/>
      <c r="O2780"/>
      <c r="P2780"/>
      <c r="Q2780"/>
      <c r="R2780"/>
    </row>
    <row r="2781" spans="1:18" x14ac:dyDescent="0.25">
      <c r="A2781"/>
      <c r="B2781"/>
      <c r="C2781"/>
      <c r="D2781"/>
      <c r="E2781"/>
      <c r="F2781"/>
      <c r="G2781"/>
      <c r="H2781"/>
      <c r="I2781" s="5"/>
      <c r="J2781" s="5"/>
      <c r="K2781"/>
      <c r="L2781"/>
      <c r="M2781"/>
      <c r="N2781"/>
      <c r="O2781"/>
      <c r="P2781"/>
      <c r="Q2781"/>
      <c r="R2781"/>
    </row>
    <row r="2782" spans="1:18" x14ac:dyDescent="0.25">
      <c r="A2782"/>
      <c r="B2782"/>
      <c r="C2782"/>
      <c r="D2782"/>
      <c r="E2782"/>
      <c r="F2782"/>
      <c r="G2782"/>
      <c r="H2782"/>
      <c r="I2782" s="5"/>
      <c r="J2782" s="5"/>
      <c r="K2782"/>
      <c r="L2782"/>
      <c r="M2782"/>
      <c r="N2782"/>
      <c r="O2782"/>
      <c r="P2782"/>
      <c r="Q2782"/>
      <c r="R2782"/>
    </row>
    <row r="2783" spans="1:18" x14ac:dyDescent="0.25">
      <c r="A2783"/>
      <c r="B2783"/>
      <c r="C2783"/>
      <c r="D2783"/>
      <c r="E2783"/>
      <c r="F2783"/>
      <c r="G2783"/>
      <c r="H2783"/>
      <c r="I2783" s="5"/>
      <c r="J2783" s="5"/>
      <c r="K2783"/>
      <c r="L2783"/>
      <c r="M2783"/>
      <c r="N2783"/>
      <c r="O2783"/>
      <c r="P2783"/>
      <c r="Q2783"/>
      <c r="R2783"/>
    </row>
    <row r="2784" spans="1:18" x14ac:dyDescent="0.25">
      <c r="A2784"/>
      <c r="B2784"/>
      <c r="C2784"/>
      <c r="D2784"/>
      <c r="E2784"/>
      <c r="F2784"/>
      <c r="G2784"/>
      <c r="H2784"/>
      <c r="I2784" s="5"/>
      <c r="J2784" s="5"/>
      <c r="K2784"/>
      <c r="L2784"/>
      <c r="M2784"/>
      <c r="N2784"/>
      <c r="O2784"/>
      <c r="P2784"/>
      <c r="Q2784"/>
      <c r="R2784"/>
    </row>
    <row r="2785" spans="1:18" x14ac:dyDescent="0.25">
      <c r="A2785"/>
      <c r="B2785"/>
      <c r="C2785"/>
      <c r="D2785"/>
      <c r="E2785"/>
      <c r="F2785"/>
      <c r="G2785"/>
      <c r="H2785"/>
      <c r="I2785" s="5"/>
      <c r="J2785" s="5"/>
      <c r="K2785"/>
      <c r="L2785"/>
      <c r="M2785"/>
      <c r="N2785"/>
      <c r="O2785"/>
      <c r="P2785"/>
      <c r="Q2785"/>
      <c r="R2785"/>
    </row>
    <row r="2786" spans="1:18" x14ac:dyDescent="0.25">
      <c r="A2786"/>
      <c r="B2786"/>
      <c r="C2786"/>
      <c r="D2786"/>
      <c r="E2786"/>
      <c r="F2786"/>
      <c r="G2786"/>
      <c r="H2786"/>
      <c r="I2786" s="5"/>
      <c r="J2786" s="5"/>
      <c r="K2786"/>
      <c r="L2786"/>
      <c r="M2786"/>
      <c r="N2786"/>
      <c r="O2786"/>
      <c r="P2786"/>
      <c r="Q2786"/>
      <c r="R2786"/>
    </row>
    <row r="2787" spans="1:18" x14ac:dyDescent="0.25">
      <c r="A2787"/>
      <c r="B2787"/>
      <c r="C2787"/>
      <c r="D2787"/>
      <c r="E2787"/>
      <c r="F2787"/>
      <c r="G2787"/>
      <c r="H2787"/>
      <c r="I2787" s="5"/>
      <c r="J2787" s="5"/>
      <c r="K2787"/>
      <c r="L2787"/>
      <c r="M2787"/>
      <c r="N2787"/>
      <c r="O2787"/>
      <c r="P2787"/>
      <c r="Q2787"/>
      <c r="R2787"/>
    </row>
    <row r="2788" spans="1:18" x14ac:dyDescent="0.25">
      <c r="A2788"/>
      <c r="B2788"/>
      <c r="C2788"/>
      <c r="D2788"/>
      <c r="E2788"/>
      <c r="F2788"/>
      <c r="G2788"/>
      <c r="H2788"/>
      <c r="I2788" s="5"/>
      <c r="J2788" s="5"/>
      <c r="K2788"/>
      <c r="L2788"/>
      <c r="M2788"/>
      <c r="N2788"/>
      <c r="O2788"/>
      <c r="P2788"/>
      <c r="Q2788"/>
      <c r="R2788"/>
    </row>
    <row r="2789" spans="1:18" x14ac:dyDescent="0.25">
      <c r="A2789"/>
      <c r="B2789"/>
      <c r="C2789"/>
      <c r="D2789"/>
      <c r="E2789"/>
      <c r="F2789"/>
      <c r="G2789"/>
      <c r="H2789"/>
      <c r="I2789" s="5"/>
      <c r="J2789" s="5"/>
      <c r="K2789"/>
      <c r="L2789"/>
      <c r="M2789"/>
      <c r="N2789"/>
      <c r="O2789"/>
      <c r="P2789"/>
      <c r="Q2789"/>
      <c r="R2789"/>
    </row>
    <row r="2790" spans="1:18" x14ac:dyDescent="0.25">
      <c r="A2790"/>
      <c r="B2790"/>
      <c r="C2790"/>
      <c r="D2790"/>
      <c r="E2790"/>
      <c r="F2790"/>
      <c r="G2790"/>
      <c r="H2790"/>
      <c r="I2790" s="5"/>
      <c r="J2790" s="5"/>
      <c r="K2790"/>
      <c r="L2790"/>
      <c r="M2790"/>
      <c r="N2790"/>
      <c r="O2790"/>
      <c r="P2790"/>
      <c r="Q2790"/>
      <c r="R2790"/>
    </row>
    <row r="2791" spans="1:18" x14ac:dyDescent="0.25">
      <c r="A2791"/>
      <c r="B2791"/>
      <c r="C2791"/>
      <c r="D2791"/>
      <c r="E2791"/>
      <c r="F2791"/>
      <c r="G2791"/>
      <c r="H2791"/>
      <c r="I2791" s="5"/>
      <c r="J2791" s="5"/>
      <c r="K2791"/>
      <c r="L2791"/>
      <c r="M2791"/>
      <c r="N2791"/>
      <c r="O2791"/>
      <c r="P2791"/>
      <c r="Q2791"/>
      <c r="R2791"/>
    </row>
    <row r="2792" spans="1:18" x14ac:dyDescent="0.25">
      <c r="A2792"/>
      <c r="B2792"/>
      <c r="C2792"/>
      <c r="D2792"/>
      <c r="E2792"/>
      <c r="F2792"/>
      <c r="G2792"/>
      <c r="H2792"/>
      <c r="I2792" s="5"/>
      <c r="J2792" s="5"/>
      <c r="K2792"/>
      <c r="L2792"/>
      <c r="M2792"/>
      <c r="N2792"/>
      <c r="O2792"/>
      <c r="P2792"/>
      <c r="Q2792"/>
      <c r="R2792"/>
    </row>
    <row r="2793" spans="1:18" x14ac:dyDescent="0.25">
      <c r="A2793"/>
      <c r="B2793"/>
      <c r="C2793"/>
      <c r="D2793"/>
      <c r="E2793"/>
      <c r="F2793"/>
      <c r="G2793"/>
      <c r="H2793"/>
      <c r="I2793" s="5"/>
      <c r="J2793" s="5"/>
      <c r="K2793"/>
      <c r="L2793"/>
      <c r="M2793"/>
      <c r="N2793"/>
      <c r="O2793"/>
      <c r="P2793"/>
      <c r="Q2793"/>
      <c r="R2793"/>
    </row>
    <row r="2794" spans="1:18" x14ac:dyDescent="0.25">
      <c r="A2794"/>
      <c r="B2794"/>
      <c r="C2794"/>
      <c r="D2794"/>
      <c r="E2794"/>
      <c r="F2794"/>
      <c r="G2794"/>
      <c r="H2794"/>
      <c r="I2794" s="5"/>
      <c r="J2794" s="5"/>
      <c r="K2794"/>
      <c r="L2794"/>
      <c r="M2794"/>
      <c r="N2794"/>
      <c r="O2794"/>
      <c r="P2794"/>
      <c r="Q2794"/>
      <c r="R2794"/>
    </row>
    <row r="2795" spans="1:18" x14ac:dyDescent="0.25">
      <c r="A2795"/>
      <c r="B2795"/>
      <c r="C2795"/>
      <c r="D2795"/>
      <c r="E2795"/>
      <c r="F2795"/>
      <c r="G2795"/>
      <c r="H2795"/>
      <c r="I2795" s="5"/>
      <c r="J2795" s="5"/>
      <c r="K2795"/>
      <c r="L2795"/>
      <c r="M2795"/>
      <c r="N2795"/>
      <c r="O2795"/>
      <c r="P2795"/>
      <c r="Q2795"/>
      <c r="R2795"/>
    </row>
    <row r="2796" spans="1:18" x14ac:dyDescent="0.25">
      <c r="A2796"/>
      <c r="B2796"/>
      <c r="C2796"/>
      <c r="D2796"/>
      <c r="E2796"/>
      <c r="F2796"/>
      <c r="G2796"/>
      <c r="H2796"/>
      <c r="I2796" s="5"/>
      <c r="J2796" s="5"/>
      <c r="K2796"/>
      <c r="L2796"/>
      <c r="M2796"/>
      <c r="N2796"/>
      <c r="O2796"/>
      <c r="P2796"/>
      <c r="Q2796"/>
      <c r="R2796"/>
    </row>
    <row r="2797" spans="1:18" x14ac:dyDescent="0.25">
      <c r="A2797"/>
      <c r="B2797"/>
      <c r="C2797"/>
      <c r="D2797"/>
      <c r="E2797"/>
      <c r="F2797"/>
      <c r="G2797"/>
      <c r="H2797"/>
      <c r="I2797" s="5"/>
      <c r="J2797" s="5"/>
      <c r="K2797"/>
      <c r="L2797"/>
      <c r="M2797"/>
      <c r="N2797"/>
      <c r="O2797"/>
      <c r="P2797"/>
      <c r="Q2797"/>
      <c r="R2797"/>
    </row>
    <row r="2798" spans="1:18" x14ac:dyDescent="0.25">
      <c r="A2798"/>
      <c r="B2798"/>
      <c r="C2798"/>
      <c r="D2798"/>
      <c r="E2798"/>
      <c r="F2798"/>
      <c r="G2798"/>
      <c r="H2798"/>
      <c r="I2798" s="5"/>
      <c r="J2798" s="5"/>
      <c r="K2798"/>
      <c r="L2798"/>
      <c r="M2798"/>
      <c r="N2798"/>
      <c r="O2798"/>
      <c r="P2798"/>
      <c r="Q2798"/>
      <c r="R2798"/>
    </row>
    <row r="2799" spans="1:18" x14ac:dyDescent="0.25">
      <c r="A2799"/>
      <c r="B2799"/>
      <c r="C2799"/>
      <c r="D2799"/>
      <c r="E2799"/>
      <c r="F2799"/>
      <c r="G2799"/>
      <c r="H2799"/>
      <c r="I2799" s="5"/>
      <c r="J2799" s="5"/>
      <c r="K2799"/>
      <c r="L2799"/>
      <c r="M2799"/>
      <c r="N2799"/>
      <c r="O2799"/>
      <c r="P2799"/>
      <c r="Q2799"/>
      <c r="R2799"/>
    </row>
    <row r="2800" spans="1:18" x14ac:dyDescent="0.25">
      <c r="A2800"/>
      <c r="B2800"/>
      <c r="C2800"/>
      <c r="D2800"/>
      <c r="E2800"/>
      <c r="F2800"/>
      <c r="G2800"/>
      <c r="H2800"/>
      <c r="I2800" s="5"/>
      <c r="J2800" s="5"/>
      <c r="K2800"/>
      <c r="L2800"/>
      <c r="M2800"/>
      <c r="N2800"/>
      <c r="O2800"/>
      <c r="P2800"/>
      <c r="Q2800"/>
      <c r="R2800"/>
    </row>
    <row r="2801" spans="1:18" x14ac:dyDescent="0.25">
      <c r="A2801"/>
      <c r="B2801"/>
      <c r="C2801"/>
      <c r="D2801"/>
      <c r="E2801"/>
      <c r="F2801"/>
      <c r="G2801"/>
      <c r="H2801"/>
      <c r="I2801" s="5"/>
      <c r="J2801" s="5"/>
      <c r="K2801"/>
      <c r="L2801"/>
      <c r="M2801"/>
      <c r="N2801"/>
      <c r="O2801"/>
      <c r="P2801"/>
      <c r="Q2801"/>
      <c r="R2801"/>
    </row>
    <row r="2802" spans="1:18" x14ac:dyDescent="0.25">
      <c r="A2802"/>
      <c r="B2802"/>
      <c r="C2802"/>
      <c r="D2802"/>
      <c r="E2802"/>
      <c r="F2802"/>
      <c r="G2802"/>
      <c r="H2802"/>
      <c r="I2802" s="5"/>
      <c r="J2802" s="5"/>
      <c r="K2802"/>
      <c r="L2802"/>
      <c r="M2802"/>
      <c r="N2802"/>
      <c r="O2802"/>
      <c r="P2802"/>
      <c r="Q2802"/>
      <c r="R2802"/>
    </row>
    <row r="2803" spans="1:18" x14ac:dyDescent="0.25">
      <c r="A2803"/>
      <c r="B2803"/>
      <c r="C2803"/>
      <c r="D2803"/>
      <c r="E2803"/>
      <c r="F2803"/>
      <c r="G2803"/>
      <c r="H2803"/>
      <c r="I2803" s="5"/>
      <c r="J2803" s="5"/>
      <c r="K2803"/>
      <c r="L2803"/>
      <c r="M2803"/>
      <c r="N2803"/>
      <c r="O2803"/>
      <c r="P2803"/>
      <c r="Q2803"/>
      <c r="R2803"/>
    </row>
    <row r="2804" spans="1:18" x14ac:dyDescent="0.25">
      <c r="A2804"/>
      <c r="B2804"/>
      <c r="C2804"/>
      <c r="D2804"/>
      <c r="E2804"/>
      <c r="F2804"/>
      <c r="G2804"/>
      <c r="H2804"/>
      <c r="I2804" s="5"/>
      <c r="J2804" s="5"/>
      <c r="K2804"/>
      <c r="L2804"/>
      <c r="M2804"/>
      <c r="N2804"/>
      <c r="O2804"/>
      <c r="P2804"/>
      <c r="Q2804"/>
      <c r="R2804"/>
    </row>
    <row r="2805" spans="1:18" x14ac:dyDescent="0.25">
      <c r="A2805"/>
      <c r="B2805"/>
      <c r="C2805"/>
      <c r="D2805"/>
      <c r="E2805"/>
      <c r="F2805"/>
      <c r="G2805"/>
      <c r="H2805"/>
      <c r="I2805" s="5"/>
      <c r="J2805" s="5"/>
      <c r="K2805"/>
      <c r="L2805"/>
      <c r="M2805"/>
      <c r="N2805"/>
      <c r="O2805"/>
      <c r="P2805"/>
      <c r="Q2805"/>
      <c r="R2805"/>
    </row>
    <row r="2806" spans="1:18" x14ac:dyDescent="0.25">
      <c r="A2806"/>
      <c r="B2806"/>
      <c r="C2806"/>
      <c r="D2806"/>
      <c r="E2806"/>
      <c r="F2806"/>
      <c r="G2806"/>
      <c r="H2806"/>
      <c r="I2806" s="5"/>
      <c r="J2806" s="5"/>
      <c r="K2806"/>
      <c r="L2806"/>
      <c r="M2806"/>
      <c r="N2806"/>
      <c r="O2806"/>
      <c r="P2806"/>
      <c r="Q2806"/>
      <c r="R2806"/>
    </row>
    <row r="2807" spans="1:18" x14ac:dyDescent="0.25">
      <c r="A2807"/>
      <c r="B2807"/>
      <c r="C2807"/>
      <c r="D2807"/>
      <c r="E2807"/>
      <c r="F2807"/>
      <c r="G2807"/>
      <c r="H2807"/>
      <c r="I2807" s="5"/>
      <c r="J2807" s="5"/>
      <c r="K2807"/>
      <c r="L2807"/>
      <c r="M2807"/>
      <c r="N2807"/>
      <c r="O2807"/>
      <c r="P2807"/>
      <c r="Q2807"/>
      <c r="R2807"/>
    </row>
    <row r="2808" spans="1:18" x14ac:dyDescent="0.25">
      <c r="A2808"/>
      <c r="B2808"/>
      <c r="C2808"/>
      <c r="D2808"/>
      <c r="E2808"/>
      <c r="F2808"/>
      <c r="G2808"/>
      <c r="H2808"/>
      <c r="I2808" s="5"/>
      <c r="J2808" s="5"/>
      <c r="K2808"/>
      <c r="L2808"/>
      <c r="M2808"/>
      <c r="N2808"/>
      <c r="O2808"/>
      <c r="P2808"/>
      <c r="Q2808"/>
      <c r="R2808"/>
    </row>
    <row r="2809" spans="1:18" x14ac:dyDescent="0.25">
      <c r="A2809"/>
      <c r="B2809"/>
      <c r="C2809"/>
      <c r="D2809"/>
      <c r="E2809"/>
      <c r="F2809"/>
      <c r="G2809"/>
      <c r="H2809"/>
      <c r="I2809" s="5"/>
      <c r="J2809" s="5"/>
      <c r="K2809"/>
      <c r="L2809"/>
      <c r="M2809"/>
      <c r="N2809"/>
      <c r="O2809"/>
      <c r="P2809"/>
      <c r="Q2809"/>
      <c r="R2809"/>
    </row>
    <row r="2810" spans="1:18" x14ac:dyDescent="0.25">
      <c r="A2810"/>
      <c r="B2810"/>
      <c r="C2810"/>
      <c r="D2810"/>
      <c r="E2810"/>
      <c r="F2810"/>
      <c r="G2810"/>
      <c r="H2810"/>
      <c r="I2810" s="5"/>
      <c r="J2810" s="5"/>
      <c r="K2810"/>
      <c r="L2810"/>
      <c r="M2810"/>
      <c r="N2810"/>
      <c r="O2810"/>
      <c r="P2810"/>
      <c r="Q2810"/>
      <c r="R2810"/>
    </row>
    <row r="2811" spans="1:18" x14ac:dyDescent="0.25">
      <c r="A2811"/>
      <c r="B2811"/>
      <c r="C2811"/>
      <c r="D2811"/>
      <c r="E2811"/>
      <c r="F2811"/>
      <c r="G2811"/>
      <c r="H2811"/>
      <c r="I2811" s="5"/>
      <c r="J2811" s="5"/>
      <c r="K2811"/>
      <c r="L2811"/>
      <c r="M2811"/>
      <c r="N2811"/>
      <c r="O2811"/>
      <c r="P2811"/>
      <c r="Q2811"/>
      <c r="R2811"/>
    </row>
    <row r="2812" spans="1:18" x14ac:dyDescent="0.25">
      <c r="A2812"/>
      <c r="B2812"/>
      <c r="C2812"/>
      <c r="D2812"/>
      <c r="E2812"/>
      <c r="F2812"/>
      <c r="G2812"/>
      <c r="H2812"/>
      <c r="I2812" s="5"/>
      <c r="J2812" s="5"/>
      <c r="K2812"/>
      <c r="L2812"/>
      <c r="M2812"/>
      <c r="N2812"/>
      <c r="O2812"/>
      <c r="P2812"/>
      <c r="Q2812"/>
      <c r="R2812"/>
    </row>
    <row r="2813" spans="1:18" x14ac:dyDescent="0.25">
      <c r="A2813"/>
      <c r="B2813"/>
      <c r="C2813"/>
      <c r="D2813"/>
      <c r="E2813"/>
      <c r="F2813"/>
      <c r="G2813"/>
      <c r="H2813"/>
      <c r="I2813" s="5"/>
      <c r="J2813" s="5"/>
      <c r="K2813"/>
      <c r="L2813"/>
      <c r="M2813"/>
      <c r="N2813"/>
      <c r="O2813"/>
      <c r="P2813"/>
      <c r="Q2813"/>
      <c r="R2813"/>
    </row>
    <row r="2814" spans="1:18" x14ac:dyDescent="0.25">
      <c r="A2814"/>
      <c r="B2814"/>
      <c r="C2814"/>
      <c r="D2814"/>
      <c r="E2814"/>
      <c r="F2814"/>
      <c r="G2814"/>
      <c r="H2814"/>
      <c r="I2814" s="5"/>
      <c r="J2814" s="5"/>
      <c r="K2814"/>
      <c r="L2814"/>
      <c r="M2814"/>
      <c r="N2814"/>
      <c r="O2814"/>
      <c r="P2814"/>
      <c r="Q2814"/>
      <c r="R2814"/>
    </row>
    <row r="2815" spans="1:18" x14ac:dyDescent="0.25">
      <c r="A2815"/>
      <c r="B2815"/>
      <c r="C2815"/>
      <c r="D2815"/>
      <c r="E2815"/>
      <c r="F2815"/>
      <c r="G2815"/>
      <c r="H2815"/>
      <c r="I2815" s="5"/>
      <c r="J2815" s="5"/>
      <c r="K2815"/>
      <c r="L2815"/>
      <c r="M2815"/>
      <c r="N2815"/>
      <c r="O2815"/>
      <c r="P2815"/>
      <c r="Q2815"/>
      <c r="R2815"/>
    </row>
    <row r="2816" spans="1:18" x14ac:dyDescent="0.25">
      <c r="A2816"/>
      <c r="B2816"/>
      <c r="C2816"/>
      <c r="D2816"/>
      <c r="E2816"/>
      <c r="F2816"/>
      <c r="G2816"/>
      <c r="H2816"/>
      <c r="I2816" s="5"/>
      <c r="J2816" s="5"/>
      <c r="K2816"/>
      <c r="L2816"/>
      <c r="M2816"/>
      <c r="N2816"/>
      <c r="O2816"/>
      <c r="P2816"/>
      <c r="Q2816"/>
      <c r="R2816"/>
    </row>
    <row r="2817" spans="1:18" x14ac:dyDescent="0.25">
      <c r="A2817"/>
      <c r="B2817"/>
      <c r="C2817"/>
      <c r="D2817"/>
      <c r="E2817"/>
      <c r="F2817"/>
      <c r="G2817"/>
      <c r="H2817"/>
      <c r="I2817" s="5"/>
      <c r="J2817" s="5"/>
      <c r="K2817"/>
      <c r="L2817"/>
      <c r="M2817"/>
      <c r="N2817"/>
      <c r="O2817"/>
      <c r="P2817"/>
      <c r="Q2817"/>
      <c r="R2817"/>
    </row>
    <row r="2818" spans="1:18" x14ac:dyDescent="0.25">
      <c r="A2818"/>
      <c r="B2818"/>
      <c r="C2818"/>
      <c r="D2818"/>
      <c r="E2818"/>
      <c r="F2818"/>
      <c r="G2818"/>
      <c r="H2818"/>
      <c r="I2818" s="5"/>
      <c r="J2818" s="5"/>
      <c r="K2818"/>
      <c r="L2818"/>
      <c r="M2818"/>
      <c r="N2818"/>
      <c r="O2818"/>
      <c r="P2818"/>
      <c r="Q2818"/>
      <c r="R2818"/>
    </row>
    <row r="2819" spans="1:18" x14ac:dyDescent="0.25">
      <c r="A2819"/>
      <c r="B2819"/>
      <c r="C2819"/>
      <c r="D2819"/>
      <c r="E2819"/>
      <c r="F2819"/>
      <c r="G2819"/>
      <c r="H2819"/>
      <c r="I2819" s="5"/>
      <c r="J2819" s="5"/>
      <c r="K2819"/>
      <c r="L2819"/>
      <c r="M2819"/>
      <c r="N2819"/>
      <c r="O2819"/>
      <c r="P2819"/>
      <c r="Q2819"/>
      <c r="R2819"/>
    </row>
    <row r="2820" spans="1:18" x14ac:dyDescent="0.25">
      <c r="A2820"/>
      <c r="B2820"/>
      <c r="C2820"/>
      <c r="D2820"/>
      <c r="E2820"/>
      <c r="F2820"/>
      <c r="G2820"/>
      <c r="H2820"/>
      <c r="I2820" s="5"/>
      <c r="J2820" s="5"/>
      <c r="K2820"/>
      <c r="L2820"/>
      <c r="M2820"/>
      <c r="N2820"/>
      <c r="O2820"/>
      <c r="P2820"/>
      <c r="Q2820"/>
      <c r="R2820"/>
    </row>
    <row r="2821" spans="1:18" x14ac:dyDescent="0.25">
      <c r="A2821"/>
      <c r="B2821"/>
      <c r="C2821"/>
      <c r="D2821"/>
      <c r="E2821"/>
      <c r="F2821"/>
      <c r="G2821"/>
      <c r="H2821"/>
      <c r="I2821" s="5"/>
      <c r="J2821" s="5"/>
      <c r="K2821"/>
      <c r="L2821"/>
      <c r="M2821"/>
      <c r="N2821"/>
      <c r="O2821"/>
      <c r="P2821"/>
      <c r="Q2821"/>
      <c r="R2821"/>
    </row>
    <row r="2822" spans="1:18" x14ac:dyDescent="0.25">
      <c r="A2822"/>
      <c r="B2822"/>
      <c r="C2822"/>
      <c r="D2822"/>
      <c r="E2822"/>
      <c r="F2822"/>
      <c r="G2822"/>
      <c r="H2822"/>
      <c r="I2822" s="5"/>
      <c r="J2822" s="5"/>
      <c r="K2822"/>
      <c r="L2822"/>
      <c r="M2822"/>
      <c r="N2822"/>
      <c r="O2822"/>
      <c r="P2822"/>
      <c r="Q2822"/>
      <c r="R2822"/>
    </row>
    <row r="2823" spans="1:18" x14ac:dyDescent="0.25">
      <c r="A2823"/>
      <c r="B2823"/>
      <c r="C2823"/>
      <c r="D2823"/>
      <c r="E2823"/>
      <c r="F2823"/>
      <c r="G2823"/>
      <c r="H2823"/>
      <c r="I2823" s="5"/>
      <c r="J2823" s="5"/>
      <c r="K2823"/>
      <c r="L2823"/>
      <c r="M2823"/>
      <c r="N2823"/>
      <c r="O2823"/>
      <c r="P2823"/>
      <c r="Q2823"/>
      <c r="R2823"/>
    </row>
    <row r="2824" spans="1:18" x14ac:dyDescent="0.25">
      <c r="A2824"/>
      <c r="B2824"/>
      <c r="C2824"/>
      <c r="D2824"/>
      <c r="E2824"/>
      <c r="F2824"/>
      <c r="G2824"/>
      <c r="H2824"/>
      <c r="I2824" s="5"/>
      <c r="J2824" s="5"/>
      <c r="K2824"/>
      <c r="L2824"/>
      <c r="M2824"/>
      <c r="N2824"/>
      <c r="O2824"/>
      <c r="P2824"/>
      <c r="Q2824"/>
      <c r="R2824"/>
    </row>
    <row r="2825" spans="1:18" x14ac:dyDescent="0.25">
      <c r="A2825"/>
      <c r="B2825"/>
      <c r="C2825"/>
      <c r="D2825"/>
      <c r="E2825"/>
      <c r="F2825"/>
      <c r="G2825"/>
      <c r="H2825"/>
      <c r="I2825" s="5"/>
      <c r="J2825" s="5"/>
      <c r="K2825"/>
      <c r="L2825"/>
      <c r="M2825"/>
      <c r="N2825"/>
      <c r="O2825"/>
      <c r="P2825"/>
      <c r="Q2825"/>
      <c r="R2825"/>
    </row>
    <row r="2826" spans="1:18" x14ac:dyDescent="0.25">
      <c r="A2826"/>
      <c r="B2826"/>
      <c r="C2826"/>
      <c r="D2826"/>
      <c r="E2826"/>
      <c r="F2826"/>
      <c r="G2826"/>
      <c r="H2826"/>
      <c r="I2826" s="5"/>
      <c r="J2826" s="5"/>
      <c r="K2826"/>
      <c r="L2826"/>
      <c r="M2826"/>
      <c r="N2826"/>
      <c r="O2826"/>
      <c r="P2826"/>
      <c r="Q2826"/>
      <c r="R2826"/>
    </row>
    <row r="2827" spans="1:18" x14ac:dyDescent="0.25">
      <c r="A2827"/>
      <c r="B2827"/>
      <c r="C2827"/>
      <c r="D2827"/>
      <c r="E2827"/>
      <c r="F2827"/>
      <c r="G2827"/>
      <c r="H2827"/>
      <c r="I2827" s="5"/>
      <c r="J2827" s="5"/>
      <c r="K2827"/>
      <c r="L2827"/>
      <c r="M2827"/>
      <c r="N2827"/>
      <c r="O2827"/>
      <c r="P2827"/>
      <c r="Q2827"/>
      <c r="R2827"/>
    </row>
    <row r="2828" spans="1:18" x14ac:dyDescent="0.25">
      <c r="A2828"/>
      <c r="B2828"/>
      <c r="C2828"/>
      <c r="D2828"/>
      <c r="E2828"/>
      <c r="F2828"/>
      <c r="G2828"/>
      <c r="H2828"/>
      <c r="I2828" s="5"/>
      <c r="J2828" s="5"/>
      <c r="K2828"/>
      <c r="L2828"/>
      <c r="M2828"/>
      <c r="N2828"/>
      <c r="O2828"/>
      <c r="P2828"/>
      <c r="Q2828"/>
      <c r="R2828"/>
    </row>
    <row r="2829" spans="1:18" x14ac:dyDescent="0.25">
      <c r="A2829"/>
      <c r="B2829"/>
      <c r="C2829"/>
      <c r="D2829"/>
      <c r="E2829"/>
      <c r="F2829"/>
      <c r="G2829"/>
      <c r="H2829"/>
      <c r="I2829" s="5"/>
      <c r="J2829" s="5"/>
      <c r="K2829"/>
      <c r="L2829"/>
      <c r="M2829"/>
      <c r="N2829"/>
      <c r="O2829"/>
      <c r="P2829"/>
      <c r="Q2829"/>
      <c r="R2829"/>
    </row>
    <row r="2830" spans="1:18" x14ac:dyDescent="0.25">
      <c r="A2830"/>
      <c r="B2830"/>
      <c r="C2830"/>
      <c r="D2830"/>
      <c r="E2830"/>
      <c r="F2830"/>
      <c r="G2830"/>
      <c r="H2830"/>
      <c r="I2830" s="5"/>
      <c r="J2830" s="5"/>
      <c r="K2830"/>
      <c r="L2830"/>
      <c r="M2830"/>
      <c r="N2830"/>
      <c r="O2830"/>
      <c r="P2830"/>
      <c r="Q2830"/>
      <c r="R2830"/>
    </row>
    <row r="2831" spans="1:18" x14ac:dyDescent="0.25">
      <c r="A2831"/>
      <c r="B2831"/>
      <c r="C2831"/>
      <c r="D2831"/>
      <c r="E2831"/>
      <c r="F2831"/>
      <c r="G2831"/>
      <c r="H2831"/>
      <c r="I2831" s="5"/>
      <c r="J2831" s="5"/>
      <c r="K2831"/>
      <c r="L2831"/>
      <c r="M2831"/>
      <c r="N2831"/>
      <c r="O2831"/>
      <c r="P2831"/>
      <c r="Q2831"/>
      <c r="R2831"/>
    </row>
    <row r="2832" spans="1:18" x14ac:dyDescent="0.25">
      <c r="A2832"/>
      <c r="B2832"/>
      <c r="C2832"/>
      <c r="D2832"/>
      <c r="E2832"/>
      <c r="F2832"/>
      <c r="G2832"/>
      <c r="H2832"/>
      <c r="I2832" s="5"/>
      <c r="J2832" s="5"/>
      <c r="K2832"/>
      <c r="L2832"/>
      <c r="M2832"/>
      <c r="N2832"/>
      <c r="O2832"/>
      <c r="P2832"/>
      <c r="Q2832"/>
      <c r="R2832"/>
    </row>
    <row r="2833" spans="1:18" x14ac:dyDescent="0.25">
      <c r="A2833"/>
      <c r="B2833"/>
      <c r="C2833"/>
      <c r="D2833"/>
      <c r="E2833"/>
      <c r="F2833"/>
      <c r="G2833"/>
      <c r="H2833"/>
      <c r="I2833" s="5"/>
      <c r="J2833" s="5"/>
      <c r="K2833"/>
      <c r="L2833"/>
      <c r="M2833"/>
      <c r="N2833"/>
      <c r="O2833"/>
      <c r="P2833"/>
      <c r="Q2833"/>
      <c r="R2833"/>
    </row>
    <row r="2834" spans="1:18" x14ac:dyDescent="0.25">
      <c r="A2834"/>
      <c r="B2834"/>
      <c r="C2834"/>
      <c r="D2834"/>
      <c r="E2834"/>
      <c r="F2834"/>
      <c r="G2834"/>
      <c r="H2834"/>
      <c r="I2834" s="5"/>
      <c r="J2834" s="5"/>
      <c r="K2834"/>
      <c r="L2834"/>
      <c r="M2834"/>
      <c r="N2834"/>
      <c r="O2834"/>
      <c r="P2834"/>
      <c r="Q2834"/>
      <c r="R2834"/>
    </row>
    <row r="2835" spans="1:18" x14ac:dyDescent="0.25">
      <c r="A2835"/>
      <c r="B2835"/>
      <c r="C2835"/>
      <c r="D2835"/>
      <c r="E2835"/>
      <c r="F2835"/>
      <c r="G2835"/>
      <c r="H2835"/>
      <c r="I2835" s="5"/>
      <c r="J2835" s="5"/>
      <c r="K2835"/>
      <c r="L2835"/>
      <c r="M2835"/>
      <c r="N2835"/>
      <c r="O2835"/>
      <c r="P2835"/>
      <c r="Q2835"/>
      <c r="R2835"/>
    </row>
    <row r="2836" spans="1:18" x14ac:dyDescent="0.25">
      <c r="A2836"/>
      <c r="B2836"/>
      <c r="C2836"/>
      <c r="D2836"/>
      <c r="E2836"/>
      <c r="F2836"/>
      <c r="G2836"/>
      <c r="H2836"/>
      <c r="I2836" s="5"/>
      <c r="J2836" s="5"/>
      <c r="K2836"/>
      <c r="L2836"/>
      <c r="M2836"/>
      <c r="N2836"/>
      <c r="O2836"/>
      <c r="P2836"/>
      <c r="Q2836"/>
      <c r="R2836"/>
    </row>
    <row r="2837" spans="1:18" x14ac:dyDescent="0.25">
      <c r="A2837"/>
      <c r="B2837"/>
      <c r="C2837"/>
      <c r="D2837"/>
      <c r="E2837"/>
      <c r="F2837"/>
      <c r="G2837"/>
      <c r="H2837"/>
      <c r="I2837" s="5"/>
      <c r="J2837" s="5"/>
      <c r="K2837"/>
      <c r="L2837"/>
      <c r="M2837"/>
      <c r="N2837"/>
      <c r="O2837"/>
      <c r="P2837"/>
      <c r="Q2837"/>
      <c r="R2837"/>
    </row>
    <row r="2838" spans="1:18" x14ac:dyDescent="0.25">
      <c r="A2838"/>
      <c r="B2838"/>
      <c r="C2838"/>
      <c r="D2838"/>
      <c r="E2838"/>
      <c r="F2838"/>
      <c r="G2838"/>
      <c r="H2838"/>
      <c r="I2838" s="5"/>
      <c r="J2838" s="5"/>
      <c r="K2838"/>
      <c r="L2838"/>
      <c r="M2838"/>
      <c r="N2838"/>
      <c r="O2838"/>
      <c r="P2838"/>
      <c r="Q2838"/>
      <c r="R2838"/>
    </row>
    <row r="2839" spans="1:18" x14ac:dyDescent="0.25">
      <c r="A2839"/>
      <c r="B2839"/>
      <c r="C2839"/>
      <c r="D2839"/>
      <c r="E2839"/>
      <c r="F2839"/>
      <c r="G2839"/>
      <c r="H2839"/>
      <c r="I2839" s="5"/>
      <c r="J2839" s="5"/>
      <c r="K2839"/>
      <c r="L2839"/>
      <c r="M2839"/>
      <c r="N2839"/>
      <c r="O2839"/>
      <c r="P2839"/>
      <c r="Q2839"/>
      <c r="R2839"/>
    </row>
    <row r="2840" spans="1:18" x14ac:dyDescent="0.25">
      <c r="A2840"/>
      <c r="B2840"/>
      <c r="C2840"/>
      <c r="D2840"/>
      <c r="E2840"/>
      <c r="F2840"/>
      <c r="G2840"/>
      <c r="H2840"/>
      <c r="I2840" s="5"/>
      <c r="J2840" s="5"/>
      <c r="K2840"/>
      <c r="L2840"/>
      <c r="M2840"/>
      <c r="N2840"/>
      <c r="O2840"/>
      <c r="P2840"/>
      <c r="Q2840"/>
      <c r="R2840"/>
    </row>
    <row r="2841" spans="1:18" x14ac:dyDescent="0.25">
      <c r="A2841"/>
      <c r="B2841"/>
      <c r="C2841"/>
      <c r="D2841"/>
      <c r="E2841"/>
      <c r="F2841"/>
      <c r="G2841"/>
      <c r="H2841"/>
      <c r="I2841" s="5"/>
      <c r="J2841" s="5"/>
      <c r="K2841"/>
      <c r="L2841"/>
      <c r="M2841"/>
      <c r="N2841"/>
      <c r="O2841"/>
      <c r="P2841"/>
      <c r="Q2841"/>
      <c r="R2841"/>
    </row>
    <row r="2842" spans="1:18" x14ac:dyDescent="0.25">
      <c r="A2842"/>
      <c r="B2842"/>
      <c r="C2842"/>
      <c r="D2842"/>
      <c r="E2842"/>
      <c r="F2842"/>
      <c r="G2842"/>
      <c r="H2842"/>
      <c r="I2842" s="5"/>
      <c r="J2842" s="5"/>
      <c r="K2842"/>
      <c r="L2842"/>
      <c r="M2842"/>
      <c r="N2842"/>
      <c r="O2842"/>
      <c r="P2842"/>
      <c r="Q2842"/>
      <c r="R2842"/>
    </row>
    <row r="2843" spans="1:18" x14ac:dyDescent="0.25">
      <c r="A2843"/>
      <c r="B2843"/>
      <c r="C2843"/>
      <c r="D2843"/>
      <c r="E2843"/>
      <c r="F2843"/>
      <c r="G2843"/>
      <c r="H2843"/>
      <c r="I2843" s="5"/>
      <c r="J2843" s="5"/>
      <c r="K2843"/>
      <c r="L2843"/>
      <c r="M2843"/>
      <c r="N2843"/>
      <c r="O2843"/>
      <c r="P2843"/>
      <c r="Q2843"/>
      <c r="R2843"/>
    </row>
    <row r="2844" spans="1:18" x14ac:dyDescent="0.25">
      <c r="A2844"/>
      <c r="B2844"/>
      <c r="C2844"/>
      <c r="D2844"/>
      <c r="E2844"/>
      <c r="F2844"/>
      <c r="G2844"/>
      <c r="H2844"/>
      <c r="I2844" s="5"/>
      <c r="J2844" s="5"/>
      <c r="K2844"/>
      <c r="L2844"/>
      <c r="M2844"/>
      <c r="N2844"/>
      <c r="O2844"/>
      <c r="P2844"/>
      <c r="Q2844"/>
      <c r="R2844"/>
    </row>
    <row r="2845" spans="1:18" x14ac:dyDescent="0.25">
      <c r="A2845"/>
      <c r="B2845"/>
      <c r="C2845"/>
      <c r="D2845"/>
      <c r="E2845"/>
      <c r="F2845"/>
      <c r="G2845"/>
      <c r="H2845"/>
      <c r="I2845" s="5"/>
      <c r="J2845" s="5"/>
      <c r="K2845"/>
      <c r="L2845"/>
      <c r="M2845"/>
      <c r="N2845"/>
      <c r="O2845"/>
      <c r="P2845"/>
      <c r="Q2845"/>
      <c r="R2845"/>
    </row>
    <row r="2846" spans="1:18" x14ac:dyDescent="0.25">
      <c r="A2846"/>
      <c r="B2846"/>
      <c r="C2846"/>
      <c r="D2846"/>
      <c r="E2846"/>
      <c r="F2846"/>
      <c r="G2846"/>
      <c r="H2846"/>
      <c r="I2846" s="5"/>
      <c r="J2846" s="5"/>
      <c r="K2846"/>
      <c r="L2846"/>
      <c r="M2846"/>
      <c r="N2846"/>
      <c r="O2846"/>
      <c r="P2846"/>
      <c r="Q2846"/>
      <c r="R2846"/>
    </row>
    <row r="2847" spans="1:18" x14ac:dyDescent="0.25">
      <c r="A2847"/>
      <c r="B2847"/>
      <c r="C2847"/>
      <c r="D2847"/>
      <c r="E2847"/>
      <c r="F2847"/>
      <c r="G2847"/>
      <c r="H2847"/>
      <c r="I2847" s="5"/>
      <c r="J2847" s="5"/>
      <c r="K2847"/>
      <c r="L2847"/>
      <c r="M2847"/>
      <c r="N2847"/>
      <c r="O2847"/>
      <c r="P2847"/>
      <c r="Q2847"/>
      <c r="R2847"/>
    </row>
    <row r="2848" spans="1:18" x14ac:dyDescent="0.25">
      <c r="A2848"/>
      <c r="B2848"/>
      <c r="C2848"/>
      <c r="D2848"/>
      <c r="E2848"/>
      <c r="F2848"/>
      <c r="G2848"/>
      <c r="H2848"/>
      <c r="I2848" s="5"/>
      <c r="J2848" s="5"/>
      <c r="K2848"/>
      <c r="L2848"/>
      <c r="M2848"/>
      <c r="N2848"/>
      <c r="O2848"/>
      <c r="P2848"/>
      <c r="Q2848"/>
      <c r="R2848"/>
    </row>
    <row r="2849" spans="1:18" x14ac:dyDescent="0.25">
      <c r="A2849"/>
      <c r="B2849"/>
      <c r="C2849"/>
      <c r="D2849"/>
      <c r="E2849"/>
      <c r="F2849"/>
      <c r="G2849"/>
      <c r="H2849"/>
      <c r="I2849" s="5"/>
      <c r="J2849" s="5"/>
      <c r="K2849"/>
      <c r="L2849"/>
      <c r="M2849"/>
      <c r="N2849"/>
      <c r="O2849"/>
      <c r="P2849"/>
      <c r="Q2849"/>
      <c r="R2849"/>
    </row>
    <row r="2850" spans="1:18" x14ac:dyDescent="0.25">
      <c r="A2850"/>
      <c r="B2850"/>
      <c r="C2850"/>
      <c r="D2850"/>
      <c r="E2850"/>
      <c r="F2850"/>
      <c r="G2850"/>
      <c r="H2850"/>
      <c r="I2850" s="5"/>
      <c r="J2850" s="5"/>
      <c r="K2850"/>
      <c r="L2850"/>
      <c r="M2850"/>
      <c r="N2850"/>
      <c r="O2850"/>
      <c r="P2850"/>
      <c r="Q2850"/>
      <c r="R2850"/>
    </row>
    <row r="2851" spans="1:18" x14ac:dyDescent="0.25">
      <c r="A2851"/>
      <c r="B2851"/>
      <c r="C2851"/>
      <c r="D2851"/>
      <c r="E2851"/>
      <c r="F2851"/>
      <c r="G2851"/>
      <c r="H2851"/>
      <c r="I2851" s="5"/>
      <c r="J2851" s="5"/>
      <c r="K2851"/>
      <c r="L2851"/>
      <c r="M2851"/>
      <c r="N2851"/>
      <c r="O2851"/>
      <c r="P2851"/>
      <c r="Q2851"/>
      <c r="R2851"/>
    </row>
    <row r="2852" spans="1:18" x14ac:dyDescent="0.25">
      <c r="A2852"/>
      <c r="B2852"/>
      <c r="C2852"/>
      <c r="D2852"/>
      <c r="E2852"/>
      <c r="F2852"/>
      <c r="G2852"/>
      <c r="H2852"/>
      <c r="I2852" s="5"/>
      <c r="J2852" s="5"/>
      <c r="K2852"/>
      <c r="L2852"/>
      <c r="M2852"/>
      <c r="N2852"/>
      <c r="O2852"/>
      <c r="P2852"/>
      <c r="Q2852"/>
      <c r="R2852"/>
    </row>
    <row r="2853" spans="1:18" x14ac:dyDescent="0.25">
      <c r="A2853"/>
      <c r="B2853"/>
      <c r="C2853"/>
      <c r="D2853"/>
      <c r="E2853"/>
      <c r="F2853"/>
      <c r="G2853"/>
      <c r="H2853"/>
      <c r="I2853" s="5"/>
      <c r="J2853" s="5"/>
      <c r="K2853"/>
      <c r="L2853"/>
      <c r="M2853"/>
      <c r="N2853"/>
      <c r="O2853"/>
      <c r="P2853"/>
      <c r="Q2853"/>
      <c r="R2853"/>
    </row>
    <row r="2854" spans="1:18" x14ac:dyDescent="0.25">
      <c r="A2854"/>
      <c r="B2854"/>
      <c r="C2854"/>
      <c r="D2854"/>
      <c r="E2854"/>
      <c r="F2854"/>
      <c r="G2854"/>
      <c r="H2854"/>
      <c r="I2854" s="5"/>
      <c r="J2854" s="5"/>
      <c r="K2854"/>
      <c r="L2854"/>
      <c r="M2854"/>
      <c r="N2854"/>
      <c r="O2854"/>
      <c r="P2854"/>
      <c r="Q2854"/>
      <c r="R2854"/>
    </row>
    <row r="2855" spans="1:18" x14ac:dyDescent="0.25">
      <c r="A2855"/>
      <c r="B2855"/>
      <c r="C2855"/>
      <c r="D2855"/>
      <c r="E2855"/>
      <c r="F2855"/>
      <c r="G2855"/>
      <c r="H2855"/>
      <c r="I2855" s="5"/>
      <c r="J2855" s="5"/>
      <c r="K2855"/>
      <c r="L2855"/>
      <c r="M2855"/>
      <c r="N2855"/>
      <c r="O2855"/>
      <c r="P2855"/>
      <c r="Q2855"/>
      <c r="R2855"/>
    </row>
    <row r="2856" spans="1:18" x14ac:dyDescent="0.25">
      <c r="A2856"/>
      <c r="B2856"/>
      <c r="C2856"/>
      <c r="D2856"/>
      <c r="E2856"/>
      <c r="F2856"/>
      <c r="G2856"/>
      <c r="H2856"/>
      <c r="I2856" s="5"/>
      <c r="J2856" s="5"/>
      <c r="K2856"/>
      <c r="L2856"/>
      <c r="M2856"/>
      <c r="N2856"/>
      <c r="O2856"/>
      <c r="P2856"/>
      <c r="Q2856"/>
      <c r="R2856"/>
    </row>
    <row r="2857" spans="1:18" x14ac:dyDescent="0.25">
      <c r="A2857"/>
      <c r="B2857"/>
      <c r="C2857"/>
      <c r="D2857"/>
      <c r="E2857"/>
      <c r="F2857"/>
      <c r="G2857"/>
      <c r="H2857"/>
      <c r="I2857" s="5"/>
      <c r="J2857" s="5"/>
      <c r="K2857"/>
      <c r="L2857"/>
      <c r="M2857"/>
      <c r="N2857"/>
      <c r="O2857"/>
      <c r="P2857"/>
      <c r="Q2857"/>
      <c r="R2857"/>
    </row>
    <row r="2858" spans="1:18" x14ac:dyDescent="0.25">
      <c r="A2858"/>
      <c r="B2858"/>
      <c r="C2858"/>
      <c r="D2858"/>
      <c r="E2858"/>
      <c r="F2858"/>
      <c r="G2858"/>
      <c r="H2858"/>
      <c r="I2858" s="5"/>
      <c r="J2858" s="5"/>
      <c r="K2858"/>
      <c r="L2858"/>
      <c r="M2858"/>
      <c r="N2858"/>
      <c r="O2858"/>
      <c r="P2858"/>
      <c r="Q2858"/>
      <c r="R2858"/>
    </row>
    <row r="2859" spans="1:18" x14ac:dyDescent="0.25">
      <c r="A2859"/>
      <c r="B2859"/>
      <c r="C2859"/>
      <c r="D2859"/>
      <c r="E2859"/>
      <c r="F2859"/>
      <c r="G2859"/>
      <c r="H2859"/>
      <c r="I2859" s="5"/>
      <c r="J2859" s="5"/>
      <c r="K2859"/>
      <c r="L2859"/>
      <c r="M2859"/>
      <c r="N2859"/>
      <c r="O2859"/>
      <c r="P2859"/>
      <c r="Q2859"/>
      <c r="R2859"/>
    </row>
    <row r="2860" spans="1:18" x14ac:dyDescent="0.25">
      <c r="A2860"/>
      <c r="B2860"/>
      <c r="C2860"/>
      <c r="D2860"/>
      <c r="E2860"/>
      <c r="F2860"/>
      <c r="G2860"/>
      <c r="H2860"/>
      <c r="I2860" s="5"/>
      <c r="J2860" s="5"/>
      <c r="K2860"/>
      <c r="L2860"/>
      <c r="M2860"/>
      <c r="N2860"/>
      <c r="O2860"/>
      <c r="P2860"/>
      <c r="Q2860"/>
      <c r="R2860"/>
    </row>
    <row r="2861" spans="1:18" x14ac:dyDescent="0.25">
      <c r="A2861"/>
      <c r="B2861"/>
      <c r="C2861"/>
      <c r="D2861"/>
      <c r="E2861"/>
      <c r="F2861"/>
      <c r="G2861"/>
      <c r="H2861"/>
      <c r="I2861" s="5"/>
      <c r="J2861" s="5"/>
      <c r="K2861"/>
      <c r="L2861"/>
      <c r="M2861"/>
      <c r="N2861"/>
      <c r="O2861"/>
      <c r="P2861"/>
      <c r="Q2861"/>
      <c r="R2861"/>
    </row>
    <row r="2862" spans="1:18" x14ac:dyDescent="0.25">
      <c r="A2862"/>
      <c r="B2862"/>
      <c r="C2862"/>
      <c r="D2862"/>
      <c r="E2862"/>
      <c r="F2862"/>
      <c r="G2862"/>
      <c r="H2862"/>
      <c r="I2862" s="5"/>
      <c r="J2862" s="5"/>
      <c r="K2862"/>
      <c r="L2862"/>
      <c r="M2862"/>
      <c r="N2862"/>
      <c r="O2862"/>
      <c r="P2862"/>
      <c r="Q2862"/>
      <c r="R2862"/>
    </row>
    <row r="2863" spans="1:18" x14ac:dyDescent="0.25">
      <c r="A2863"/>
      <c r="B2863"/>
      <c r="C2863"/>
      <c r="D2863"/>
      <c r="E2863"/>
      <c r="F2863"/>
      <c r="G2863"/>
      <c r="H2863"/>
      <c r="I2863" s="5"/>
      <c r="J2863" s="5"/>
      <c r="K2863"/>
      <c r="L2863"/>
      <c r="M2863"/>
      <c r="N2863"/>
      <c r="O2863"/>
      <c r="P2863"/>
      <c r="Q2863"/>
      <c r="R2863"/>
    </row>
    <row r="2864" spans="1:18" x14ac:dyDescent="0.25">
      <c r="A2864"/>
      <c r="B2864"/>
      <c r="C2864"/>
      <c r="D2864"/>
      <c r="E2864"/>
      <c r="F2864"/>
      <c r="G2864"/>
      <c r="H2864"/>
      <c r="I2864" s="5"/>
      <c r="J2864" s="5"/>
      <c r="K2864"/>
      <c r="L2864"/>
      <c r="M2864"/>
      <c r="N2864"/>
      <c r="O2864"/>
      <c r="P2864"/>
      <c r="Q2864"/>
      <c r="R2864"/>
    </row>
    <row r="2865" spans="1:18" x14ac:dyDescent="0.25">
      <c r="A2865"/>
      <c r="B2865"/>
      <c r="C2865"/>
      <c r="D2865"/>
      <c r="E2865"/>
      <c r="F2865"/>
      <c r="G2865"/>
      <c r="H2865"/>
      <c r="I2865" s="5"/>
      <c r="J2865" s="5"/>
      <c r="K2865"/>
      <c r="L2865"/>
      <c r="M2865"/>
      <c r="N2865"/>
      <c r="O2865"/>
      <c r="P2865"/>
      <c r="Q2865"/>
      <c r="R2865"/>
    </row>
    <row r="2866" spans="1:18" x14ac:dyDescent="0.25">
      <c r="A2866"/>
      <c r="B2866"/>
      <c r="C2866"/>
      <c r="D2866"/>
      <c r="E2866"/>
      <c r="F2866"/>
      <c r="G2866"/>
      <c r="H2866"/>
      <c r="I2866" s="5"/>
      <c r="J2866" s="5"/>
      <c r="K2866"/>
      <c r="L2866"/>
      <c r="M2866"/>
      <c r="N2866"/>
      <c r="O2866"/>
      <c r="P2866"/>
      <c r="Q2866"/>
      <c r="R2866"/>
    </row>
    <row r="2867" spans="1:18" x14ac:dyDescent="0.25">
      <c r="A2867"/>
      <c r="B2867"/>
      <c r="C2867"/>
      <c r="D2867"/>
      <c r="E2867"/>
      <c r="F2867"/>
      <c r="G2867"/>
      <c r="H2867"/>
      <c r="I2867" s="5"/>
      <c r="J2867" s="5"/>
      <c r="K2867"/>
      <c r="L2867"/>
      <c r="M2867"/>
      <c r="N2867"/>
      <c r="O2867"/>
      <c r="P2867"/>
      <c r="Q2867"/>
      <c r="R2867"/>
    </row>
    <row r="2868" spans="1:18" x14ac:dyDescent="0.25">
      <c r="A2868"/>
      <c r="B2868"/>
      <c r="C2868"/>
      <c r="D2868"/>
      <c r="E2868"/>
      <c r="F2868"/>
      <c r="G2868"/>
      <c r="H2868"/>
      <c r="I2868" s="5"/>
      <c r="J2868" s="5"/>
      <c r="K2868"/>
      <c r="L2868"/>
      <c r="M2868"/>
      <c r="N2868"/>
      <c r="O2868"/>
      <c r="P2868"/>
      <c r="Q2868"/>
      <c r="R2868"/>
    </row>
    <row r="2869" spans="1:18" x14ac:dyDescent="0.25">
      <c r="A2869"/>
      <c r="B2869"/>
      <c r="C2869"/>
      <c r="D2869"/>
      <c r="E2869"/>
      <c r="F2869"/>
      <c r="G2869"/>
      <c r="H2869"/>
      <c r="I2869" s="5"/>
      <c r="J2869" s="5"/>
      <c r="K2869"/>
      <c r="L2869"/>
      <c r="M2869"/>
      <c r="N2869"/>
      <c r="O2869"/>
      <c r="P2869"/>
      <c r="Q2869"/>
      <c r="R2869"/>
    </row>
    <row r="2870" spans="1:18" x14ac:dyDescent="0.25">
      <c r="A2870"/>
      <c r="B2870"/>
      <c r="C2870"/>
      <c r="D2870"/>
      <c r="E2870"/>
      <c r="F2870"/>
      <c r="G2870"/>
      <c r="H2870"/>
      <c r="I2870" s="5"/>
      <c r="J2870" s="5"/>
      <c r="K2870"/>
      <c r="L2870"/>
      <c r="M2870"/>
      <c r="N2870"/>
      <c r="O2870"/>
      <c r="P2870"/>
      <c r="Q2870"/>
      <c r="R2870"/>
    </row>
    <row r="2871" spans="1:18" x14ac:dyDescent="0.25">
      <c r="A2871"/>
      <c r="B2871"/>
      <c r="C2871"/>
      <c r="D2871"/>
      <c r="E2871"/>
      <c r="F2871"/>
      <c r="G2871"/>
      <c r="H2871"/>
      <c r="I2871" s="5"/>
      <c r="J2871" s="5"/>
      <c r="K2871"/>
      <c r="L2871"/>
      <c r="M2871"/>
      <c r="N2871"/>
      <c r="O2871"/>
      <c r="P2871"/>
      <c r="Q2871"/>
      <c r="R2871"/>
    </row>
    <row r="2872" spans="1:18" x14ac:dyDescent="0.25">
      <c r="A2872"/>
      <c r="B2872"/>
      <c r="C2872"/>
      <c r="D2872"/>
      <c r="E2872"/>
      <c r="F2872"/>
      <c r="G2872"/>
      <c r="H2872"/>
      <c r="I2872" s="5"/>
      <c r="J2872" s="5"/>
      <c r="K2872"/>
      <c r="L2872"/>
      <c r="M2872"/>
      <c r="N2872"/>
      <c r="O2872"/>
      <c r="P2872"/>
      <c r="Q2872"/>
      <c r="R2872"/>
    </row>
    <row r="2873" spans="1:18" x14ac:dyDescent="0.25">
      <c r="A2873"/>
      <c r="B2873"/>
      <c r="C2873"/>
      <c r="D2873"/>
      <c r="E2873"/>
      <c r="F2873"/>
      <c r="G2873"/>
      <c r="H2873"/>
      <c r="I2873" s="5"/>
      <c r="J2873" s="5"/>
      <c r="K2873"/>
      <c r="L2873"/>
      <c r="M2873"/>
      <c r="N2873"/>
      <c r="O2873"/>
      <c r="P2873"/>
      <c r="Q2873"/>
      <c r="R2873"/>
    </row>
    <row r="2874" spans="1:18" x14ac:dyDescent="0.25">
      <c r="A2874"/>
      <c r="B2874"/>
      <c r="C2874"/>
      <c r="D2874"/>
      <c r="E2874"/>
      <c r="F2874"/>
      <c r="G2874"/>
      <c r="H2874"/>
      <c r="I2874" s="5"/>
      <c r="J2874" s="5"/>
      <c r="K2874"/>
      <c r="L2874"/>
      <c r="M2874"/>
      <c r="N2874"/>
      <c r="O2874"/>
      <c r="P2874"/>
      <c r="Q2874"/>
      <c r="R2874"/>
    </row>
    <row r="2875" spans="1:18" x14ac:dyDescent="0.25">
      <c r="A2875"/>
      <c r="B2875"/>
      <c r="C2875"/>
      <c r="D2875"/>
      <c r="E2875"/>
      <c r="F2875"/>
      <c r="G2875"/>
      <c r="H2875"/>
      <c r="I2875" s="5"/>
      <c r="J2875" s="5"/>
      <c r="K2875"/>
      <c r="L2875"/>
      <c r="M2875"/>
      <c r="N2875"/>
      <c r="O2875"/>
      <c r="P2875"/>
      <c r="Q2875"/>
      <c r="R2875"/>
    </row>
    <row r="2876" spans="1:18" x14ac:dyDescent="0.25">
      <c r="A2876"/>
      <c r="B2876"/>
      <c r="C2876"/>
      <c r="D2876"/>
      <c r="E2876"/>
      <c r="F2876"/>
      <c r="G2876"/>
      <c r="H2876"/>
      <c r="I2876" s="5"/>
      <c r="J2876" s="5"/>
      <c r="K2876"/>
      <c r="L2876"/>
      <c r="M2876"/>
      <c r="N2876"/>
      <c r="O2876"/>
      <c r="P2876"/>
      <c r="Q2876"/>
      <c r="R2876"/>
    </row>
    <row r="2877" spans="1:18" x14ac:dyDescent="0.25">
      <c r="A2877"/>
      <c r="B2877"/>
      <c r="C2877"/>
      <c r="D2877"/>
      <c r="E2877"/>
      <c r="F2877"/>
      <c r="G2877"/>
      <c r="H2877"/>
      <c r="I2877" s="5"/>
      <c r="J2877" s="5"/>
      <c r="K2877"/>
      <c r="L2877"/>
      <c r="M2877"/>
      <c r="N2877"/>
      <c r="O2877"/>
      <c r="P2877"/>
      <c r="Q2877"/>
      <c r="R2877"/>
    </row>
    <row r="2878" spans="1:18" x14ac:dyDescent="0.25">
      <c r="A2878"/>
      <c r="B2878"/>
      <c r="C2878"/>
      <c r="D2878"/>
      <c r="E2878"/>
      <c r="F2878"/>
      <c r="G2878"/>
      <c r="H2878"/>
      <c r="I2878" s="5"/>
      <c r="J2878" s="5"/>
      <c r="K2878"/>
      <c r="L2878"/>
      <c r="M2878"/>
      <c r="N2878"/>
      <c r="O2878"/>
      <c r="P2878"/>
      <c r="Q2878"/>
      <c r="R2878"/>
    </row>
    <row r="2879" spans="1:18" x14ac:dyDescent="0.25">
      <c r="A2879"/>
      <c r="B2879"/>
      <c r="C2879"/>
      <c r="D2879"/>
      <c r="E2879"/>
      <c r="F2879"/>
      <c r="G2879"/>
      <c r="H2879"/>
      <c r="I2879" s="5"/>
      <c r="J2879" s="5"/>
      <c r="K2879"/>
      <c r="L2879"/>
      <c r="M2879"/>
      <c r="N2879"/>
      <c r="O2879"/>
      <c r="P2879"/>
      <c r="Q2879"/>
      <c r="R2879"/>
    </row>
    <row r="2880" spans="1:18" x14ac:dyDescent="0.25">
      <c r="A2880"/>
      <c r="B2880"/>
      <c r="C2880"/>
      <c r="D2880"/>
      <c r="E2880"/>
      <c r="F2880"/>
      <c r="G2880"/>
      <c r="H2880"/>
      <c r="I2880" s="5"/>
      <c r="J2880" s="5"/>
      <c r="K2880"/>
      <c r="L2880"/>
      <c r="M2880"/>
      <c r="N2880"/>
      <c r="O2880"/>
      <c r="P2880"/>
      <c r="Q2880"/>
      <c r="R2880"/>
    </row>
    <row r="2881" spans="1:18" x14ac:dyDescent="0.25">
      <c r="A2881"/>
      <c r="B2881"/>
      <c r="C2881"/>
      <c r="D2881"/>
      <c r="E2881"/>
      <c r="F2881"/>
      <c r="G2881"/>
      <c r="H2881"/>
      <c r="I2881" s="5"/>
      <c r="J2881" s="5"/>
      <c r="K2881"/>
      <c r="L2881"/>
      <c r="M2881"/>
      <c r="N2881"/>
      <c r="O2881"/>
      <c r="P2881"/>
      <c r="Q2881"/>
      <c r="R2881"/>
    </row>
    <row r="2882" spans="1:18" x14ac:dyDescent="0.25">
      <c r="A2882"/>
      <c r="B2882"/>
      <c r="C2882"/>
      <c r="D2882"/>
      <c r="E2882"/>
      <c r="F2882"/>
      <c r="G2882"/>
      <c r="H2882"/>
      <c r="I2882" s="5"/>
      <c r="J2882" s="5"/>
      <c r="K2882"/>
      <c r="L2882"/>
      <c r="M2882"/>
      <c r="N2882"/>
      <c r="O2882"/>
      <c r="P2882"/>
      <c r="Q2882"/>
      <c r="R2882"/>
    </row>
    <row r="2883" spans="1:18" x14ac:dyDescent="0.25">
      <c r="A2883"/>
      <c r="B2883"/>
      <c r="C2883"/>
      <c r="D2883"/>
      <c r="E2883"/>
      <c r="F2883"/>
      <c r="G2883"/>
      <c r="H2883"/>
      <c r="I2883" s="5"/>
      <c r="J2883" s="5"/>
      <c r="K2883"/>
      <c r="L2883"/>
      <c r="M2883"/>
      <c r="N2883"/>
      <c r="O2883"/>
      <c r="P2883"/>
      <c r="Q2883"/>
      <c r="R2883"/>
    </row>
    <row r="2884" spans="1:18" x14ac:dyDescent="0.25">
      <c r="A2884"/>
      <c r="B2884"/>
      <c r="C2884"/>
      <c r="D2884"/>
      <c r="E2884"/>
      <c r="F2884"/>
      <c r="G2884"/>
      <c r="H2884"/>
      <c r="I2884" s="5"/>
      <c r="J2884" s="5"/>
      <c r="K2884"/>
      <c r="L2884"/>
      <c r="M2884"/>
      <c r="N2884"/>
      <c r="O2884"/>
      <c r="P2884"/>
      <c r="Q2884"/>
      <c r="R2884"/>
    </row>
    <row r="2885" spans="1:18" x14ac:dyDescent="0.25">
      <c r="A2885"/>
      <c r="B2885"/>
      <c r="C2885"/>
      <c r="D2885"/>
      <c r="E2885"/>
      <c r="F2885"/>
      <c r="G2885"/>
      <c r="H2885"/>
      <c r="I2885" s="5"/>
      <c r="J2885" s="5"/>
      <c r="K2885"/>
      <c r="L2885"/>
      <c r="M2885"/>
      <c r="N2885"/>
      <c r="O2885"/>
      <c r="P2885"/>
      <c r="Q2885"/>
      <c r="R2885"/>
    </row>
    <row r="2886" spans="1:18" x14ac:dyDescent="0.25">
      <c r="A2886"/>
      <c r="B2886"/>
      <c r="C2886"/>
      <c r="D2886"/>
      <c r="E2886"/>
      <c r="F2886"/>
      <c r="G2886"/>
      <c r="H2886"/>
      <c r="I2886" s="5"/>
      <c r="J2886" s="5"/>
      <c r="K2886"/>
      <c r="L2886"/>
      <c r="M2886"/>
      <c r="N2886"/>
      <c r="O2886"/>
      <c r="P2886"/>
      <c r="Q2886"/>
      <c r="R2886"/>
    </row>
    <row r="2887" spans="1:18" x14ac:dyDescent="0.25">
      <c r="A2887"/>
      <c r="B2887"/>
      <c r="C2887"/>
      <c r="D2887"/>
      <c r="E2887"/>
      <c r="F2887"/>
      <c r="G2887"/>
      <c r="H2887"/>
      <c r="I2887" s="5"/>
      <c r="J2887" s="5"/>
      <c r="K2887"/>
      <c r="L2887"/>
      <c r="M2887"/>
      <c r="N2887"/>
      <c r="O2887"/>
      <c r="P2887"/>
      <c r="Q2887"/>
      <c r="R2887"/>
    </row>
    <row r="2888" spans="1:18" x14ac:dyDescent="0.25">
      <c r="A2888"/>
      <c r="B2888"/>
      <c r="C2888"/>
      <c r="D2888"/>
      <c r="E2888"/>
      <c r="F2888"/>
      <c r="G2888"/>
      <c r="H2888"/>
      <c r="I2888" s="5"/>
      <c r="J2888" s="5"/>
      <c r="K2888"/>
      <c r="L2888"/>
      <c r="M2888"/>
      <c r="N2888"/>
      <c r="O2888"/>
      <c r="P2888"/>
      <c r="Q2888"/>
      <c r="R2888"/>
    </row>
    <row r="2889" spans="1:18" x14ac:dyDescent="0.25">
      <c r="A2889"/>
      <c r="B2889"/>
      <c r="C2889"/>
      <c r="D2889"/>
      <c r="E2889"/>
      <c r="F2889"/>
      <c r="G2889"/>
      <c r="H2889"/>
      <c r="I2889" s="5"/>
      <c r="J2889" s="5"/>
      <c r="K2889"/>
      <c r="L2889"/>
      <c r="M2889"/>
      <c r="N2889"/>
      <c r="O2889"/>
      <c r="P2889"/>
      <c r="Q2889"/>
      <c r="R2889"/>
    </row>
    <row r="2890" spans="1:18" x14ac:dyDescent="0.25">
      <c r="A2890"/>
      <c r="B2890"/>
      <c r="C2890"/>
      <c r="D2890"/>
      <c r="E2890"/>
      <c r="F2890"/>
      <c r="G2890"/>
      <c r="H2890"/>
      <c r="I2890" s="5"/>
      <c r="J2890" s="5"/>
      <c r="K2890"/>
      <c r="L2890"/>
      <c r="M2890"/>
      <c r="N2890"/>
      <c r="O2890"/>
      <c r="P2890"/>
      <c r="Q2890"/>
      <c r="R2890"/>
    </row>
    <row r="2891" spans="1:18" x14ac:dyDescent="0.25">
      <c r="A2891"/>
      <c r="B2891"/>
      <c r="C2891"/>
      <c r="D2891"/>
      <c r="E2891"/>
      <c r="F2891"/>
      <c r="G2891"/>
      <c r="H2891"/>
      <c r="I2891" s="5"/>
      <c r="J2891" s="5"/>
      <c r="K2891"/>
      <c r="L2891"/>
      <c r="M2891"/>
      <c r="N2891"/>
      <c r="O2891"/>
      <c r="P2891"/>
      <c r="Q2891"/>
      <c r="R2891"/>
    </row>
    <row r="2892" spans="1:18" x14ac:dyDescent="0.25">
      <c r="A2892"/>
      <c r="B2892"/>
      <c r="C2892"/>
      <c r="D2892"/>
      <c r="E2892"/>
      <c r="F2892"/>
      <c r="G2892"/>
      <c r="H2892"/>
      <c r="I2892" s="5"/>
      <c r="J2892" s="5"/>
      <c r="K2892"/>
      <c r="L2892"/>
      <c r="M2892"/>
      <c r="N2892"/>
      <c r="O2892"/>
      <c r="P2892"/>
      <c r="Q2892"/>
      <c r="R2892"/>
    </row>
    <row r="2893" spans="1:18" x14ac:dyDescent="0.25">
      <c r="A2893"/>
      <c r="B2893"/>
      <c r="C2893"/>
      <c r="D2893"/>
      <c r="E2893"/>
      <c r="F2893"/>
      <c r="G2893"/>
      <c r="H2893"/>
      <c r="I2893" s="5"/>
      <c r="J2893" s="5"/>
      <c r="K2893"/>
      <c r="L2893"/>
      <c r="M2893"/>
      <c r="N2893"/>
      <c r="O2893"/>
      <c r="P2893"/>
      <c r="Q2893"/>
      <c r="R2893"/>
    </row>
    <row r="2894" spans="1:18" x14ac:dyDescent="0.25">
      <c r="A2894"/>
      <c r="B2894"/>
      <c r="C2894"/>
      <c r="D2894"/>
      <c r="E2894"/>
      <c r="F2894"/>
      <c r="G2894"/>
      <c r="H2894"/>
      <c r="I2894" s="5"/>
      <c r="J2894" s="5"/>
      <c r="K2894"/>
      <c r="L2894"/>
      <c r="M2894"/>
      <c r="N2894"/>
      <c r="O2894"/>
      <c r="P2894"/>
      <c r="Q2894"/>
      <c r="R2894"/>
    </row>
    <row r="2895" spans="1:18" x14ac:dyDescent="0.25">
      <c r="A2895"/>
      <c r="B2895"/>
      <c r="C2895"/>
      <c r="D2895"/>
      <c r="E2895"/>
      <c r="F2895"/>
      <c r="G2895"/>
      <c r="H2895"/>
      <c r="I2895" s="5"/>
      <c r="J2895" s="5"/>
      <c r="K2895"/>
      <c r="L2895"/>
      <c r="M2895"/>
      <c r="N2895"/>
      <c r="O2895"/>
      <c r="P2895"/>
      <c r="Q2895"/>
      <c r="R2895"/>
    </row>
    <row r="2896" spans="1:18" x14ac:dyDescent="0.25">
      <c r="A2896"/>
      <c r="B2896"/>
      <c r="C2896"/>
      <c r="D2896"/>
      <c r="E2896"/>
      <c r="F2896"/>
      <c r="G2896"/>
      <c r="H2896"/>
      <c r="I2896" s="5"/>
      <c r="J2896" s="5"/>
      <c r="K2896"/>
      <c r="L2896"/>
      <c r="M2896"/>
      <c r="N2896"/>
      <c r="O2896"/>
      <c r="P2896"/>
      <c r="Q2896"/>
      <c r="R2896"/>
    </row>
    <row r="2897" spans="1:18" x14ac:dyDescent="0.25">
      <c r="A2897"/>
      <c r="B2897"/>
      <c r="C2897"/>
      <c r="D2897"/>
      <c r="E2897"/>
      <c r="F2897"/>
      <c r="G2897"/>
      <c r="H2897"/>
      <c r="I2897" s="5"/>
      <c r="J2897" s="5"/>
      <c r="K2897"/>
      <c r="L2897"/>
      <c r="M2897"/>
      <c r="N2897"/>
      <c r="O2897"/>
      <c r="P2897"/>
      <c r="Q2897"/>
      <c r="R2897"/>
    </row>
    <row r="2898" spans="1:18" x14ac:dyDescent="0.25">
      <c r="A2898"/>
      <c r="B2898"/>
      <c r="C2898"/>
      <c r="D2898"/>
      <c r="E2898"/>
      <c r="F2898"/>
      <c r="G2898"/>
      <c r="H2898"/>
      <c r="I2898" s="5"/>
      <c r="J2898" s="5"/>
      <c r="K2898"/>
      <c r="L2898"/>
      <c r="M2898"/>
      <c r="N2898"/>
      <c r="O2898"/>
      <c r="P2898"/>
      <c r="Q2898"/>
      <c r="R2898"/>
    </row>
    <row r="2899" spans="1:18" x14ac:dyDescent="0.25">
      <c r="A2899"/>
      <c r="B2899"/>
      <c r="C2899"/>
      <c r="D2899"/>
      <c r="E2899"/>
      <c r="F2899"/>
      <c r="G2899"/>
      <c r="H2899"/>
      <c r="I2899" s="5"/>
      <c r="J2899" s="5"/>
      <c r="K2899"/>
      <c r="L2899"/>
      <c r="M2899"/>
      <c r="N2899"/>
      <c r="O2899"/>
      <c r="P2899"/>
      <c r="Q2899"/>
      <c r="R2899"/>
    </row>
    <row r="2900" spans="1:18" x14ac:dyDescent="0.25">
      <c r="A2900"/>
      <c r="B2900"/>
      <c r="C2900"/>
      <c r="D2900"/>
      <c r="E2900"/>
      <c r="F2900"/>
      <c r="G2900"/>
      <c r="H2900"/>
      <c r="I2900" s="5"/>
      <c r="J2900" s="5"/>
      <c r="K2900"/>
      <c r="L2900"/>
      <c r="M2900"/>
      <c r="N2900"/>
      <c r="O2900"/>
      <c r="P2900"/>
      <c r="Q2900"/>
      <c r="R2900"/>
    </row>
    <row r="2901" spans="1:18" x14ac:dyDescent="0.25">
      <c r="A2901"/>
      <c r="B2901"/>
      <c r="C2901"/>
      <c r="D2901"/>
      <c r="E2901"/>
      <c r="F2901"/>
      <c r="G2901"/>
      <c r="H2901"/>
      <c r="I2901" s="5"/>
      <c r="J2901" s="5"/>
      <c r="K2901"/>
      <c r="L2901"/>
      <c r="M2901"/>
      <c r="N2901"/>
      <c r="O2901"/>
      <c r="P2901"/>
      <c r="Q2901"/>
      <c r="R2901"/>
    </row>
    <row r="2902" spans="1:18" x14ac:dyDescent="0.25">
      <c r="A2902"/>
      <c r="B2902"/>
      <c r="C2902"/>
      <c r="D2902"/>
      <c r="E2902"/>
      <c r="F2902"/>
      <c r="G2902"/>
      <c r="H2902"/>
      <c r="I2902" s="5"/>
      <c r="J2902" s="5"/>
      <c r="K2902"/>
      <c r="L2902"/>
      <c r="M2902"/>
      <c r="N2902"/>
      <c r="O2902"/>
      <c r="P2902"/>
      <c r="Q2902"/>
      <c r="R2902"/>
    </row>
    <row r="2903" spans="1:18" x14ac:dyDescent="0.25">
      <c r="A2903"/>
      <c r="B2903"/>
      <c r="C2903"/>
      <c r="D2903"/>
      <c r="E2903"/>
      <c r="F2903"/>
      <c r="G2903"/>
      <c r="H2903"/>
      <c r="I2903" s="5"/>
      <c r="J2903" s="5"/>
      <c r="K2903"/>
      <c r="L2903"/>
      <c r="M2903"/>
      <c r="N2903"/>
      <c r="O2903"/>
      <c r="P2903"/>
      <c r="Q2903"/>
      <c r="R2903"/>
    </row>
    <row r="2904" spans="1:18" x14ac:dyDescent="0.25">
      <c r="A2904"/>
      <c r="B2904"/>
      <c r="C2904"/>
      <c r="D2904"/>
      <c r="E2904"/>
      <c r="F2904"/>
      <c r="G2904"/>
      <c r="H2904"/>
      <c r="I2904" s="5"/>
      <c r="J2904" s="5"/>
      <c r="K2904"/>
      <c r="L2904"/>
      <c r="M2904"/>
      <c r="N2904"/>
      <c r="O2904"/>
      <c r="P2904"/>
      <c r="Q2904"/>
      <c r="R2904"/>
    </row>
    <row r="2905" spans="1:18" x14ac:dyDescent="0.25">
      <c r="A2905"/>
      <c r="B2905"/>
      <c r="C2905"/>
      <c r="D2905"/>
      <c r="E2905"/>
      <c r="F2905"/>
      <c r="G2905"/>
      <c r="H2905"/>
      <c r="I2905" s="5"/>
      <c r="J2905" s="5"/>
      <c r="K2905"/>
      <c r="L2905"/>
      <c r="M2905"/>
      <c r="N2905"/>
      <c r="O2905"/>
      <c r="P2905"/>
      <c r="Q2905"/>
      <c r="R2905"/>
    </row>
    <row r="2906" spans="1:18" x14ac:dyDescent="0.25">
      <c r="A2906"/>
      <c r="B2906"/>
      <c r="C2906"/>
      <c r="D2906"/>
      <c r="E2906"/>
      <c r="F2906"/>
      <c r="G2906"/>
      <c r="H2906"/>
      <c r="I2906" s="5"/>
      <c r="J2906" s="5"/>
      <c r="K2906"/>
      <c r="L2906"/>
      <c r="M2906"/>
      <c r="N2906"/>
      <c r="O2906"/>
      <c r="P2906"/>
      <c r="Q2906"/>
      <c r="R2906"/>
    </row>
    <row r="2907" spans="1:18" x14ac:dyDescent="0.25">
      <c r="A2907"/>
      <c r="B2907"/>
      <c r="C2907"/>
      <c r="D2907"/>
      <c r="E2907"/>
      <c r="F2907"/>
      <c r="G2907"/>
      <c r="H2907"/>
      <c r="I2907" s="5"/>
      <c r="J2907" s="5"/>
      <c r="K2907"/>
      <c r="L2907"/>
      <c r="M2907"/>
      <c r="N2907"/>
      <c r="O2907"/>
      <c r="P2907"/>
      <c r="Q2907"/>
      <c r="R2907"/>
    </row>
    <row r="2908" spans="1:18" x14ac:dyDescent="0.25">
      <c r="A2908"/>
      <c r="B2908"/>
      <c r="C2908"/>
      <c r="D2908"/>
      <c r="E2908"/>
      <c r="F2908"/>
      <c r="G2908"/>
      <c r="H2908"/>
      <c r="I2908" s="5"/>
      <c r="J2908" s="5"/>
      <c r="K2908"/>
      <c r="L2908"/>
      <c r="M2908"/>
      <c r="N2908"/>
      <c r="O2908"/>
      <c r="P2908"/>
      <c r="Q2908"/>
      <c r="R2908"/>
    </row>
    <row r="2909" spans="1:18" x14ac:dyDescent="0.25">
      <c r="A2909"/>
      <c r="B2909"/>
      <c r="C2909"/>
      <c r="D2909"/>
      <c r="E2909"/>
      <c r="F2909"/>
      <c r="G2909"/>
      <c r="H2909"/>
      <c r="I2909" s="5"/>
      <c r="J2909" s="5"/>
      <c r="K2909"/>
      <c r="L2909"/>
      <c r="M2909"/>
      <c r="N2909"/>
      <c r="O2909"/>
      <c r="P2909"/>
      <c r="Q2909"/>
      <c r="R2909"/>
    </row>
    <row r="2910" spans="1:18" x14ac:dyDescent="0.25">
      <c r="A2910"/>
      <c r="B2910"/>
      <c r="C2910"/>
      <c r="D2910"/>
      <c r="E2910"/>
      <c r="F2910"/>
      <c r="G2910"/>
      <c r="H2910"/>
      <c r="I2910" s="5"/>
      <c r="J2910" s="5"/>
      <c r="K2910"/>
      <c r="L2910"/>
      <c r="M2910"/>
      <c r="N2910"/>
      <c r="O2910"/>
      <c r="P2910"/>
      <c r="Q2910"/>
      <c r="R2910"/>
    </row>
    <row r="2911" spans="1:18" x14ac:dyDescent="0.25">
      <c r="A2911"/>
      <c r="B2911"/>
      <c r="C2911"/>
      <c r="D2911"/>
      <c r="E2911"/>
      <c r="F2911"/>
      <c r="G2911"/>
      <c r="H2911"/>
      <c r="I2911" s="5"/>
      <c r="J2911" s="5"/>
      <c r="K2911"/>
      <c r="L2911"/>
      <c r="M2911"/>
      <c r="N2911"/>
      <c r="O2911"/>
      <c r="P2911"/>
      <c r="Q2911"/>
      <c r="R2911"/>
    </row>
    <row r="2912" spans="1:18" x14ac:dyDescent="0.25">
      <c r="A2912"/>
      <c r="B2912"/>
      <c r="C2912"/>
      <c r="D2912"/>
      <c r="E2912"/>
      <c r="F2912"/>
      <c r="G2912"/>
      <c r="H2912"/>
      <c r="I2912" s="5"/>
      <c r="J2912" s="5"/>
      <c r="K2912"/>
      <c r="L2912"/>
      <c r="M2912"/>
      <c r="N2912"/>
      <c r="O2912"/>
      <c r="P2912"/>
      <c r="Q2912"/>
      <c r="R2912"/>
    </row>
    <row r="2913" spans="1:18" x14ac:dyDescent="0.25">
      <c r="A2913"/>
      <c r="B2913"/>
      <c r="C2913"/>
      <c r="D2913"/>
      <c r="E2913"/>
      <c r="F2913"/>
      <c r="G2913"/>
      <c r="H2913"/>
      <c r="I2913" s="5"/>
      <c r="J2913" s="5"/>
      <c r="K2913"/>
      <c r="L2913"/>
      <c r="M2913"/>
      <c r="N2913"/>
      <c r="O2913"/>
      <c r="P2913"/>
      <c r="Q2913"/>
      <c r="R2913"/>
    </row>
    <row r="2914" spans="1:18" x14ac:dyDescent="0.25">
      <c r="A2914"/>
      <c r="B2914"/>
      <c r="C2914"/>
      <c r="D2914"/>
      <c r="E2914"/>
      <c r="F2914"/>
      <c r="G2914"/>
      <c r="H2914"/>
      <c r="I2914" s="5"/>
      <c r="J2914" s="5"/>
      <c r="K2914"/>
      <c r="L2914"/>
      <c r="M2914"/>
      <c r="N2914"/>
      <c r="O2914"/>
      <c r="P2914"/>
      <c r="Q2914"/>
      <c r="R2914"/>
    </row>
    <row r="2915" spans="1:18" x14ac:dyDescent="0.25">
      <c r="A2915"/>
      <c r="B2915"/>
      <c r="C2915"/>
      <c r="D2915"/>
      <c r="E2915"/>
      <c r="F2915"/>
      <c r="G2915"/>
      <c r="H2915"/>
      <c r="I2915" s="5"/>
      <c r="J2915" s="5"/>
      <c r="K2915"/>
      <c r="L2915"/>
      <c r="M2915"/>
      <c r="N2915"/>
      <c r="O2915"/>
      <c r="P2915"/>
      <c r="Q2915"/>
      <c r="R2915"/>
    </row>
    <row r="2916" spans="1:18" x14ac:dyDescent="0.25">
      <c r="A2916"/>
      <c r="B2916"/>
      <c r="C2916"/>
      <c r="D2916"/>
      <c r="E2916"/>
      <c r="F2916"/>
      <c r="G2916"/>
      <c r="H2916"/>
      <c r="I2916" s="5"/>
      <c r="J2916" s="5"/>
      <c r="K2916"/>
      <c r="L2916"/>
      <c r="M2916"/>
      <c r="N2916"/>
      <c r="O2916"/>
      <c r="P2916"/>
      <c r="Q2916"/>
      <c r="R2916"/>
    </row>
    <row r="2917" spans="1:18" x14ac:dyDescent="0.25">
      <c r="A2917"/>
      <c r="B2917"/>
      <c r="C2917"/>
      <c r="D2917"/>
      <c r="E2917"/>
      <c r="F2917"/>
      <c r="G2917"/>
      <c r="H2917"/>
      <c r="I2917" s="5"/>
      <c r="J2917" s="5"/>
      <c r="K2917"/>
      <c r="L2917"/>
      <c r="M2917"/>
      <c r="N2917"/>
      <c r="O2917"/>
      <c r="P2917"/>
      <c r="Q2917"/>
      <c r="R2917"/>
    </row>
    <row r="2918" spans="1:18" x14ac:dyDescent="0.25">
      <c r="A2918"/>
      <c r="B2918"/>
      <c r="C2918"/>
      <c r="D2918"/>
      <c r="E2918"/>
      <c r="F2918"/>
      <c r="G2918"/>
      <c r="H2918"/>
      <c r="I2918" s="5"/>
      <c r="J2918" s="5"/>
      <c r="K2918"/>
      <c r="L2918"/>
      <c r="M2918"/>
      <c r="N2918"/>
      <c r="O2918"/>
      <c r="P2918"/>
      <c r="Q2918"/>
      <c r="R2918"/>
    </row>
    <row r="2919" spans="1:18" x14ac:dyDescent="0.25">
      <c r="A2919"/>
      <c r="B2919"/>
      <c r="C2919"/>
      <c r="D2919"/>
      <c r="E2919"/>
      <c r="F2919"/>
      <c r="G2919"/>
      <c r="H2919"/>
      <c r="I2919" s="5"/>
      <c r="J2919" s="5"/>
      <c r="K2919"/>
      <c r="L2919"/>
      <c r="M2919"/>
      <c r="N2919"/>
      <c r="O2919"/>
      <c r="P2919"/>
      <c r="Q2919"/>
      <c r="R2919"/>
    </row>
    <row r="2920" spans="1:18" x14ac:dyDescent="0.25">
      <c r="A2920"/>
      <c r="B2920"/>
      <c r="C2920"/>
      <c r="D2920"/>
      <c r="E2920"/>
      <c r="F2920"/>
      <c r="G2920"/>
      <c r="H2920"/>
      <c r="I2920" s="5"/>
      <c r="J2920" s="5"/>
      <c r="K2920"/>
      <c r="L2920"/>
      <c r="M2920"/>
      <c r="N2920"/>
      <c r="O2920"/>
      <c r="P2920"/>
      <c r="Q2920"/>
      <c r="R2920"/>
    </row>
    <row r="2921" spans="1:18" x14ac:dyDescent="0.25">
      <c r="A2921"/>
      <c r="B2921"/>
      <c r="C2921"/>
      <c r="D2921"/>
      <c r="E2921"/>
      <c r="F2921"/>
      <c r="G2921"/>
      <c r="H2921"/>
      <c r="I2921" s="5"/>
      <c r="J2921" s="5"/>
      <c r="K2921"/>
      <c r="L2921"/>
      <c r="M2921"/>
      <c r="N2921"/>
      <c r="O2921"/>
      <c r="P2921"/>
      <c r="Q2921"/>
      <c r="R2921"/>
    </row>
    <row r="2922" spans="1:18" x14ac:dyDescent="0.25">
      <c r="A2922"/>
      <c r="B2922"/>
      <c r="C2922"/>
      <c r="D2922"/>
      <c r="E2922"/>
      <c r="F2922"/>
      <c r="G2922"/>
      <c r="H2922"/>
      <c r="I2922" s="5"/>
      <c r="J2922" s="5"/>
      <c r="K2922"/>
      <c r="L2922"/>
      <c r="M2922"/>
      <c r="N2922"/>
      <c r="O2922"/>
      <c r="P2922"/>
      <c r="Q2922"/>
      <c r="R2922"/>
    </row>
    <row r="2923" spans="1:18" x14ac:dyDescent="0.25">
      <c r="A2923"/>
      <c r="B2923"/>
      <c r="C2923"/>
      <c r="D2923"/>
      <c r="E2923"/>
      <c r="F2923"/>
      <c r="G2923"/>
      <c r="H2923"/>
      <c r="I2923" s="5"/>
      <c r="J2923" s="5"/>
      <c r="K2923"/>
      <c r="L2923"/>
      <c r="M2923"/>
      <c r="N2923"/>
      <c r="O2923"/>
      <c r="P2923"/>
      <c r="Q2923"/>
      <c r="R2923"/>
    </row>
    <row r="2924" spans="1:18" x14ac:dyDescent="0.25">
      <c r="A2924"/>
      <c r="B2924"/>
      <c r="C2924"/>
      <c r="D2924"/>
      <c r="E2924"/>
      <c r="F2924"/>
      <c r="G2924"/>
      <c r="H2924"/>
      <c r="I2924" s="5"/>
      <c r="J2924" s="5"/>
      <c r="K2924"/>
      <c r="L2924"/>
      <c r="M2924"/>
      <c r="N2924"/>
      <c r="O2924"/>
      <c r="P2924"/>
      <c r="Q2924"/>
      <c r="R2924"/>
    </row>
    <row r="2925" spans="1:18" x14ac:dyDescent="0.25">
      <c r="A2925"/>
      <c r="B2925"/>
      <c r="C2925"/>
      <c r="D2925"/>
      <c r="E2925"/>
      <c r="F2925"/>
      <c r="G2925"/>
      <c r="H2925"/>
      <c r="I2925" s="5"/>
      <c r="J2925" s="5"/>
      <c r="K2925"/>
      <c r="L2925"/>
      <c r="M2925"/>
      <c r="N2925"/>
      <c r="O2925"/>
      <c r="P2925"/>
      <c r="Q2925"/>
      <c r="R2925"/>
    </row>
    <row r="2926" spans="1:18" x14ac:dyDescent="0.25">
      <c r="A2926"/>
      <c r="B2926"/>
      <c r="C2926"/>
      <c r="D2926"/>
      <c r="E2926"/>
      <c r="F2926"/>
      <c r="G2926"/>
      <c r="H2926"/>
      <c r="I2926" s="5"/>
      <c r="J2926" s="5"/>
      <c r="K2926"/>
      <c r="L2926"/>
      <c r="M2926"/>
      <c r="N2926"/>
      <c r="O2926"/>
      <c r="P2926"/>
      <c r="Q2926"/>
      <c r="R2926"/>
    </row>
    <row r="2927" spans="1:18" x14ac:dyDescent="0.25">
      <c r="A2927"/>
      <c r="B2927"/>
      <c r="C2927"/>
      <c r="D2927"/>
      <c r="E2927"/>
      <c r="F2927"/>
      <c r="G2927"/>
      <c r="H2927"/>
      <c r="I2927" s="5"/>
      <c r="J2927" s="5"/>
      <c r="K2927"/>
      <c r="L2927"/>
      <c r="M2927"/>
      <c r="N2927"/>
      <c r="O2927"/>
      <c r="P2927"/>
      <c r="Q2927"/>
      <c r="R2927"/>
    </row>
    <row r="2928" spans="1:18" x14ac:dyDescent="0.25">
      <c r="A2928"/>
      <c r="B2928"/>
      <c r="C2928"/>
      <c r="D2928"/>
      <c r="E2928"/>
      <c r="F2928"/>
      <c r="G2928"/>
      <c r="H2928"/>
      <c r="I2928" s="5"/>
      <c r="J2928" s="5"/>
      <c r="K2928"/>
      <c r="L2928"/>
      <c r="M2928"/>
      <c r="N2928"/>
      <c r="O2928"/>
      <c r="P2928"/>
      <c r="Q2928"/>
      <c r="R2928"/>
    </row>
    <row r="2929" spans="1:18" x14ac:dyDescent="0.25">
      <c r="A2929"/>
      <c r="B2929"/>
      <c r="C2929"/>
      <c r="D2929"/>
      <c r="E2929"/>
      <c r="F2929"/>
      <c r="G2929"/>
      <c r="H2929"/>
      <c r="I2929" s="5"/>
      <c r="J2929" s="5"/>
      <c r="K2929"/>
      <c r="L2929"/>
      <c r="M2929"/>
      <c r="N2929"/>
      <c r="O2929"/>
      <c r="P2929"/>
      <c r="Q2929"/>
      <c r="R2929"/>
    </row>
    <row r="2930" spans="1:18" x14ac:dyDescent="0.25">
      <c r="A2930"/>
      <c r="B2930"/>
      <c r="C2930"/>
      <c r="D2930"/>
      <c r="E2930"/>
      <c r="F2930"/>
      <c r="G2930"/>
      <c r="H2930"/>
      <c r="I2930" s="5"/>
      <c r="J2930" s="5"/>
      <c r="K2930"/>
      <c r="L2930"/>
      <c r="M2930"/>
      <c r="N2930"/>
      <c r="O2930"/>
      <c r="P2930"/>
      <c r="Q2930"/>
      <c r="R2930"/>
    </row>
    <row r="2931" spans="1:18" x14ac:dyDescent="0.25">
      <c r="A2931"/>
      <c r="B2931"/>
      <c r="C2931"/>
      <c r="D2931"/>
      <c r="E2931"/>
      <c r="F2931"/>
      <c r="G2931"/>
      <c r="H2931"/>
      <c r="I2931" s="5"/>
      <c r="J2931" s="5"/>
      <c r="K2931"/>
      <c r="L2931"/>
      <c r="M2931"/>
      <c r="N2931"/>
      <c r="O2931"/>
      <c r="P2931"/>
      <c r="Q2931"/>
      <c r="R2931"/>
    </row>
    <row r="2932" spans="1:18" x14ac:dyDescent="0.25">
      <c r="A2932"/>
      <c r="B2932"/>
      <c r="C2932"/>
      <c r="D2932"/>
      <c r="E2932"/>
      <c r="F2932"/>
      <c r="G2932"/>
      <c r="H2932"/>
      <c r="I2932" s="5"/>
      <c r="J2932" s="5"/>
      <c r="K2932"/>
      <c r="L2932"/>
      <c r="M2932"/>
      <c r="N2932"/>
      <c r="O2932"/>
      <c r="P2932"/>
      <c r="Q2932"/>
      <c r="R2932"/>
    </row>
    <row r="2933" spans="1:18" x14ac:dyDescent="0.25">
      <c r="A2933"/>
      <c r="B2933"/>
      <c r="C2933"/>
      <c r="D2933"/>
      <c r="E2933"/>
      <c r="F2933"/>
      <c r="G2933"/>
      <c r="H2933"/>
      <c r="I2933" s="5"/>
      <c r="J2933" s="5"/>
      <c r="K2933"/>
      <c r="L2933"/>
      <c r="M2933"/>
      <c r="N2933"/>
      <c r="O2933"/>
      <c r="P2933"/>
      <c r="Q2933"/>
      <c r="R2933"/>
    </row>
    <row r="2934" spans="1:18" x14ac:dyDescent="0.25">
      <c r="A2934"/>
      <c r="B2934"/>
      <c r="C2934"/>
      <c r="D2934"/>
      <c r="E2934"/>
      <c r="F2934"/>
      <c r="G2934"/>
      <c r="H2934"/>
      <c r="I2934" s="5"/>
      <c r="J2934" s="5"/>
      <c r="K2934"/>
      <c r="L2934"/>
      <c r="M2934"/>
      <c r="N2934"/>
      <c r="O2934"/>
      <c r="P2934"/>
      <c r="Q2934"/>
      <c r="R2934"/>
    </row>
    <row r="2935" spans="1:18" x14ac:dyDescent="0.25">
      <c r="A2935"/>
      <c r="B2935"/>
      <c r="C2935"/>
      <c r="D2935"/>
      <c r="E2935"/>
      <c r="F2935"/>
      <c r="G2935"/>
      <c r="H2935"/>
      <c r="I2935" s="5"/>
      <c r="J2935" s="5"/>
      <c r="K2935"/>
      <c r="L2935"/>
      <c r="M2935"/>
      <c r="N2935"/>
      <c r="O2935"/>
      <c r="P2935"/>
      <c r="Q2935"/>
      <c r="R2935"/>
    </row>
    <row r="2936" spans="1:18" x14ac:dyDescent="0.25">
      <c r="A2936"/>
      <c r="B2936"/>
      <c r="C2936"/>
      <c r="D2936"/>
      <c r="E2936"/>
      <c r="F2936"/>
      <c r="G2936"/>
      <c r="H2936"/>
      <c r="I2936" s="5"/>
      <c r="J2936" s="5"/>
      <c r="K2936"/>
      <c r="L2936"/>
      <c r="M2936"/>
      <c r="N2936"/>
      <c r="O2936"/>
      <c r="P2936"/>
      <c r="Q2936"/>
      <c r="R2936"/>
    </row>
    <row r="2937" spans="1:18" x14ac:dyDescent="0.25">
      <c r="A2937"/>
      <c r="B2937"/>
      <c r="C2937"/>
      <c r="D2937"/>
      <c r="E2937"/>
      <c r="F2937"/>
      <c r="G2937"/>
      <c r="H2937"/>
      <c r="I2937" s="5"/>
      <c r="J2937" s="5"/>
      <c r="K2937"/>
      <c r="L2937"/>
      <c r="M2937"/>
      <c r="N2937"/>
      <c r="O2937"/>
      <c r="P2937"/>
      <c r="Q2937"/>
      <c r="R2937"/>
    </row>
    <row r="2938" spans="1:18" x14ac:dyDescent="0.25">
      <c r="A2938"/>
      <c r="B2938"/>
      <c r="C2938"/>
      <c r="D2938"/>
      <c r="E2938"/>
      <c r="F2938"/>
      <c r="G2938"/>
      <c r="H2938"/>
      <c r="I2938" s="5"/>
      <c r="J2938" s="5"/>
      <c r="K2938"/>
      <c r="L2938"/>
      <c r="M2938"/>
      <c r="N2938"/>
      <c r="O2938"/>
      <c r="P2938"/>
      <c r="Q2938"/>
      <c r="R2938"/>
    </row>
    <row r="2939" spans="1:18" x14ac:dyDescent="0.25">
      <c r="A2939"/>
      <c r="B2939"/>
      <c r="C2939"/>
      <c r="D2939"/>
      <c r="E2939"/>
      <c r="F2939"/>
      <c r="G2939"/>
      <c r="H2939"/>
      <c r="I2939" s="5"/>
      <c r="J2939" s="5"/>
      <c r="K2939"/>
      <c r="L2939"/>
      <c r="M2939"/>
      <c r="N2939"/>
      <c r="O2939"/>
      <c r="P2939"/>
      <c r="Q2939"/>
      <c r="R2939"/>
    </row>
    <row r="2940" spans="1:18" x14ac:dyDescent="0.25">
      <c r="A2940"/>
      <c r="B2940"/>
      <c r="C2940"/>
      <c r="D2940"/>
      <c r="E2940"/>
      <c r="F2940"/>
      <c r="G2940"/>
      <c r="H2940"/>
      <c r="I2940" s="5"/>
      <c r="J2940" s="5"/>
      <c r="K2940"/>
      <c r="L2940"/>
      <c r="M2940"/>
      <c r="N2940"/>
      <c r="O2940"/>
      <c r="P2940"/>
      <c r="Q2940"/>
      <c r="R2940"/>
    </row>
    <row r="2941" spans="1:18" x14ac:dyDescent="0.25">
      <c r="A2941"/>
      <c r="B2941"/>
      <c r="C2941"/>
      <c r="D2941"/>
      <c r="E2941"/>
      <c r="F2941"/>
      <c r="G2941"/>
      <c r="H2941"/>
      <c r="I2941" s="5"/>
      <c r="J2941" s="5"/>
      <c r="K2941"/>
      <c r="L2941"/>
      <c r="M2941"/>
      <c r="N2941"/>
      <c r="O2941"/>
      <c r="P2941"/>
      <c r="Q2941"/>
      <c r="R2941"/>
    </row>
    <row r="2942" spans="1:18" x14ac:dyDescent="0.25">
      <c r="A2942"/>
      <c r="B2942"/>
      <c r="C2942"/>
      <c r="D2942"/>
      <c r="E2942"/>
      <c r="F2942"/>
      <c r="G2942"/>
      <c r="H2942"/>
      <c r="I2942" s="5"/>
      <c r="J2942" s="5"/>
      <c r="K2942"/>
      <c r="L2942"/>
      <c r="M2942"/>
      <c r="N2942"/>
      <c r="O2942"/>
      <c r="P2942"/>
      <c r="Q2942"/>
      <c r="R2942"/>
    </row>
    <row r="2943" spans="1:18" x14ac:dyDescent="0.25">
      <c r="A2943"/>
      <c r="B2943"/>
      <c r="C2943"/>
      <c r="D2943"/>
      <c r="E2943"/>
      <c r="F2943"/>
      <c r="G2943"/>
      <c r="H2943"/>
      <c r="I2943" s="5"/>
      <c r="J2943" s="5"/>
      <c r="K2943"/>
      <c r="L2943"/>
      <c r="M2943"/>
      <c r="N2943"/>
      <c r="O2943"/>
      <c r="P2943"/>
      <c r="Q2943"/>
      <c r="R2943"/>
    </row>
    <row r="2944" spans="1:18" x14ac:dyDescent="0.25">
      <c r="A2944"/>
      <c r="B2944"/>
      <c r="C2944"/>
      <c r="D2944"/>
      <c r="E2944"/>
      <c r="F2944"/>
      <c r="G2944"/>
      <c r="H2944"/>
      <c r="I2944" s="5"/>
      <c r="J2944" s="5"/>
      <c r="K2944"/>
      <c r="L2944"/>
      <c r="M2944"/>
      <c r="N2944"/>
      <c r="O2944"/>
      <c r="P2944"/>
      <c r="Q2944"/>
      <c r="R2944"/>
    </row>
    <row r="2945" spans="1:18" x14ac:dyDescent="0.25">
      <c r="A2945"/>
      <c r="B2945"/>
      <c r="C2945"/>
      <c r="D2945"/>
      <c r="E2945"/>
      <c r="F2945"/>
      <c r="G2945"/>
      <c r="H2945"/>
      <c r="I2945" s="5"/>
      <c r="J2945" s="5"/>
      <c r="K2945"/>
      <c r="L2945"/>
      <c r="M2945"/>
      <c r="N2945"/>
      <c r="O2945"/>
      <c r="P2945"/>
      <c r="Q2945"/>
      <c r="R2945"/>
    </row>
    <row r="2946" spans="1:18" x14ac:dyDescent="0.25">
      <c r="A2946"/>
      <c r="B2946"/>
      <c r="C2946"/>
      <c r="D2946"/>
      <c r="E2946"/>
      <c r="F2946"/>
      <c r="G2946"/>
      <c r="H2946"/>
      <c r="I2946" s="5"/>
      <c r="J2946" s="5"/>
      <c r="K2946"/>
      <c r="L2946"/>
      <c r="M2946"/>
      <c r="N2946"/>
      <c r="O2946"/>
      <c r="P2946"/>
      <c r="Q2946"/>
      <c r="R2946"/>
    </row>
    <row r="2947" spans="1:18" x14ac:dyDescent="0.25">
      <c r="A2947"/>
      <c r="B2947"/>
      <c r="C2947"/>
      <c r="D2947"/>
      <c r="E2947"/>
      <c r="F2947"/>
      <c r="G2947"/>
      <c r="H2947"/>
      <c r="I2947" s="5"/>
      <c r="J2947" s="5"/>
      <c r="K2947"/>
      <c r="L2947"/>
      <c r="M2947"/>
      <c r="N2947"/>
      <c r="O2947"/>
      <c r="P2947"/>
      <c r="Q2947"/>
      <c r="R2947"/>
    </row>
    <row r="2948" spans="1:18" x14ac:dyDescent="0.25">
      <c r="A2948"/>
      <c r="B2948"/>
      <c r="C2948"/>
      <c r="D2948"/>
      <c r="E2948"/>
      <c r="F2948"/>
      <c r="G2948"/>
      <c r="H2948"/>
      <c r="I2948" s="5"/>
      <c r="J2948" s="5"/>
      <c r="K2948"/>
      <c r="L2948"/>
      <c r="M2948"/>
      <c r="N2948"/>
      <c r="O2948"/>
      <c r="P2948"/>
      <c r="Q2948"/>
      <c r="R2948"/>
    </row>
    <row r="2949" spans="1:18" x14ac:dyDescent="0.25">
      <c r="A2949"/>
      <c r="B2949"/>
      <c r="C2949"/>
      <c r="D2949"/>
      <c r="E2949"/>
      <c r="F2949"/>
      <c r="G2949"/>
      <c r="H2949"/>
      <c r="I2949" s="5"/>
      <c r="J2949" s="5"/>
      <c r="K2949"/>
      <c r="L2949"/>
      <c r="M2949"/>
      <c r="N2949"/>
      <c r="O2949"/>
      <c r="P2949"/>
      <c r="Q2949"/>
      <c r="R2949"/>
    </row>
    <row r="2950" spans="1:18" x14ac:dyDescent="0.25">
      <c r="A2950"/>
      <c r="B2950"/>
      <c r="C2950"/>
      <c r="D2950"/>
      <c r="E2950"/>
      <c r="F2950"/>
      <c r="G2950"/>
      <c r="H2950"/>
      <c r="I2950" s="5"/>
      <c r="J2950" s="5"/>
      <c r="K2950"/>
      <c r="L2950"/>
      <c r="M2950"/>
      <c r="N2950"/>
      <c r="O2950"/>
      <c r="P2950"/>
      <c r="Q2950"/>
      <c r="R2950"/>
    </row>
    <row r="2951" spans="1:18" x14ac:dyDescent="0.25">
      <c r="A2951"/>
      <c r="B2951"/>
      <c r="C2951"/>
      <c r="D2951"/>
      <c r="E2951"/>
      <c r="F2951"/>
      <c r="G2951"/>
      <c r="H2951"/>
      <c r="I2951" s="5"/>
      <c r="J2951" s="5"/>
      <c r="K2951"/>
      <c r="L2951"/>
      <c r="M2951"/>
      <c r="N2951"/>
      <c r="O2951"/>
      <c r="P2951"/>
      <c r="Q2951"/>
      <c r="R2951"/>
    </row>
    <row r="2952" spans="1:18" x14ac:dyDescent="0.25">
      <c r="A2952"/>
      <c r="B2952"/>
      <c r="C2952"/>
      <c r="D2952"/>
      <c r="E2952"/>
      <c r="F2952"/>
      <c r="G2952"/>
      <c r="H2952"/>
      <c r="I2952" s="5"/>
      <c r="J2952" s="5"/>
      <c r="K2952"/>
      <c r="L2952"/>
      <c r="M2952"/>
      <c r="N2952"/>
      <c r="O2952"/>
      <c r="P2952"/>
      <c r="Q2952"/>
      <c r="R2952"/>
    </row>
    <row r="2953" spans="1:18" x14ac:dyDescent="0.25">
      <c r="A2953"/>
      <c r="B2953"/>
      <c r="C2953"/>
      <c r="D2953"/>
      <c r="E2953"/>
      <c r="F2953"/>
      <c r="G2953"/>
      <c r="H2953"/>
      <c r="I2953" s="5"/>
      <c r="J2953" s="5"/>
      <c r="K2953"/>
      <c r="L2953"/>
      <c r="M2953"/>
      <c r="N2953"/>
      <c r="O2953"/>
      <c r="P2953"/>
      <c r="Q2953"/>
      <c r="R2953"/>
    </row>
    <row r="2954" spans="1:18" x14ac:dyDescent="0.25">
      <c r="A2954"/>
      <c r="B2954"/>
      <c r="C2954"/>
      <c r="D2954"/>
      <c r="E2954"/>
      <c r="F2954"/>
      <c r="G2954"/>
      <c r="H2954"/>
      <c r="I2954" s="5"/>
      <c r="J2954" s="5"/>
      <c r="K2954"/>
      <c r="L2954"/>
      <c r="M2954"/>
      <c r="N2954"/>
      <c r="O2954"/>
      <c r="P2954"/>
      <c r="Q2954"/>
      <c r="R2954"/>
    </row>
    <row r="2955" spans="1:18" x14ac:dyDescent="0.25">
      <c r="A2955"/>
      <c r="B2955"/>
      <c r="C2955"/>
      <c r="D2955"/>
      <c r="E2955"/>
      <c r="F2955"/>
      <c r="G2955"/>
      <c r="H2955"/>
      <c r="I2955" s="5"/>
      <c r="J2955" s="5"/>
      <c r="K2955"/>
      <c r="L2955"/>
      <c r="M2955"/>
      <c r="N2955"/>
      <c r="O2955"/>
      <c r="P2955"/>
      <c r="Q2955"/>
      <c r="R2955"/>
    </row>
    <row r="2956" spans="1:18" x14ac:dyDescent="0.25">
      <c r="A2956"/>
      <c r="B2956"/>
      <c r="C2956"/>
      <c r="D2956"/>
      <c r="E2956"/>
      <c r="F2956"/>
      <c r="G2956"/>
      <c r="H2956"/>
      <c r="I2956" s="5"/>
      <c r="J2956" s="5"/>
      <c r="K2956"/>
      <c r="L2956"/>
      <c r="M2956"/>
      <c r="N2956"/>
      <c r="O2956"/>
      <c r="P2956"/>
      <c r="Q2956"/>
      <c r="R2956"/>
    </row>
    <row r="2957" spans="1:18" x14ac:dyDescent="0.25">
      <c r="A2957"/>
      <c r="B2957"/>
      <c r="C2957"/>
      <c r="D2957"/>
      <c r="E2957"/>
      <c r="F2957"/>
      <c r="G2957"/>
      <c r="H2957"/>
      <c r="I2957" s="5"/>
      <c r="J2957" s="5"/>
      <c r="K2957"/>
      <c r="L2957"/>
      <c r="M2957"/>
      <c r="N2957"/>
      <c r="O2957"/>
      <c r="P2957"/>
      <c r="Q2957"/>
      <c r="R2957"/>
    </row>
    <row r="2958" spans="1:18" x14ac:dyDescent="0.25">
      <c r="A2958"/>
      <c r="B2958"/>
      <c r="C2958"/>
      <c r="D2958"/>
      <c r="E2958"/>
      <c r="F2958"/>
      <c r="G2958"/>
      <c r="H2958"/>
      <c r="I2958" s="5"/>
      <c r="J2958" s="5"/>
      <c r="K2958"/>
      <c r="L2958"/>
      <c r="M2958"/>
      <c r="N2958"/>
      <c r="O2958"/>
      <c r="P2958"/>
      <c r="Q2958"/>
      <c r="R2958"/>
    </row>
    <row r="2959" spans="1:18" x14ac:dyDescent="0.25">
      <c r="A2959"/>
      <c r="B2959"/>
      <c r="C2959"/>
      <c r="D2959"/>
      <c r="E2959"/>
      <c r="F2959"/>
      <c r="G2959"/>
      <c r="H2959"/>
      <c r="I2959" s="5"/>
      <c r="J2959" s="5"/>
      <c r="K2959"/>
      <c r="L2959"/>
      <c r="M2959"/>
      <c r="N2959"/>
      <c r="O2959"/>
      <c r="P2959"/>
      <c r="Q2959"/>
      <c r="R2959"/>
    </row>
    <row r="2960" spans="1:18" x14ac:dyDescent="0.25">
      <c r="A2960"/>
      <c r="B2960"/>
      <c r="C2960"/>
      <c r="D2960"/>
      <c r="E2960"/>
      <c r="F2960"/>
      <c r="G2960"/>
      <c r="H2960"/>
      <c r="I2960" s="5"/>
      <c r="J2960" s="5"/>
      <c r="K2960"/>
      <c r="L2960"/>
      <c r="M2960"/>
      <c r="N2960"/>
      <c r="O2960"/>
      <c r="P2960"/>
      <c r="Q2960"/>
      <c r="R2960"/>
    </row>
    <row r="2961" spans="1:18" x14ac:dyDescent="0.25">
      <c r="A2961"/>
      <c r="B2961"/>
      <c r="C2961"/>
      <c r="D2961"/>
      <c r="E2961"/>
      <c r="F2961"/>
      <c r="G2961"/>
      <c r="H2961"/>
      <c r="I2961" s="5"/>
      <c r="J2961" s="5"/>
      <c r="K2961"/>
      <c r="L2961"/>
      <c r="M2961"/>
      <c r="N2961"/>
      <c r="O2961"/>
      <c r="P2961"/>
      <c r="Q2961"/>
      <c r="R2961"/>
    </row>
    <row r="2962" spans="1:18" x14ac:dyDescent="0.25">
      <c r="A2962"/>
      <c r="B2962"/>
      <c r="C2962"/>
      <c r="D2962"/>
      <c r="E2962"/>
      <c r="F2962"/>
      <c r="G2962"/>
      <c r="H2962"/>
      <c r="I2962" s="5"/>
      <c r="J2962" s="5"/>
      <c r="K2962"/>
      <c r="L2962"/>
      <c r="M2962"/>
      <c r="N2962"/>
      <c r="O2962"/>
      <c r="P2962"/>
      <c r="Q2962"/>
      <c r="R2962"/>
    </row>
    <row r="2963" spans="1:18" x14ac:dyDescent="0.25">
      <c r="A2963"/>
      <c r="B2963"/>
      <c r="C2963"/>
      <c r="D2963"/>
      <c r="E2963"/>
      <c r="F2963"/>
      <c r="G2963"/>
      <c r="H2963"/>
      <c r="I2963" s="5"/>
      <c r="J2963" s="5"/>
      <c r="K2963"/>
      <c r="L2963"/>
      <c r="M2963"/>
      <c r="N2963"/>
      <c r="O2963"/>
      <c r="P2963"/>
      <c r="Q2963"/>
      <c r="R2963"/>
    </row>
    <row r="2964" spans="1:18" x14ac:dyDescent="0.25">
      <c r="A2964"/>
      <c r="B2964"/>
      <c r="C2964"/>
      <c r="D2964"/>
      <c r="E2964"/>
      <c r="F2964"/>
      <c r="G2964"/>
      <c r="H2964"/>
      <c r="I2964" s="5"/>
      <c r="J2964" s="5"/>
      <c r="K2964"/>
      <c r="L2964"/>
      <c r="M2964"/>
      <c r="N2964"/>
      <c r="O2964"/>
      <c r="P2964"/>
      <c r="Q2964"/>
      <c r="R2964"/>
    </row>
    <row r="2965" spans="1:18" x14ac:dyDescent="0.25">
      <c r="A2965"/>
      <c r="B2965"/>
      <c r="C2965"/>
      <c r="D2965"/>
      <c r="E2965"/>
      <c r="F2965"/>
      <c r="G2965"/>
      <c r="H2965"/>
      <c r="I2965" s="5"/>
      <c r="J2965" s="5"/>
      <c r="K2965"/>
      <c r="L2965"/>
      <c r="M2965"/>
      <c r="N2965"/>
      <c r="O2965"/>
      <c r="P2965"/>
      <c r="Q2965"/>
      <c r="R2965"/>
    </row>
    <row r="2966" spans="1:18" x14ac:dyDescent="0.25">
      <c r="A2966"/>
      <c r="B2966"/>
      <c r="C2966"/>
      <c r="D2966"/>
      <c r="E2966"/>
      <c r="F2966"/>
      <c r="G2966"/>
      <c r="H2966"/>
      <c r="I2966" s="5"/>
      <c r="J2966" s="5"/>
      <c r="K2966"/>
      <c r="L2966"/>
      <c r="M2966"/>
      <c r="N2966"/>
      <c r="O2966"/>
      <c r="P2966"/>
      <c r="Q2966"/>
      <c r="R2966"/>
    </row>
    <row r="2967" spans="1:18" x14ac:dyDescent="0.25">
      <c r="A2967"/>
      <c r="B2967"/>
      <c r="C2967"/>
      <c r="D2967"/>
      <c r="E2967"/>
      <c r="F2967"/>
      <c r="G2967"/>
      <c r="H2967"/>
      <c r="I2967" s="5"/>
      <c r="J2967" s="5"/>
      <c r="K2967"/>
      <c r="L2967"/>
      <c r="M2967"/>
      <c r="N2967"/>
      <c r="O2967"/>
      <c r="P2967"/>
      <c r="Q2967"/>
      <c r="R2967"/>
    </row>
    <row r="2968" spans="1:18" x14ac:dyDescent="0.25">
      <c r="A2968"/>
      <c r="B2968"/>
      <c r="C2968"/>
      <c r="D2968"/>
      <c r="E2968"/>
      <c r="F2968"/>
      <c r="G2968"/>
      <c r="H2968"/>
      <c r="I2968" s="5"/>
      <c r="J2968" s="5"/>
      <c r="K2968"/>
      <c r="L2968"/>
      <c r="M2968"/>
      <c r="N2968"/>
      <c r="O2968"/>
      <c r="P2968"/>
      <c r="Q2968"/>
      <c r="R2968"/>
    </row>
    <row r="2969" spans="1:18" x14ac:dyDescent="0.25">
      <c r="A2969"/>
      <c r="B2969"/>
      <c r="C2969"/>
      <c r="D2969"/>
      <c r="E2969"/>
      <c r="F2969"/>
      <c r="G2969"/>
      <c r="H2969"/>
      <c r="I2969" s="5"/>
      <c r="J2969" s="5"/>
      <c r="K2969"/>
      <c r="L2969"/>
      <c r="M2969"/>
      <c r="N2969"/>
      <c r="O2969"/>
      <c r="P2969"/>
      <c r="Q2969"/>
      <c r="R2969"/>
    </row>
    <row r="2970" spans="1:18" x14ac:dyDescent="0.25">
      <c r="A2970"/>
      <c r="B2970"/>
      <c r="C2970"/>
      <c r="D2970"/>
      <c r="E2970"/>
      <c r="F2970"/>
      <c r="G2970"/>
      <c r="H2970"/>
      <c r="I2970" s="5"/>
      <c r="J2970" s="5"/>
      <c r="K2970"/>
      <c r="L2970"/>
      <c r="M2970"/>
      <c r="N2970"/>
      <c r="O2970"/>
      <c r="P2970"/>
      <c r="Q2970"/>
      <c r="R2970"/>
    </row>
    <row r="2971" spans="1:18" x14ac:dyDescent="0.25">
      <c r="A2971"/>
      <c r="B2971"/>
      <c r="C2971"/>
      <c r="D2971"/>
      <c r="E2971"/>
      <c r="F2971"/>
      <c r="G2971"/>
      <c r="H2971"/>
      <c r="I2971" s="5"/>
      <c r="J2971" s="5"/>
      <c r="K2971"/>
      <c r="L2971"/>
      <c r="M2971"/>
      <c r="N2971"/>
      <c r="O2971"/>
      <c r="P2971"/>
      <c r="Q2971"/>
      <c r="R2971"/>
    </row>
    <row r="2972" spans="1:18" x14ac:dyDescent="0.25">
      <c r="A2972"/>
      <c r="B2972"/>
      <c r="C2972"/>
      <c r="D2972"/>
      <c r="E2972"/>
      <c r="F2972"/>
      <c r="G2972"/>
      <c r="H2972"/>
      <c r="I2972" s="5"/>
      <c r="J2972" s="5"/>
      <c r="K2972"/>
      <c r="L2972"/>
      <c r="M2972"/>
      <c r="N2972"/>
      <c r="O2972"/>
      <c r="P2972"/>
      <c r="Q2972"/>
      <c r="R2972"/>
    </row>
    <row r="2973" spans="1:18" x14ac:dyDescent="0.25">
      <c r="A2973"/>
      <c r="B2973"/>
      <c r="C2973"/>
      <c r="D2973"/>
      <c r="E2973"/>
      <c r="F2973"/>
      <c r="G2973"/>
      <c r="H2973"/>
      <c r="I2973" s="5"/>
      <c r="J2973" s="5"/>
      <c r="K2973"/>
      <c r="L2973"/>
      <c r="M2973"/>
      <c r="N2973"/>
      <c r="O2973"/>
      <c r="P2973"/>
      <c r="Q2973"/>
      <c r="R2973"/>
    </row>
    <row r="2974" spans="1:18" x14ac:dyDescent="0.25">
      <c r="A2974"/>
      <c r="B2974"/>
      <c r="C2974"/>
      <c r="D2974"/>
      <c r="E2974"/>
      <c r="F2974"/>
      <c r="G2974"/>
      <c r="H2974"/>
      <c r="I2974" s="5"/>
      <c r="J2974" s="5"/>
      <c r="K2974"/>
      <c r="L2974"/>
      <c r="M2974"/>
      <c r="N2974"/>
      <c r="O2974"/>
      <c r="P2974"/>
      <c r="Q2974"/>
      <c r="R2974"/>
    </row>
    <row r="2975" spans="1:18" x14ac:dyDescent="0.25">
      <c r="A2975"/>
      <c r="B2975"/>
      <c r="C2975"/>
      <c r="D2975"/>
      <c r="E2975"/>
      <c r="F2975"/>
      <c r="G2975"/>
      <c r="H2975"/>
      <c r="I2975" s="5"/>
      <c r="J2975" s="5"/>
      <c r="K2975"/>
      <c r="L2975"/>
      <c r="M2975"/>
      <c r="N2975"/>
      <c r="O2975"/>
      <c r="P2975"/>
      <c r="Q2975"/>
      <c r="R2975"/>
    </row>
    <row r="2976" spans="1:18" x14ac:dyDescent="0.25">
      <c r="A2976"/>
      <c r="B2976"/>
      <c r="C2976"/>
      <c r="D2976"/>
      <c r="E2976"/>
      <c r="F2976"/>
      <c r="G2976"/>
      <c r="H2976"/>
      <c r="I2976" s="5"/>
      <c r="J2976" s="5"/>
      <c r="K2976"/>
      <c r="L2976"/>
      <c r="M2976"/>
      <c r="N2976"/>
      <c r="O2976"/>
      <c r="P2976"/>
      <c r="Q2976"/>
      <c r="R2976"/>
    </row>
    <row r="2977" spans="1:18" x14ac:dyDescent="0.25">
      <c r="A2977"/>
      <c r="B2977"/>
      <c r="C2977"/>
      <c r="D2977"/>
      <c r="E2977"/>
      <c r="F2977"/>
      <c r="G2977"/>
      <c r="H2977"/>
      <c r="I2977" s="5"/>
      <c r="J2977" s="5"/>
      <c r="K2977"/>
      <c r="L2977"/>
      <c r="M2977"/>
      <c r="N2977"/>
      <c r="O2977"/>
      <c r="P2977"/>
      <c r="Q2977"/>
      <c r="R2977"/>
    </row>
    <row r="2978" spans="1:18" x14ac:dyDescent="0.25">
      <c r="A2978"/>
      <c r="B2978"/>
      <c r="C2978"/>
      <c r="D2978"/>
      <c r="E2978"/>
      <c r="F2978"/>
      <c r="G2978"/>
      <c r="H2978"/>
      <c r="I2978" s="5"/>
      <c r="J2978" s="5"/>
      <c r="K2978"/>
      <c r="L2978"/>
      <c r="M2978"/>
      <c r="N2978"/>
      <c r="O2978"/>
      <c r="P2978"/>
      <c r="Q2978"/>
      <c r="R2978"/>
    </row>
    <row r="2979" spans="1:18" x14ac:dyDescent="0.25">
      <c r="A2979"/>
      <c r="B2979"/>
      <c r="C2979"/>
      <c r="D2979"/>
      <c r="E2979"/>
      <c r="F2979"/>
      <c r="G2979"/>
      <c r="H2979"/>
      <c r="I2979" s="5"/>
      <c r="J2979" s="5"/>
      <c r="K2979"/>
      <c r="L2979"/>
      <c r="M2979"/>
      <c r="N2979"/>
      <c r="O2979"/>
      <c r="P2979"/>
      <c r="Q2979"/>
      <c r="R2979"/>
    </row>
    <row r="2980" spans="1:18" x14ac:dyDescent="0.25">
      <c r="A2980"/>
      <c r="B2980"/>
      <c r="C2980"/>
      <c r="D2980"/>
      <c r="E2980"/>
      <c r="F2980"/>
      <c r="G2980"/>
      <c r="H2980"/>
      <c r="I2980" s="5"/>
      <c r="J2980" s="5"/>
      <c r="K2980"/>
      <c r="L2980"/>
      <c r="M2980"/>
      <c r="N2980"/>
      <c r="O2980"/>
      <c r="P2980"/>
      <c r="Q2980"/>
      <c r="R2980"/>
    </row>
    <row r="2981" spans="1:18" x14ac:dyDescent="0.25">
      <c r="A2981"/>
      <c r="B2981"/>
      <c r="C2981"/>
      <c r="D2981"/>
      <c r="E2981"/>
      <c r="F2981"/>
      <c r="G2981"/>
      <c r="H2981"/>
      <c r="I2981" s="5"/>
      <c r="J2981" s="5"/>
      <c r="K2981"/>
      <c r="L2981"/>
      <c r="M2981"/>
      <c r="N2981"/>
      <c r="O2981"/>
      <c r="P2981"/>
      <c r="Q2981"/>
      <c r="R2981"/>
    </row>
    <row r="2982" spans="1:18" x14ac:dyDescent="0.25">
      <c r="A2982"/>
      <c r="B2982"/>
      <c r="C2982"/>
      <c r="D2982"/>
      <c r="E2982"/>
      <c r="F2982"/>
      <c r="G2982"/>
      <c r="H2982"/>
      <c r="I2982" s="5"/>
      <c r="J2982" s="5"/>
      <c r="K2982"/>
      <c r="L2982"/>
      <c r="M2982"/>
      <c r="N2982"/>
      <c r="O2982"/>
      <c r="P2982"/>
      <c r="Q2982"/>
      <c r="R2982"/>
    </row>
    <row r="2983" spans="1:18" x14ac:dyDescent="0.25">
      <c r="A2983"/>
      <c r="B2983"/>
      <c r="C2983"/>
      <c r="D2983"/>
      <c r="E2983"/>
      <c r="F2983"/>
      <c r="G2983"/>
      <c r="H2983"/>
      <c r="I2983" s="5"/>
      <c r="J2983" s="5"/>
      <c r="K2983"/>
      <c r="L2983"/>
      <c r="M2983"/>
      <c r="N2983"/>
      <c r="O2983"/>
      <c r="P2983"/>
      <c r="Q2983"/>
      <c r="R2983"/>
    </row>
    <row r="2984" spans="1:18" x14ac:dyDescent="0.25">
      <c r="A2984"/>
      <c r="B2984"/>
      <c r="C2984"/>
      <c r="D2984"/>
      <c r="E2984"/>
      <c r="F2984"/>
      <c r="G2984"/>
      <c r="H2984"/>
      <c r="I2984" s="5"/>
      <c r="J2984" s="5"/>
      <c r="K2984"/>
      <c r="L2984"/>
      <c r="M2984"/>
      <c r="N2984"/>
      <c r="O2984"/>
      <c r="P2984"/>
      <c r="Q2984"/>
      <c r="R2984"/>
    </row>
    <row r="2985" spans="1:18" x14ac:dyDescent="0.25">
      <c r="A2985"/>
      <c r="B2985"/>
      <c r="C2985"/>
      <c r="D2985"/>
      <c r="E2985"/>
      <c r="F2985"/>
      <c r="G2985"/>
      <c r="H2985"/>
      <c r="I2985" s="5"/>
      <c r="J2985" s="5"/>
      <c r="K2985"/>
      <c r="L2985"/>
      <c r="M2985"/>
      <c r="N2985"/>
      <c r="O2985"/>
      <c r="P2985"/>
      <c r="Q2985"/>
      <c r="R2985"/>
    </row>
    <row r="2986" spans="1:18" x14ac:dyDescent="0.25">
      <c r="A2986"/>
      <c r="B2986"/>
      <c r="C2986"/>
      <c r="D2986"/>
      <c r="E2986"/>
      <c r="F2986"/>
      <c r="G2986"/>
      <c r="H2986"/>
      <c r="I2986" s="5"/>
      <c r="J2986" s="5"/>
      <c r="K2986"/>
      <c r="L2986"/>
      <c r="M2986"/>
      <c r="N2986"/>
      <c r="O2986"/>
      <c r="P2986"/>
      <c r="Q2986"/>
      <c r="R2986"/>
    </row>
    <row r="2987" spans="1:18" x14ac:dyDescent="0.25">
      <c r="A2987"/>
      <c r="B2987"/>
      <c r="C2987"/>
      <c r="D2987"/>
      <c r="E2987"/>
      <c r="F2987"/>
      <c r="G2987"/>
      <c r="H2987"/>
      <c r="I2987" s="5"/>
      <c r="J2987" s="5"/>
      <c r="K2987"/>
      <c r="L2987"/>
      <c r="M2987"/>
      <c r="N2987"/>
      <c r="O2987"/>
      <c r="P2987"/>
      <c r="Q2987"/>
      <c r="R2987"/>
    </row>
    <row r="2988" spans="1:18" x14ac:dyDescent="0.25">
      <c r="A2988"/>
      <c r="B2988"/>
      <c r="C2988"/>
      <c r="D2988"/>
      <c r="E2988"/>
      <c r="F2988"/>
      <c r="G2988"/>
      <c r="H2988"/>
      <c r="I2988" s="5"/>
      <c r="J2988" s="5"/>
      <c r="K2988"/>
      <c r="L2988"/>
      <c r="M2988"/>
      <c r="N2988"/>
      <c r="O2988"/>
      <c r="P2988"/>
      <c r="Q2988"/>
      <c r="R2988"/>
    </row>
    <row r="2989" spans="1:18" x14ac:dyDescent="0.25">
      <c r="A2989"/>
      <c r="B2989"/>
      <c r="C2989"/>
      <c r="D2989"/>
      <c r="E2989"/>
      <c r="F2989"/>
      <c r="G2989"/>
      <c r="H2989"/>
      <c r="I2989" s="5"/>
      <c r="J2989" s="5"/>
      <c r="K2989"/>
      <c r="L2989"/>
      <c r="M2989"/>
      <c r="N2989"/>
      <c r="O2989"/>
      <c r="P2989"/>
      <c r="Q2989"/>
      <c r="R2989"/>
    </row>
    <row r="2990" spans="1:18" x14ac:dyDescent="0.25">
      <c r="A2990"/>
      <c r="B2990"/>
      <c r="C2990"/>
      <c r="D2990"/>
      <c r="E2990"/>
      <c r="F2990"/>
      <c r="G2990"/>
      <c r="H2990"/>
      <c r="I2990" s="5"/>
      <c r="J2990" s="5"/>
      <c r="K2990"/>
      <c r="L2990"/>
      <c r="M2990"/>
      <c r="N2990"/>
      <c r="O2990"/>
      <c r="P2990"/>
      <c r="Q2990"/>
      <c r="R2990"/>
    </row>
    <row r="2991" spans="1:18" x14ac:dyDescent="0.25">
      <c r="A2991"/>
      <c r="B2991"/>
      <c r="C2991"/>
      <c r="D2991"/>
      <c r="E2991"/>
      <c r="F2991"/>
      <c r="G2991"/>
      <c r="H2991"/>
      <c r="I2991" s="5"/>
      <c r="J2991" s="5"/>
      <c r="K2991"/>
      <c r="L2991"/>
      <c r="M2991"/>
      <c r="N2991"/>
      <c r="O2991"/>
      <c r="P2991"/>
      <c r="Q2991"/>
      <c r="R2991"/>
    </row>
    <row r="2992" spans="1:18" x14ac:dyDescent="0.25">
      <c r="A2992"/>
      <c r="B2992"/>
      <c r="C2992"/>
      <c r="D2992"/>
      <c r="E2992"/>
      <c r="F2992"/>
      <c r="G2992"/>
      <c r="H2992"/>
      <c r="I2992" s="5"/>
      <c r="J2992" s="5"/>
      <c r="K2992"/>
      <c r="L2992"/>
      <c r="M2992"/>
      <c r="N2992"/>
      <c r="O2992"/>
      <c r="P2992"/>
      <c r="Q2992"/>
      <c r="R2992"/>
    </row>
    <row r="2993" spans="1:18" x14ac:dyDescent="0.25">
      <c r="A2993"/>
      <c r="B2993"/>
      <c r="C2993"/>
      <c r="D2993"/>
      <c r="E2993"/>
      <c r="F2993"/>
      <c r="G2993"/>
      <c r="H2993"/>
      <c r="I2993" s="5"/>
      <c r="J2993" s="5"/>
      <c r="K2993"/>
      <c r="L2993"/>
      <c r="M2993"/>
      <c r="N2993"/>
      <c r="O2993"/>
      <c r="P2993"/>
      <c r="Q2993"/>
      <c r="R2993"/>
    </row>
    <row r="2994" spans="1:18" x14ac:dyDescent="0.25">
      <c r="A2994"/>
      <c r="B2994"/>
      <c r="C2994"/>
      <c r="D2994"/>
      <c r="E2994"/>
      <c r="F2994"/>
      <c r="G2994"/>
      <c r="H2994"/>
      <c r="I2994" s="5"/>
      <c r="J2994" s="5"/>
      <c r="K2994"/>
      <c r="L2994"/>
      <c r="M2994"/>
      <c r="N2994"/>
      <c r="O2994"/>
      <c r="P2994"/>
      <c r="Q2994"/>
      <c r="R2994"/>
    </row>
    <row r="2995" spans="1:18" x14ac:dyDescent="0.25">
      <c r="A2995"/>
      <c r="B2995"/>
      <c r="C2995"/>
      <c r="D2995"/>
      <c r="E2995"/>
      <c r="F2995"/>
      <c r="G2995"/>
      <c r="H2995"/>
      <c r="I2995" s="5"/>
      <c r="J2995" s="5"/>
      <c r="K2995"/>
      <c r="L2995"/>
      <c r="M2995"/>
      <c r="N2995"/>
      <c r="O2995"/>
      <c r="P2995"/>
      <c r="Q2995"/>
      <c r="R2995"/>
    </row>
    <row r="2996" spans="1:18" x14ac:dyDescent="0.25">
      <c r="A2996"/>
      <c r="B2996"/>
      <c r="C2996"/>
      <c r="D2996"/>
      <c r="E2996"/>
      <c r="F2996"/>
      <c r="G2996"/>
      <c r="H2996"/>
      <c r="I2996" s="5"/>
      <c r="J2996" s="5"/>
      <c r="K2996"/>
      <c r="L2996"/>
      <c r="M2996"/>
      <c r="N2996"/>
      <c r="O2996"/>
      <c r="P2996"/>
      <c r="Q2996"/>
      <c r="R2996"/>
    </row>
    <row r="2997" spans="1:18" x14ac:dyDescent="0.25">
      <c r="A2997"/>
      <c r="B2997"/>
      <c r="C2997"/>
      <c r="D2997"/>
      <c r="E2997"/>
      <c r="F2997"/>
      <c r="G2997"/>
      <c r="H2997"/>
      <c r="I2997" s="5"/>
      <c r="J2997" s="5"/>
      <c r="K2997"/>
      <c r="L2997"/>
      <c r="M2997"/>
      <c r="N2997"/>
      <c r="O2997"/>
      <c r="P2997"/>
      <c r="Q2997"/>
      <c r="R2997"/>
    </row>
    <row r="2998" spans="1:18" x14ac:dyDescent="0.25">
      <c r="A2998"/>
      <c r="B2998"/>
      <c r="C2998"/>
      <c r="D2998"/>
      <c r="E2998"/>
      <c r="F2998"/>
      <c r="G2998"/>
      <c r="H2998"/>
      <c r="I2998" s="5"/>
      <c r="J2998" s="5"/>
      <c r="K2998"/>
      <c r="L2998"/>
      <c r="M2998"/>
      <c r="N2998"/>
      <c r="O2998"/>
      <c r="P2998"/>
      <c r="Q2998"/>
      <c r="R2998"/>
    </row>
    <row r="2999" spans="1:18" x14ac:dyDescent="0.25">
      <c r="A2999"/>
      <c r="B2999"/>
      <c r="C2999"/>
      <c r="D2999"/>
      <c r="E2999"/>
      <c r="F2999"/>
      <c r="G2999"/>
      <c r="H2999"/>
      <c r="I2999" s="5"/>
      <c r="J2999" s="5"/>
      <c r="K2999"/>
      <c r="L2999"/>
      <c r="M2999"/>
      <c r="N2999"/>
      <c r="O2999"/>
      <c r="P2999"/>
      <c r="Q2999"/>
      <c r="R2999"/>
    </row>
    <row r="3000" spans="1:18" x14ac:dyDescent="0.25">
      <c r="A3000"/>
      <c r="B3000"/>
      <c r="C3000"/>
      <c r="D3000"/>
      <c r="E3000"/>
      <c r="F3000"/>
      <c r="G3000"/>
      <c r="H3000"/>
      <c r="I3000" s="5"/>
      <c r="J3000" s="5"/>
      <c r="K3000"/>
      <c r="L3000"/>
      <c r="M3000"/>
      <c r="N3000"/>
      <c r="O3000"/>
      <c r="P3000"/>
      <c r="Q3000"/>
      <c r="R3000"/>
    </row>
    <row r="3001" spans="1:18" x14ac:dyDescent="0.25">
      <c r="A3001"/>
      <c r="B3001"/>
      <c r="C3001"/>
      <c r="D3001"/>
      <c r="E3001"/>
      <c r="F3001"/>
      <c r="G3001"/>
      <c r="H3001"/>
      <c r="I3001" s="5"/>
      <c r="J3001" s="5"/>
      <c r="K3001"/>
      <c r="L3001"/>
      <c r="M3001"/>
      <c r="N3001"/>
      <c r="O3001"/>
      <c r="P3001"/>
      <c r="Q3001"/>
      <c r="R3001"/>
    </row>
    <row r="3002" spans="1:18" x14ac:dyDescent="0.25">
      <c r="A3002"/>
      <c r="B3002"/>
      <c r="C3002"/>
      <c r="D3002"/>
      <c r="E3002"/>
      <c r="F3002"/>
      <c r="G3002"/>
      <c r="H3002"/>
      <c r="I3002" s="5"/>
      <c r="J3002" s="5"/>
      <c r="K3002"/>
      <c r="L3002"/>
      <c r="M3002"/>
      <c r="N3002"/>
      <c r="O3002"/>
      <c r="P3002"/>
      <c r="Q3002"/>
      <c r="R3002"/>
    </row>
    <row r="3003" spans="1:18" x14ac:dyDescent="0.25">
      <c r="A3003"/>
      <c r="B3003"/>
      <c r="C3003"/>
      <c r="D3003"/>
      <c r="E3003"/>
      <c r="F3003"/>
      <c r="G3003"/>
      <c r="H3003"/>
      <c r="I3003" s="5"/>
      <c r="J3003" s="5"/>
      <c r="K3003"/>
      <c r="L3003"/>
      <c r="M3003"/>
      <c r="N3003"/>
      <c r="O3003"/>
      <c r="P3003"/>
      <c r="Q3003"/>
      <c r="R3003"/>
    </row>
    <row r="3004" spans="1:18" x14ac:dyDescent="0.25">
      <c r="A3004"/>
      <c r="B3004"/>
      <c r="C3004"/>
      <c r="D3004"/>
      <c r="E3004"/>
      <c r="F3004"/>
      <c r="G3004"/>
      <c r="H3004"/>
      <c r="I3004" s="5"/>
      <c r="J3004" s="5"/>
      <c r="K3004"/>
      <c r="L3004"/>
      <c r="M3004"/>
      <c r="N3004"/>
      <c r="O3004"/>
      <c r="P3004"/>
      <c r="Q3004"/>
      <c r="R3004"/>
    </row>
    <row r="3005" spans="1:18" x14ac:dyDescent="0.25">
      <c r="A3005"/>
      <c r="B3005"/>
      <c r="C3005"/>
      <c r="D3005"/>
      <c r="E3005"/>
      <c r="F3005"/>
      <c r="G3005"/>
      <c r="H3005"/>
      <c r="I3005" s="5"/>
      <c r="J3005" s="5"/>
      <c r="K3005"/>
      <c r="L3005"/>
      <c r="M3005"/>
      <c r="N3005"/>
      <c r="O3005"/>
      <c r="P3005"/>
      <c r="Q3005"/>
      <c r="R3005"/>
    </row>
    <row r="3006" spans="1:18" x14ac:dyDescent="0.25">
      <c r="A3006"/>
      <c r="B3006"/>
      <c r="C3006"/>
      <c r="D3006"/>
      <c r="E3006"/>
      <c r="F3006"/>
      <c r="G3006"/>
      <c r="H3006"/>
      <c r="I3006" s="5"/>
      <c r="J3006" s="5"/>
      <c r="K3006"/>
      <c r="L3006"/>
      <c r="M3006"/>
      <c r="N3006"/>
      <c r="O3006"/>
      <c r="P3006"/>
      <c r="Q3006"/>
      <c r="R3006"/>
    </row>
    <row r="3007" spans="1:18" x14ac:dyDescent="0.25">
      <c r="A3007"/>
      <c r="B3007"/>
      <c r="C3007"/>
      <c r="D3007"/>
      <c r="E3007"/>
      <c r="F3007"/>
      <c r="G3007"/>
      <c r="H3007"/>
      <c r="I3007" s="5"/>
      <c r="J3007" s="5"/>
      <c r="K3007"/>
      <c r="L3007"/>
      <c r="M3007"/>
      <c r="N3007"/>
      <c r="O3007"/>
      <c r="P3007"/>
      <c r="Q3007"/>
      <c r="R3007"/>
    </row>
    <row r="3008" spans="1:18" x14ac:dyDescent="0.25">
      <c r="A3008"/>
      <c r="B3008"/>
      <c r="C3008"/>
      <c r="D3008"/>
      <c r="E3008"/>
      <c r="F3008"/>
      <c r="G3008"/>
      <c r="H3008"/>
      <c r="I3008" s="5"/>
      <c r="J3008" s="5"/>
      <c r="K3008"/>
      <c r="L3008"/>
      <c r="M3008"/>
      <c r="N3008"/>
      <c r="O3008"/>
      <c r="P3008"/>
      <c r="Q3008"/>
      <c r="R3008"/>
    </row>
    <row r="3009" spans="1:18" x14ac:dyDescent="0.25">
      <c r="A3009"/>
      <c r="B3009"/>
      <c r="C3009"/>
      <c r="D3009"/>
      <c r="E3009"/>
      <c r="F3009"/>
      <c r="G3009"/>
      <c r="H3009"/>
      <c r="I3009" s="5"/>
      <c r="J3009" s="5"/>
      <c r="K3009"/>
      <c r="L3009"/>
      <c r="M3009"/>
      <c r="N3009"/>
      <c r="O3009"/>
      <c r="P3009"/>
      <c r="Q3009"/>
      <c r="R3009"/>
    </row>
    <row r="3010" spans="1:18" x14ac:dyDescent="0.25">
      <c r="A3010"/>
      <c r="B3010"/>
      <c r="C3010"/>
      <c r="D3010"/>
      <c r="E3010"/>
      <c r="F3010"/>
      <c r="G3010"/>
      <c r="H3010"/>
      <c r="I3010" s="5"/>
      <c r="J3010" s="5"/>
      <c r="K3010"/>
      <c r="L3010"/>
      <c r="M3010"/>
      <c r="N3010"/>
      <c r="O3010"/>
      <c r="P3010"/>
      <c r="Q3010"/>
      <c r="R3010"/>
    </row>
    <row r="3011" spans="1:18" x14ac:dyDescent="0.25">
      <c r="A3011"/>
      <c r="B3011"/>
      <c r="C3011"/>
      <c r="D3011"/>
      <c r="E3011"/>
      <c r="F3011"/>
      <c r="G3011"/>
      <c r="H3011"/>
      <c r="I3011" s="5"/>
      <c r="J3011" s="5"/>
      <c r="K3011"/>
      <c r="L3011"/>
      <c r="M3011"/>
      <c r="N3011"/>
      <c r="O3011"/>
      <c r="P3011"/>
      <c r="Q3011"/>
      <c r="R3011"/>
    </row>
    <row r="3012" spans="1:18" x14ac:dyDescent="0.25">
      <c r="A3012"/>
      <c r="B3012"/>
      <c r="C3012"/>
      <c r="D3012"/>
      <c r="E3012"/>
      <c r="F3012"/>
      <c r="G3012"/>
      <c r="H3012"/>
      <c r="I3012" s="5"/>
      <c r="J3012" s="5"/>
      <c r="K3012"/>
      <c r="L3012"/>
      <c r="M3012"/>
      <c r="N3012"/>
      <c r="O3012"/>
      <c r="P3012"/>
      <c r="Q3012"/>
      <c r="R3012"/>
    </row>
    <row r="3013" spans="1:18" x14ac:dyDescent="0.25">
      <c r="A3013"/>
      <c r="B3013"/>
      <c r="C3013"/>
      <c r="D3013"/>
      <c r="E3013"/>
      <c r="F3013"/>
      <c r="G3013"/>
      <c r="H3013"/>
      <c r="I3013" s="5"/>
      <c r="J3013" s="5"/>
      <c r="K3013"/>
      <c r="L3013"/>
      <c r="M3013"/>
      <c r="N3013"/>
      <c r="O3013"/>
      <c r="P3013"/>
      <c r="Q3013"/>
      <c r="R3013"/>
    </row>
    <row r="3014" spans="1:18" x14ac:dyDescent="0.25">
      <c r="A3014"/>
      <c r="B3014"/>
      <c r="C3014"/>
      <c r="D3014"/>
      <c r="E3014"/>
      <c r="F3014"/>
      <c r="G3014"/>
      <c r="H3014"/>
      <c r="I3014" s="5"/>
      <c r="J3014" s="5"/>
      <c r="K3014"/>
      <c r="L3014"/>
      <c r="M3014"/>
      <c r="N3014"/>
      <c r="O3014"/>
      <c r="P3014"/>
      <c r="Q3014"/>
      <c r="R3014"/>
    </row>
    <row r="3015" spans="1:18" x14ac:dyDescent="0.25">
      <c r="A3015"/>
      <c r="B3015"/>
      <c r="C3015"/>
      <c r="D3015"/>
      <c r="E3015"/>
      <c r="F3015"/>
      <c r="G3015"/>
      <c r="H3015"/>
      <c r="I3015" s="5"/>
      <c r="J3015" s="5"/>
      <c r="K3015"/>
      <c r="L3015"/>
      <c r="M3015"/>
      <c r="N3015"/>
      <c r="O3015"/>
      <c r="P3015"/>
      <c r="Q3015"/>
      <c r="R3015"/>
    </row>
    <row r="3016" spans="1:18" x14ac:dyDescent="0.25">
      <c r="A3016"/>
      <c r="B3016"/>
      <c r="C3016"/>
      <c r="D3016"/>
      <c r="E3016"/>
      <c r="F3016"/>
      <c r="G3016"/>
      <c r="H3016"/>
      <c r="I3016" s="5"/>
      <c r="J3016" s="5"/>
      <c r="K3016"/>
      <c r="L3016"/>
      <c r="M3016"/>
      <c r="N3016"/>
      <c r="O3016"/>
      <c r="P3016"/>
      <c r="Q3016"/>
      <c r="R3016"/>
    </row>
    <row r="3017" spans="1:18" x14ac:dyDescent="0.25">
      <c r="A3017"/>
      <c r="B3017"/>
      <c r="C3017"/>
      <c r="D3017"/>
      <c r="E3017"/>
      <c r="F3017"/>
      <c r="G3017"/>
      <c r="H3017"/>
      <c r="I3017" s="5"/>
      <c r="J3017" s="5"/>
      <c r="K3017"/>
      <c r="L3017"/>
      <c r="M3017"/>
      <c r="N3017"/>
      <c r="O3017"/>
      <c r="P3017"/>
      <c r="Q3017"/>
      <c r="R3017"/>
    </row>
    <row r="3018" spans="1:18" x14ac:dyDescent="0.25">
      <c r="A3018"/>
      <c r="B3018"/>
      <c r="C3018"/>
      <c r="D3018"/>
      <c r="E3018"/>
      <c r="F3018"/>
      <c r="G3018"/>
      <c r="H3018"/>
      <c r="I3018" s="5"/>
      <c r="J3018" s="5"/>
      <c r="K3018"/>
      <c r="L3018"/>
      <c r="M3018"/>
      <c r="N3018"/>
      <c r="O3018"/>
      <c r="P3018"/>
      <c r="Q3018"/>
      <c r="R3018"/>
    </row>
    <row r="3019" spans="1:18" x14ac:dyDescent="0.25">
      <c r="A3019"/>
      <c r="B3019"/>
      <c r="C3019"/>
      <c r="D3019"/>
      <c r="E3019"/>
      <c r="F3019"/>
      <c r="G3019"/>
      <c r="H3019"/>
      <c r="I3019" s="5"/>
      <c r="J3019" s="5"/>
      <c r="K3019"/>
      <c r="L3019"/>
      <c r="M3019"/>
      <c r="N3019"/>
      <c r="O3019"/>
      <c r="P3019"/>
      <c r="Q3019"/>
      <c r="R3019"/>
    </row>
    <row r="3020" spans="1:18" x14ac:dyDescent="0.25">
      <c r="A3020"/>
      <c r="B3020"/>
      <c r="C3020"/>
      <c r="D3020"/>
      <c r="E3020"/>
      <c r="F3020"/>
      <c r="G3020"/>
      <c r="H3020"/>
      <c r="I3020" s="5"/>
      <c r="J3020" s="5"/>
      <c r="K3020"/>
      <c r="L3020"/>
      <c r="M3020"/>
      <c r="N3020"/>
      <c r="O3020"/>
      <c r="P3020"/>
      <c r="Q3020"/>
      <c r="R3020"/>
    </row>
    <row r="3021" spans="1:18" x14ac:dyDescent="0.25">
      <c r="A3021"/>
      <c r="B3021"/>
      <c r="C3021"/>
      <c r="D3021"/>
      <c r="E3021"/>
      <c r="F3021"/>
      <c r="G3021"/>
      <c r="H3021"/>
      <c r="I3021" s="5"/>
      <c r="J3021" s="5"/>
      <c r="K3021"/>
      <c r="L3021"/>
      <c r="M3021"/>
      <c r="N3021"/>
      <c r="O3021"/>
      <c r="P3021"/>
      <c r="Q3021"/>
      <c r="R3021"/>
    </row>
    <row r="3022" spans="1:18" x14ac:dyDescent="0.25">
      <c r="A3022"/>
      <c r="B3022"/>
      <c r="C3022"/>
      <c r="D3022"/>
      <c r="E3022"/>
      <c r="F3022"/>
      <c r="G3022"/>
      <c r="H3022"/>
      <c r="I3022" s="5"/>
      <c r="J3022" s="5"/>
      <c r="K3022"/>
      <c r="L3022"/>
      <c r="M3022"/>
      <c r="N3022"/>
      <c r="O3022"/>
      <c r="P3022"/>
      <c r="Q3022"/>
      <c r="R3022"/>
    </row>
    <row r="3023" spans="1:18" x14ac:dyDescent="0.25">
      <c r="A3023"/>
      <c r="B3023"/>
      <c r="C3023"/>
      <c r="D3023"/>
      <c r="E3023"/>
      <c r="F3023"/>
      <c r="G3023"/>
      <c r="H3023"/>
      <c r="I3023" s="5"/>
      <c r="J3023" s="5"/>
      <c r="K3023"/>
      <c r="L3023"/>
      <c r="M3023"/>
      <c r="N3023"/>
      <c r="O3023"/>
      <c r="P3023"/>
      <c r="Q3023"/>
      <c r="R3023"/>
    </row>
    <row r="3024" spans="1:18" x14ac:dyDescent="0.25">
      <c r="A3024"/>
      <c r="B3024"/>
      <c r="C3024"/>
      <c r="D3024"/>
      <c r="E3024"/>
      <c r="F3024"/>
      <c r="G3024"/>
      <c r="H3024"/>
      <c r="I3024" s="5"/>
      <c r="J3024" s="5"/>
      <c r="K3024"/>
      <c r="L3024"/>
      <c r="M3024"/>
      <c r="N3024"/>
      <c r="O3024"/>
      <c r="P3024"/>
      <c r="Q3024"/>
      <c r="R3024"/>
    </row>
    <row r="3025" spans="1:18" x14ac:dyDescent="0.25">
      <c r="A3025"/>
      <c r="B3025"/>
      <c r="C3025"/>
      <c r="D3025"/>
      <c r="E3025"/>
      <c r="F3025"/>
      <c r="G3025"/>
      <c r="H3025"/>
      <c r="I3025" s="5"/>
      <c r="J3025" s="5"/>
      <c r="K3025"/>
      <c r="L3025"/>
      <c r="M3025"/>
      <c r="N3025"/>
      <c r="O3025"/>
      <c r="P3025"/>
      <c r="Q3025"/>
      <c r="R3025"/>
    </row>
    <row r="3026" spans="1:18" x14ac:dyDescent="0.25">
      <c r="A3026"/>
      <c r="B3026"/>
      <c r="C3026"/>
      <c r="D3026"/>
      <c r="E3026"/>
      <c r="F3026"/>
      <c r="G3026"/>
      <c r="H3026"/>
      <c r="I3026" s="5"/>
      <c r="J3026" s="5"/>
      <c r="K3026"/>
      <c r="L3026"/>
      <c r="M3026"/>
      <c r="N3026"/>
      <c r="O3026"/>
      <c r="P3026"/>
      <c r="Q3026"/>
      <c r="R3026"/>
    </row>
    <row r="3027" spans="1:18" x14ac:dyDescent="0.25">
      <c r="A3027"/>
      <c r="B3027"/>
      <c r="C3027"/>
      <c r="D3027"/>
      <c r="E3027"/>
      <c r="F3027"/>
      <c r="G3027"/>
      <c r="H3027"/>
      <c r="I3027" s="5"/>
      <c r="J3027" s="5"/>
      <c r="K3027"/>
      <c r="L3027"/>
      <c r="M3027"/>
      <c r="N3027"/>
      <c r="O3027"/>
      <c r="P3027"/>
      <c r="Q3027"/>
      <c r="R3027"/>
    </row>
    <row r="3028" spans="1:18" x14ac:dyDescent="0.25">
      <c r="A3028"/>
      <c r="B3028"/>
      <c r="C3028"/>
      <c r="D3028"/>
      <c r="E3028"/>
      <c r="F3028"/>
      <c r="G3028"/>
      <c r="H3028"/>
      <c r="I3028" s="5"/>
      <c r="J3028" s="5"/>
      <c r="K3028"/>
      <c r="L3028"/>
      <c r="M3028"/>
      <c r="N3028"/>
      <c r="O3028"/>
      <c r="P3028"/>
      <c r="Q3028"/>
      <c r="R3028"/>
    </row>
    <row r="3029" spans="1:18" x14ac:dyDescent="0.25">
      <c r="A3029"/>
      <c r="B3029"/>
      <c r="C3029"/>
      <c r="D3029"/>
      <c r="E3029"/>
      <c r="F3029"/>
      <c r="G3029"/>
      <c r="H3029"/>
      <c r="I3029" s="5"/>
      <c r="J3029" s="5"/>
      <c r="K3029"/>
      <c r="L3029"/>
      <c r="M3029"/>
      <c r="N3029"/>
      <c r="O3029"/>
      <c r="P3029"/>
      <c r="Q3029"/>
      <c r="R3029"/>
    </row>
    <row r="3030" spans="1:18" x14ac:dyDescent="0.25">
      <c r="A3030"/>
      <c r="B3030"/>
      <c r="C3030"/>
      <c r="D3030"/>
      <c r="E3030"/>
      <c r="F3030"/>
      <c r="G3030"/>
      <c r="H3030"/>
      <c r="I3030" s="5"/>
      <c r="J3030" s="5"/>
      <c r="K3030"/>
      <c r="L3030"/>
      <c r="M3030"/>
      <c r="N3030"/>
      <c r="O3030"/>
      <c r="P3030"/>
      <c r="Q3030"/>
      <c r="R3030"/>
    </row>
    <row r="3031" spans="1:18" x14ac:dyDescent="0.25">
      <c r="A3031"/>
      <c r="B3031"/>
      <c r="C3031"/>
      <c r="D3031"/>
      <c r="E3031"/>
      <c r="F3031"/>
      <c r="G3031"/>
      <c r="H3031"/>
      <c r="I3031" s="5"/>
      <c r="J3031" s="5"/>
      <c r="K3031"/>
      <c r="L3031"/>
      <c r="M3031"/>
      <c r="N3031"/>
      <c r="O3031"/>
      <c r="P3031"/>
      <c r="Q3031"/>
      <c r="R3031"/>
    </row>
    <row r="3032" spans="1:18" x14ac:dyDescent="0.25">
      <c r="A3032"/>
      <c r="B3032"/>
      <c r="C3032"/>
      <c r="D3032"/>
      <c r="E3032"/>
      <c r="F3032"/>
      <c r="G3032"/>
      <c r="H3032"/>
      <c r="I3032" s="5"/>
      <c r="J3032" s="5"/>
      <c r="K3032"/>
      <c r="L3032"/>
      <c r="M3032"/>
      <c r="N3032"/>
      <c r="O3032"/>
      <c r="P3032"/>
      <c r="Q3032"/>
      <c r="R3032"/>
    </row>
    <row r="3033" spans="1:18" x14ac:dyDescent="0.25">
      <c r="A3033"/>
      <c r="B3033"/>
      <c r="C3033"/>
      <c r="D3033"/>
      <c r="E3033"/>
      <c r="F3033"/>
      <c r="G3033"/>
      <c r="H3033"/>
      <c r="I3033" s="5"/>
      <c r="J3033" s="5"/>
      <c r="K3033"/>
      <c r="L3033"/>
      <c r="M3033"/>
      <c r="N3033"/>
      <c r="O3033"/>
      <c r="P3033"/>
      <c r="Q3033"/>
      <c r="R3033"/>
    </row>
    <row r="3034" spans="1:18" x14ac:dyDescent="0.25">
      <c r="A3034"/>
      <c r="B3034"/>
      <c r="C3034"/>
      <c r="D3034"/>
      <c r="E3034"/>
      <c r="F3034"/>
      <c r="G3034"/>
      <c r="H3034"/>
      <c r="I3034" s="5"/>
      <c r="J3034" s="5"/>
      <c r="K3034"/>
      <c r="L3034"/>
      <c r="M3034"/>
      <c r="N3034"/>
      <c r="O3034"/>
      <c r="P3034"/>
      <c r="Q3034"/>
      <c r="R3034"/>
    </row>
    <row r="3035" spans="1:18" x14ac:dyDescent="0.25">
      <c r="A3035"/>
      <c r="B3035"/>
      <c r="C3035"/>
      <c r="D3035"/>
      <c r="E3035"/>
      <c r="F3035"/>
      <c r="G3035"/>
      <c r="H3035"/>
      <c r="I3035" s="5"/>
      <c r="J3035" s="5"/>
      <c r="K3035"/>
      <c r="L3035"/>
      <c r="M3035"/>
      <c r="N3035"/>
      <c r="O3035"/>
      <c r="P3035"/>
      <c r="Q3035"/>
      <c r="R3035"/>
    </row>
    <row r="3036" spans="1:18" x14ac:dyDescent="0.25">
      <c r="A3036"/>
      <c r="B3036"/>
      <c r="C3036"/>
      <c r="D3036"/>
      <c r="E3036"/>
      <c r="F3036"/>
      <c r="G3036"/>
      <c r="H3036"/>
      <c r="I3036" s="5"/>
      <c r="J3036" s="5"/>
      <c r="K3036"/>
      <c r="L3036"/>
      <c r="M3036"/>
      <c r="N3036"/>
      <c r="O3036"/>
      <c r="P3036"/>
      <c r="Q3036"/>
      <c r="R3036"/>
    </row>
    <row r="3037" spans="1:18" x14ac:dyDescent="0.25">
      <c r="A3037"/>
      <c r="B3037"/>
      <c r="C3037"/>
      <c r="D3037"/>
      <c r="E3037"/>
      <c r="F3037"/>
      <c r="G3037"/>
      <c r="H3037"/>
      <c r="I3037" s="5"/>
      <c r="J3037" s="5"/>
      <c r="K3037"/>
      <c r="L3037"/>
      <c r="M3037"/>
      <c r="N3037"/>
      <c r="O3037"/>
      <c r="P3037"/>
      <c r="Q3037"/>
      <c r="R3037"/>
    </row>
    <row r="3038" spans="1:18" x14ac:dyDescent="0.25">
      <c r="A3038"/>
      <c r="B3038"/>
      <c r="C3038"/>
      <c r="D3038"/>
      <c r="E3038"/>
      <c r="F3038"/>
      <c r="G3038"/>
      <c r="H3038"/>
      <c r="I3038" s="5"/>
      <c r="J3038" s="5"/>
      <c r="K3038"/>
      <c r="L3038"/>
      <c r="M3038"/>
      <c r="N3038"/>
      <c r="O3038"/>
      <c r="P3038"/>
      <c r="Q3038"/>
      <c r="R3038"/>
    </row>
    <row r="3039" spans="1:18" x14ac:dyDescent="0.25">
      <c r="A3039"/>
      <c r="B3039"/>
      <c r="C3039"/>
      <c r="D3039"/>
      <c r="E3039"/>
      <c r="F3039"/>
      <c r="G3039"/>
      <c r="H3039"/>
      <c r="I3039" s="5"/>
      <c r="J3039" s="5"/>
      <c r="K3039"/>
      <c r="L3039"/>
      <c r="M3039"/>
      <c r="N3039"/>
      <c r="O3039"/>
      <c r="P3039"/>
      <c r="Q3039"/>
      <c r="R3039"/>
    </row>
    <row r="3040" spans="1:18" x14ac:dyDescent="0.25">
      <c r="A3040"/>
      <c r="B3040"/>
      <c r="C3040"/>
      <c r="D3040"/>
      <c r="E3040"/>
      <c r="F3040"/>
      <c r="G3040"/>
      <c r="H3040"/>
      <c r="I3040" s="5"/>
      <c r="J3040" s="5"/>
      <c r="K3040"/>
      <c r="L3040"/>
      <c r="M3040"/>
      <c r="N3040"/>
      <c r="O3040"/>
      <c r="P3040"/>
      <c r="Q3040"/>
      <c r="R3040"/>
    </row>
    <row r="3041" spans="1:18" x14ac:dyDescent="0.25">
      <c r="A3041"/>
      <c r="B3041"/>
      <c r="C3041"/>
      <c r="D3041"/>
      <c r="E3041"/>
      <c r="F3041"/>
      <c r="G3041"/>
      <c r="H3041"/>
      <c r="I3041" s="5"/>
      <c r="J3041" s="5"/>
      <c r="K3041"/>
      <c r="L3041"/>
      <c r="M3041"/>
      <c r="N3041"/>
      <c r="O3041"/>
      <c r="P3041"/>
      <c r="Q3041"/>
      <c r="R3041"/>
    </row>
    <row r="3042" spans="1:18" x14ac:dyDescent="0.25">
      <c r="A3042"/>
      <c r="B3042"/>
      <c r="C3042"/>
      <c r="D3042"/>
      <c r="E3042"/>
      <c r="F3042"/>
      <c r="G3042"/>
      <c r="H3042"/>
      <c r="I3042" s="5"/>
      <c r="J3042" s="5"/>
      <c r="K3042"/>
      <c r="L3042"/>
      <c r="M3042"/>
      <c r="N3042"/>
      <c r="O3042"/>
      <c r="P3042"/>
      <c r="Q3042"/>
      <c r="R3042"/>
    </row>
    <row r="3043" spans="1:18" x14ac:dyDescent="0.25">
      <c r="A3043"/>
      <c r="B3043"/>
      <c r="C3043"/>
      <c r="D3043"/>
      <c r="E3043"/>
      <c r="F3043"/>
      <c r="G3043"/>
      <c r="H3043"/>
      <c r="I3043" s="5"/>
      <c r="J3043" s="5"/>
      <c r="K3043"/>
      <c r="L3043"/>
      <c r="M3043"/>
      <c r="N3043"/>
      <c r="O3043"/>
      <c r="P3043"/>
      <c r="Q3043"/>
      <c r="R3043"/>
    </row>
    <row r="3044" spans="1:18" x14ac:dyDescent="0.25">
      <c r="A3044"/>
      <c r="B3044"/>
      <c r="C3044"/>
      <c r="D3044"/>
      <c r="E3044"/>
      <c r="F3044"/>
      <c r="G3044"/>
      <c r="H3044"/>
      <c r="I3044" s="5"/>
      <c r="J3044" s="5"/>
      <c r="K3044"/>
      <c r="L3044"/>
      <c r="M3044"/>
      <c r="N3044"/>
      <c r="O3044"/>
      <c r="P3044"/>
      <c r="Q3044"/>
      <c r="R3044"/>
    </row>
    <row r="3045" spans="1:18" x14ac:dyDescent="0.25">
      <c r="A3045"/>
      <c r="B3045"/>
      <c r="C3045"/>
      <c r="D3045"/>
      <c r="E3045"/>
      <c r="F3045"/>
      <c r="G3045"/>
      <c r="H3045"/>
      <c r="I3045" s="5"/>
      <c r="J3045" s="5"/>
      <c r="K3045"/>
      <c r="L3045"/>
      <c r="M3045"/>
      <c r="N3045"/>
      <c r="O3045"/>
      <c r="P3045"/>
      <c r="Q3045"/>
      <c r="R3045"/>
    </row>
    <row r="3046" spans="1:18" x14ac:dyDescent="0.25">
      <c r="A3046"/>
      <c r="B3046"/>
      <c r="C3046"/>
      <c r="D3046"/>
      <c r="E3046"/>
      <c r="F3046"/>
      <c r="G3046"/>
      <c r="H3046"/>
      <c r="I3046" s="5"/>
      <c r="J3046" s="5"/>
      <c r="K3046"/>
      <c r="L3046"/>
      <c r="M3046"/>
      <c r="N3046"/>
      <c r="O3046"/>
      <c r="P3046"/>
      <c r="Q3046"/>
      <c r="R3046"/>
    </row>
    <row r="3047" spans="1:18" x14ac:dyDescent="0.25">
      <c r="A3047"/>
      <c r="B3047"/>
      <c r="C3047"/>
      <c r="D3047"/>
      <c r="E3047"/>
      <c r="F3047"/>
      <c r="G3047"/>
      <c r="H3047"/>
      <c r="I3047" s="5"/>
      <c r="J3047" s="5"/>
      <c r="K3047"/>
      <c r="L3047"/>
      <c r="M3047"/>
      <c r="N3047"/>
      <c r="O3047"/>
      <c r="P3047"/>
      <c r="Q3047"/>
      <c r="R3047"/>
    </row>
    <row r="3048" spans="1:18" x14ac:dyDescent="0.25">
      <c r="A3048"/>
      <c r="B3048"/>
      <c r="C3048"/>
      <c r="D3048"/>
      <c r="E3048"/>
      <c r="F3048"/>
      <c r="G3048"/>
      <c r="H3048"/>
      <c r="I3048" s="5"/>
      <c r="J3048" s="5"/>
      <c r="K3048"/>
      <c r="L3048"/>
      <c r="M3048"/>
      <c r="N3048"/>
      <c r="O3048"/>
      <c r="P3048"/>
      <c r="Q3048"/>
      <c r="R3048"/>
    </row>
    <row r="3049" spans="1:18" x14ac:dyDescent="0.25">
      <c r="A3049"/>
      <c r="B3049"/>
      <c r="C3049"/>
      <c r="D3049"/>
      <c r="E3049"/>
      <c r="F3049"/>
      <c r="G3049"/>
      <c r="H3049"/>
      <c r="I3049" s="5"/>
      <c r="J3049" s="5"/>
      <c r="K3049"/>
      <c r="L3049"/>
      <c r="M3049"/>
      <c r="N3049"/>
      <c r="O3049"/>
      <c r="P3049"/>
      <c r="Q3049"/>
      <c r="R3049"/>
    </row>
    <row r="3050" spans="1:18" x14ac:dyDescent="0.25">
      <c r="A3050"/>
      <c r="B3050"/>
      <c r="C3050"/>
      <c r="D3050"/>
      <c r="E3050"/>
      <c r="F3050"/>
      <c r="G3050"/>
      <c r="H3050"/>
      <c r="I3050" s="5"/>
      <c r="J3050" s="5"/>
      <c r="K3050"/>
      <c r="L3050"/>
      <c r="M3050"/>
      <c r="N3050"/>
      <c r="O3050"/>
      <c r="P3050"/>
      <c r="Q3050"/>
      <c r="R3050"/>
    </row>
    <row r="3051" spans="1:18" x14ac:dyDescent="0.25">
      <c r="A3051"/>
      <c r="B3051"/>
      <c r="C3051"/>
      <c r="D3051"/>
      <c r="E3051"/>
      <c r="F3051"/>
      <c r="G3051"/>
      <c r="H3051"/>
      <c r="I3051" s="5"/>
      <c r="J3051" s="5"/>
      <c r="K3051"/>
      <c r="L3051"/>
      <c r="M3051"/>
      <c r="N3051"/>
      <c r="O3051"/>
      <c r="P3051"/>
      <c r="Q3051"/>
      <c r="R3051"/>
    </row>
    <row r="3052" spans="1:18" x14ac:dyDescent="0.25">
      <c r="A3052"/>
      <c r="B3052"/>
      <c r="C3052"/>
      <c r="D3052"/>
      <c r="E3052"/>
      <c r="F3052"/>
      <c r="G3052"/>
      <c r="H3052"/>
      <c r="I3052" s="5"/>
      <c r="J3052" s="5"/>
      <c r="K3052"/>
      <c r="L3052"/>
      <c r="M3052"/>
      <c r="N3052"/>
      <c r="O3052"/>
      <c r="P3052"/>
      <c r="Q3052"/>
      <c r="R3052"/>
    </row>
    <row r="3053" spans="1:18" x14ac:dyDescent="0.25">
      <c r="A3053"/>
      <c r="B3053"/>
      <c r="C3053"/>
      <c r="D3053"/>
      <c r="E3053"/>
      <c r="F3053"/>
      <c r="G3053"/>
      <c r="H3053"/>
      <c r="I3053" s="5"/>
      <c r="J3053" s="5"/>
      <c r="K3053"/>
      <c r="L3053"/>
      <c r="M3053"/>
      <c r="N3053"/>
      <c r="O3053"/>
      <c r="P3053"/>
      <c r="Q3053"/>
      <c r="R3053"/>
    </row>
    <row r="3054" spans="1:18" x14ac:dyDescent="0.25">
      <c r="A3054"/>
      <c r="B3054"/>
      <c r="C3054"/>
      <c r="D3054"/>
      <c r="E3054"/>
      <c r="F3054"/>
      <c r="G3054"/>
      <c r="H3054"/>
      <c r="I3054" s="5"/>
      <c r="J3054" s="5"/>
      <c r="K3054"/>
      <c r="L3054"/>
      <c r="M3054"/>
      <c r="N3054"/>
      <c r="O3054"/>
      <c r="P3054"/>
      <c r="Q3054"/>
      <c r="R3054"/>
    </row>
    <row r="3055" spans="1:18" x14ac:dyDescent="0.25">
      <c r="A3055"/>
      <c r="B3055"/>
      <c r="C3055"/>
      <c r="D3055"/>
      <c r="E3055"/>
      <c r="F3055"/>
      <c r="G3055"/>
      <c r="H3055"/>
      <c r="I3055" s="5"/>
      <c r="J3055" s="5"/>
      <c r="K3055"/>
      <c r="L3055"/>
      <c r="M3055"/>
      <c r="N3055"/>
      <c r="O3055"/>
      <c r="P3055"/>
      <c r="Q3055"/>
      <c r="R3055"/>
    </row>
    <row r="3056" spans="1:18" x14ac:dyDescent="0.25">
      <c r="A3056"/>
      <c r="B3056"/>
      <c r="C3056"/>
      <c r="D3056"/>
      <c r="E3056"/>
      <c r="F3056"/>
      <c r="G3056"/>
      <c r="H3056"/>
      <c r="I3056" s="5"/>
      <c r="J3056" s="5"/>
      <c r="K3056"/>
      <c r="L3056"/>
      <c r="M3056"/>
      <c r="N3056"/>
      <c r="O3056"/>
      <c r="P3056"/>
      <c r="Q3056"/>
      <c r="R3056"/>
    </row>
    <row r="3057" spans="1:18" x14ac:dyDescent="0.25">
      <c r="A3057"/>
      <c r="B3057"/>
      <c r="C3057"/>
      <c r="D3057"/>
      <c r="E3057"/>
      <c r="F3057"/>
      <c r="G3057"/>
      <c r="H3057"/>
      <c r="I3057" s="5"/>
      <c r="J3057" s="5"/>
      <c r="K3057"/>
      <c r="L3057"/>
      <c r="M3057"/>
      <c r="N3057"/>
      <c r="O3057"/>
      <c r="P3057"/>
      <c r="Q3057"/>
      <c r="R3057"/>
    </row>
    <row r="3058" spans="1:18" x14ac:dyDescent="0.25">
      <c r="A3058"/>
      <c r="B3058"/>
      <c r="C3058"/>
      <c r="D3058"/>
      <c r="E3058"/>
      <c r="F3058"/>
      <c r="G3058"/>
      <c r="H3058"/>
      <c r="I3058" s="5"/>
      <c r="J3058" s="5"/>
      <c r="K3058"/>
      <c r="L3058"/>
      <c r="M3058"/>
      <c r="N3058"/>
      <c r="O3058"/>
      <c r="P3058"/>
      <c r="Q3058"/>
      <c r="R3058"/>
    </row>
    <row r="3059" spans="1:18" x14ac:dyDescent="0.25">
      <c r="A3059"/>
      <c r="B3059"/>
      <c r="C3059"/>
      <c r="D3059"/>
      <c r="E3059"/>
      <c r="F3059"/>
      <c r="G3059"/>
      <c r="H3059"/>
      <c r="I3059" s="5"/>
      <c r="J3059" s="5"/>
      <c r="K3059"/>
      <c r="L3059"/>
      <c r="M3059"/>
      <c r="N3059"/>
      <c r="O3059"/>
      <c r="P3059"/>
      <c r="Q3059"/>
      <c r="R3059"/>
    </row>
    <row r="3060" spans="1:18" x14ac:dyDescent="0.25">
      <c r="A3060"/>
      <c r="B3060"/>
      <c r="C3060"/>
      <c r="D3060"/>
      <c r="E3060"/>
      <c r="F3060"/>
      <c r="G3060"/>
      <c r="H3060"/>
      <c r="I3060" s="5"/>
      <c r="J3060" s="5"/>
      <c r="K3060"/>
      <c r="L3060"/>
      <c r="M3060"/>
      <c r="N3060"/>
      <c r="O3060"/>
      <c r="P3060"/>
      <c r="Q3060"/>
      <c r="R3060"/>
    </row>
    <row r="3061" spans="1:18" x14ac:dyDescent="0.25">
      <c r="A3061"/>
      <c r="B3061"/>
      <c r="C3061"/>
      <c r="D3061"/>
      <c r="E3061"/>
      <c r="F3061"/>
      <c r="G3061"/>
      <c r="H3061"/>
      <c r="I3061" s="5"/>
      <c r="J3061" s="5"/>
      <c r="K3061"/>
      <c r="L3061"/>
      <c r="M3061"/>
      <c r="N3061"/>
      <c r="O3061"/>
      <c r="P3061"/>
      <c r="Q3061"/>
      <c r="R3061"/>
    </row>
    <row r="3062" spans="1:18" x14ac:dyDescent="0.25">
      <c r="A3062"/>
      <c r="B3062"/>
      <c r="C3062"/>
      <c r="D3062"/>
      <c r="E3062"/>
      <c r="F3062"/>
      <c r="G3062"/>
      <c r="H3062"/>
      <c r="I3062" s="5"/>
      <c r="J3062" s="5"/>
      <c r="K3062"/>
      <c r="L3062"/>
      <c r="M3062"/>
      <c r="N3062"/>
      <c r="O3062"/>
      <c r="P3062"/>
      <c r="Q3062"/>
      <c r="R3062"/>
    </row>
    <row r="3063" spans="1:18" x14ac:dyDescent="0.25">
      <c r="A3063"/>
      <c r="B3063"/>
      <c r="C3063"/>
      <c r="D3063"/>
      <c r="E3063"/>
      <c r="F3063"/>
      <c r="G3063"/>
      <c r="H3063"/>
      <c r="I3063" s="5"/>
      <c r="J3063" s="5"/>
      <c r="K3063"/>
      <c r="L3063"/>
      <c r="M3063"/>
      <c r="N3063"/>
      <c r="O3063"/>
      <c r="P3063"/>
      <c r="Q3063"/>
      <c r="R3063"/>
    </row>
    <row r="3064" spans="1:18" x14ac:dyDescent="0.25">
      <c r="A3064"/>
      <c r="B3064"/>
      <c r="C3064"/>
      <c r="D3064"/>
      <c r="E3064"/>
      <c r="F3064"/>
      <c r="G3064"/>
      <c r="H3064"/>
      <c r="I3064" s="5"/>
      <c r="J3064" s="5"/>
      <c r="K3064"/>
      <c r="L3064"/>
      <c r="M3064"/>
      <c r="N3064"/>
      <c r="O3064"/>
      <c r="P3064"/>
      <c r="Q3064"/>
      <c r="R3064"/>
    </row>
    <row r="3065" spans="1:18" x14ac:dyDescent="0.25">
      <c r="A3065"/>
      <c r="B3065"/>
      <c r="C3065"/>
      <c r="D3065"/>
      <c r="E3065"/>
      <c r="F3065"/>
      <c r="G3065"/>
      <c r="H3065"/>
      <c r="I3065" s="5"/>
      <c r="J3065" s="5"/>
      <c r="K3065"/>
      <c r="L3065"/>
      <c r="M3065"/>
      <c r="N3065"/>
      <c r="O3065"/>
      <c r="P3065"/>
      <c r="Q3065"/>
      <c r="R3065"/>
    </row>
    <row r="3066" spans="1:18" x14ac:dyDescent="0.25">
      <c r="A3066"/>
      <c r="B3066"/>
      <c r="C3066"/>
      <c r="D3066"/>
      <c r="E3066"/>
      <c r="F3066"/>
      <c r="G3066"/>
      <c r="H3066"/>
      <c r="I3066" s="5"/>
      <c r="J3066" s="5"/>
      <c r="K3066"/>
      <c r="L3066"/>
      <c r="M3066"/>
      <c r="N3066"/>
      <c r="O3066"/>
      <c r="P3066"/>
      <c r="Q3066"/>
      <c r="R3066"/>
    </row>
    <row r="3067" spans="1:18" x14ac:dyDescent="0.25">
      <c r="A3067"/>
      <c r="B3067"/>
      <c r="C3067"/>
      <c r="D3067"/>
      <c r="E3067"/>
      <c r="F3067"/>
      <c r="G3067"/>
      <c r="H3067"/>
      <c r="I3067" s="5"/>
      <c r="J3067" s="5"/>
      <c r="K3067"/>
      <c r="L3067"/>
      <c r="M3067"/>
      <c r="N3067"/>
      <c r="O3067"/>
      <c r="P3067"/>
      <c r="Q3067"/>
      <c r="R3067"/>
    </row>
    <row r="3068" spans="1:18" x14ac:dyDescent="0.25">
      <c r="A3068"/>
      <c r="B3068"/>
      <c r="C3068"/>
      <c r="D3068"/>
      <c r="E3068"/>
      <c r="F3068"/>
      <c r="G3068"/>
      <c r="H3068"/>
      <c r="I3068" s="5"/>
      <c r="J3068" s="5"/>
      <c r="K3068"/>
      <c r="L3068"/>
      <c r="M3068"/>
      <c r="N3068"/>
      <c r="O3068"/>
      <c r="P3068"/>
      <c r="Q3068"/>
      <c r="R3068"/>
    </row>
    <row r="3069" spans="1:18" x14ac:dyDescent="0.25">
      <c r="A3069"/>
      <c r="B3069"/>
      <c r="C3069"/>
      <c r="D3069"/>
      <c r="E3069"/>
      <c r="F3069"/>
      <c r="G3069"/>
      <c r="H3069"/>
      <c r="I3069" s="5"/>
      <c r="J3069" s="5"/>
      <c r="K3069"/>
      <c r="L3069"/>
      <c r="M3069"/>
      <c r="N3069"/>
      <c r="O3069"/>
      <c r="P3069"/>
      <c r="Q3069"/>
      <c r="R3069"/>
    </row>
    <row r="3070" spans="1:18" x14ac:dyDescent="0.25">
      <c r="A3070"/>
      <c r="B3070"/>
      <c r="C3070"/>
      <c r="D3070"/>
      <c r="E3070"/>
      <c r="F3070"/>
      <c r="G3070"/>
      <c r="H3070"/>
      <c r="I3070" s="5"/>
      <c r="J3070" s="5"/>
      <c r="K3070"/>
      <c r="L3070"/>
      <c r="M3070"/>
      <c r="N3070"/>
      <c r="O3070"/>
      <c r="P3070"/>
      <c r="Q3070"/>
      <c r="R3070"/>
    </row>
    <row r="3071" spans="1:18" x14ac:dyDescent="0.25">
      <c r="A3071"/>
      <c r="B3071"/>
      <c r="C3071"/>
      <c r="D3071"/>
      <c r="E3071"/>
      <c r="F3071"/>
      <c r="G3071"/>
      <c r="H3071"/>
      <c r="I3071" s="5"/>
      <c r="J3071" s="5"/>
      <c r="K3071"/>
      <c r="L3071"/>
      <c r="M3071"/>
      <c r="N3071"/>
      <c r="O3071"/>
      <c r="P3071"/>
      <c r="Q3071"/>
      <c r="R3071"/>
    </row>
    <row r="3072" spans="1:18" x14ac:dyDescent="0.25">
      <c r="A3072"/>
      <c r="B3072"/>
      <c r="C3072"/>
      <c r="D3072"/>
      <c r="E3072"/>
      <c r="F3072"/>
      <c r="G3072"/>
      <c r="H3072"/>
      <c r="I3072" s="5"/>
      <c r="J3072" s="5"/>
      <c r="K3072"/>
      <c r="L3072"/>
      <c r="M3072"/>
      <c r="N3072"/>
      <c r="O3072"/>
      <c r="P3072"/>
      <c r="Q3072"/>
      <c r="R3072"/>
    </row>
    <row r="3073" spans="1:18" x14ac:dyDescent="0.25">
      <c r="A3073"/>
      <c r="B3073"/>
      <c r="C3073"/>
      <c r="D3073"/>
      <c r="E3073"/>
      <c r="F3073"/>
      <c r="G3073"/>
      <c r="H3073"/>
      <c r="I3073" s="5"/>
      <c r="J3073" s="5"/>
      <c r="K3073"/>
      <c r="L3073"/>
      <c r="M3073"/>
      <c r="N3073"/>
      <c r="O3073"/>
      <c r="P3073"/>
      <c r="Q3073"/>
      <c r="R3073"/>
    </row>
    <row r="3074" spans="1:18" x14ac:dyDescent="0.25">
      <c r="A3074"/>
      <c r="B3074"/>
      <c r="C3074"/>
      <c r="D3074"/>
      <c r="E3074"/>
      <c r="F3074"/>
      <c r="G3074"/>
      <c r="H3074"/>
      <c r="I3074" s="5"/>
      <c r="J3074" s="5"/>
      <c r="K3074"/>
      <c r="L3074"/>
      <c r="M3074"/>
      <c r="N3074"/>
      <c r="O3074"/>
      <c r="P3074"/>
      <c r="Q3074"/>
      <c r="R3074"/>
    </row>
    <row r="3075" spans="1:18" x14ac:dyDescent="0.25">
      <c r="A3075"/>
      <c r="B3075"/>
      <c r="C3075"/>
      <c r="D3075"/>
      <c r="E3075"/>
      <c r="F3075"/>
      <c r="G3075"/>
      <c r="H3075"/>
      <c r="I3075" s="5"/>
      <c r="J3075" s="5"/>
      <c r="K3075"/>
      <c r="L3075"/>
      <c r="M3075"/>
      <c r="N3075"/>
      <c r="O3075"/>
      <c r="P3075"/>
      <c r="Q3075"/>
      <c r="R3075"/>
    </row>
    <row r="3076" spans="1:18" x14ac:dyDescent="0.25">
      <c r="A3076"/>
      <c r="B3076"/>
      <c r="C3076"/>
      <c r="D3076"/>
      <c r="E3076"/>
      <c r="F3076"/>
      <c r="G3076"/>
      <c r="H3076"/>
      <c r="I3076" s="5"/>
      <c r="J3076" s="5"/>
      <c r="K3076"/>
      <c r="L3076"/>
      <c r="M3076"/>
      <c r="N3076"/>
      <c r="O3076"/>
      <c r="P3076"/>
      <c r="Q3076"/>
      <c r="R3076"/>
    </row>
    <row r="3077" spans="1:18" x14ac:dyDescent="0.25">
      <c r="A3077"/>
      <c r="B3077"/>
      <c r="C3077"/>
      <c r="D3077"/>
      <c r="E3077"/>
      <c r="F3077"/>
      <c r="G3077"/>
      <c r="H3077"/>
      <c r="I3077" s="5"/>
      <c r="J3077" s="5"/>
      <c r="K3077"/>
      <c r="L3077"/>
      <c r="M3077"/>
      <c r="N3077"/>
      <c r="O3077"/>
      <c r="P3077"/>
      <c r="Q3077"/>
      <c r="R3077"/>
    </row>
    <row r="3078" spans="1:18" x14ac:dyDescent="0.25">
      <c r="A3078"/>
      <c r="B3078"/>
      <c r="C3078"/>
      <c r="D3078"/>
      <c r="E3078"/>
      <c r="F3078"/>
      <c r="G3078"/>
      <c r="H3078"/>
      <c r="I3078" s="5"/>
      <c r="J3078" s="5"/>
      <c r="K3078"/>
      <c r="L3078"/>
      <c r="M3078"/>
      <c r="N3078"/>
      <c r="O3078"/>
      <c r="P3078"/>
      <c r="Q3078"/>
      <c r="R3078"/>
    </row>
    <row r="3079" spans="1:18" x14ac:dyDescent="0.25">
      <c r="A3079"/>
      <c r="B3079"/>
      <c r="C3079"/>
      <c r="D3079"/>
      <c r="E3079"/>
      <c r="F3079"/>
      <c r="G3079"/>
      <c r="H3079"/>
      <c r="I3079" s="5"/>
      <c r="J3079" s="5"/>
      <c r="K3079"/>
      <c r="L3079"/>
      <c r="M3079"/>
      <c r="N3079"/>
      <c r="O3079"/>
      <c r="P3079"/>
      <c r="Q3079"/>
      <c r="R3079"/>
    </row>
    <row r="3080" spans="1:18" x14ac:dyDescent="0.25">
      <c r="A3080"/>
      <c r="B3080"/>
      <c r="C3080"/>
      <c r="D3080"/>
      <c r="E3080"/>
      <c r="F3080"/>
      <c r="G3080"/>
      <c r="H3080"/>
      <c r="I3080" s="5"/>
      <c r="J3080" s="5"/>
      <c r="K3080"/>
      <c r="L3080"/>
      <c r="M3080"/>
      <c r="N3080"/>
      <c r="O3080"/>
      <c r="P3080"/>
      <c r="Q3080"/>
      <c r="R3080"/>
    </row>
    <row r="3081" spans="1:18" x14ac:dyDescent="0.25">
      <c r="A3081"/>
      <c r="B3081"/>
      <c r="C3081"/>
      <c r="D3081"/>
      <c r="E3081"/>
      <c r="F3081"/>
      <c r="G3081"/>
      <c r="H3081"/>
      <c r="I3081" s="5"/>
      <c r="J3081" s="5"/>
      <c r="K3081"/>
      <c r="L3081"/>
      <c r="M3081"/>
      <c r="N3081"/>
      <c r="O3081"/>
      <c r="P3081"/>
      <c r="Q3081"/>
      <c r="R3081"/>
    </row>
    <row r="3082" spans="1:18" x14ac:dyDescent="0.25">
      <c r="A3082"/>
      <c r="B3082"/>
      <c r="C3082"/>
      <c r="D3082"/>
      <c r="E3082"/>
      <c r="F3082"/>
      <c r="G3082"/>
      <c r="H3082"/>
      <c r="I3082" s="5"/>
      <c r="J3082" s="5"/>
      <c r="K3082"/>
      <c r="L3082"/>
      <c r="M3082"/>
      <c r="N3082"/>
      <c r="O3082"/>
      <c r="P3082"/>
      <c r="Q3082"/>
      <c r="R3082"/>
    </row>
    <row r="3083" spans="1:18" x14ac:dyDescent="0.25">
      <c r="A3083"/>
      <c r="B3083"/>
      <c r="C3083"/>
      <c r="D3083"/>
      <c r="E3083"/>
      <c r="F3083"/>
      <c r="G3083"/>
      <c r="H3083"/>
      <c r="I3083" s="5"/>
      <c r="J3083" s="5"/>
      <c r="K3083"/>
      <c r="L3083"/>
      <c r="M3083"/>
      <c r="N3083"/>
      <c r="O3083"/>
      <c r="P3083"/>
      <c r="Q3083"/>
      <c r="R3083"/>
    </row>
    <row r="3084" spans="1:18" x14ac:dyDescent="0.25">
      <c r="A3084"/>
      <c r="B3084"/>
      <c r="C3084"/>
      <c r="D3084"/>
      <c r="E3084"/>
      <c r="F3084"/>
      <c r="G3084"/>
      <c r="H3084"/>
      <c r="I3084" s="5"/>
      <c r="J3084" s="5"/>
      <c r="K3084"/>
      <c r="L3084"/>
      <c r="M3084"/>
      <c r="N3084"/>
      <c r="O3084"/>
      <c r="P3084"/>
      <c r="Q3084"/>
      <c r="R3084"/>
    </row>
    <row r="3085" spans="1:18" x14ac:dyDescent="0.25">
      <c r="A3085"/>
      <c r="B3085"/>
      <c r="C3085"/>
      <c r="D3085"/>
      <c r="E3085"/>
      <c r="F3085"/>
      <c r="G3085"/>
      <c r="H3085"/>
      <c r="I3085" s="5"/>
      <c r="J3085" s="5"/>
      <c r="K3085"/>
      <c r="L3085"/>
      <c r="M3085"/>
      <c r="N3085"/>
      <c r="O3085"/>
      <c r="P3085"/>
      <c r="Q3085"/>
      <c r="R3085"/>
    </row>
    <row r="3086" spans="1:18" x14ac:dyDescent="0.25">
      <c r="A3086"/>
      <c r="B3086"/>
      <c r="C3086"/>
      <c r="D3086"/>
      <c r="E3086"/>
      <c r="F3086"/>
      <c r="G3086"/>
      <c r="H3086"/>
      <c r="I3086" s="5"/>
      <c r="J3086" s="5"/>
      <c r="K3086"/>
      <c r="L3086"/>
      <c r="M3086"/>
      <c r="N3086"/>
      <c r="O3086"/>
      <c r="P3086"/>
      <c r="Q3086"/>
      <c r="R3086"/>
    </row>
    <row r="3087" spans="1:18" x14ac:dyDescent="0.25">
      <c r="A3087"/>
      <c r="B3087"/>
      <c r="C3087"/>
      <c r="D3087"/>
      <c r="E3087"/>
      <c r="F3087"/>
      <c r="G3087"/>
      <c r="H3087"/>
      <c r="I3087" s="5"/>
      <c r="J3087" s="5"/>
      <c r="K3087"/>
      <c r="L3087"/>
      <c r="M3087"/>
      <c r="N3087"/>
      <c r="O3087"/>
      <c r="P3087"/>
      <c r="Q3087"/>
      <c r="R3087"/>
    </row>
    <row r="3088" spans="1:18" x14ac:dyDescent="0.25">
      <c r="A3088"/>
      <c r="B3088"/>
      <c r="C3088"/>
      <c r="D3088"/>
      <c r="E3088"/>
      <c r="F3088"/>
      <c r="G3088"/>
      <c r="H3088"/>
      <c r="I3088" s="5"/>
      <c r="J3088" s="5"/>
      <c r="K3088"/>
      <c r="L3088"/>
      <c r="M3088"/>
      <c r="N3088"/>
      <c r="O3088"/>
      <c r="P3088"/>
      <c r="Q3088"/>
      <c r="R3088"/>
    </row>
    <row r="3089" spans="1:18" x14ac:dyDescent="0.25">
      <c r="A3089"/>
      <c r="B3089"/>
      <c r="C3089"/>
      <c r="D3089"/>
      <c r="E3089"/>
      <c r="F3089"/>
      <c r="G3089"/>
      <c r="H3089"/>
      <c r="I3089" s="5"/>
      <c r="J3089" s="5"/>
      <c r="K3089"/>
      <c r="L3089"/>
      <c r="M3089"/>
      <c r="N3089"/>
      <c r="O3089"/>
      <c r="P3089"/>
      <c r="Q3089"/>
      <c r="R3089"/>
    </row>
    <row r="3090" spans="1:18" x14ac:dyDescent="0.25">
      <c r="A3090"/>
      <c r="B3090"/>
      <c r="C3090"/>
      <c r="D3090"/>
      <c r="E3090"/>
      <c r="F3090"/>
      <c r="G3090"/>
      <c r="H3090"/>
      <c r="I3090" s="5"/>
      <c r="J3090" s="5"/>
      <c r="K3090"/>
      <c r="L3090"/>
      <c r="M3090"/>
      <c r="N3090"/>
      <c r="O3090"/>
      <c r="P3090"/>
      <c r="Q3090"/>
      <c r="R3090"/>
    </row>
    <row r="3091" spans="1:18" x14ac:dyDescent="0.25">
      <c r="A3091"/>
      <c r="B3091"/>
      <c r="C3091"/>
      <c r="D3091"/>
      <c r="E3091"/>
      <c r="F3091"/>
      <c r="G3091"/>
      <c r="H3091"/>
      <c r="I3091" s="5"/>
      <c r="J3091" s="5"/>
      <c r="K3091"/>
      <c r="L3091"/>
      <c r="M3091"/>
      <c r="N3091"/>
      <c r="O3091"/>
      <c r="P3091"/>
      <c r="Q3091"/>
      <c r="R3091"/>
    </row>
    <row r="3092" spans="1:18" x14ac:dyDescent="0.25">
      <c r="A3092"/>
      <c r="B3092"/>
      <c r="C3092"/>
      <c r="D3092"/>
      <c r="E3092"/>
      <c r="F3092"/>
      <c r="G3092"/>
      <c r="H3092"/>
      <c r="I3092" s="5"/>
      <c r="J3092" s="5"/>
      <c r="K3092"/>
      <c r="L3092"/>
      <c r="M3092"/>
      <c r="N3092"/>
      <c r="O3092"/>
      <c r="P3092"/>
      <c r="Q3092"/>
      <c r="R3092"/>
    </row>
    <row r="3093" spans="1:18" x14ac:dyDescent="0.25">
      <c r="A3093"/>
      <c r="B3093"/>
      <c r="C3093"/>
      <c r="D3093"/>
      <c r="E3093"/>
      <c r="F3093"/>
      <c r="G3093"/>
      <c r="H3093"/>
      <c r="I3093" s="5"/>
      <c r="J3093" s="5"/>
      <c r="K3093"/>
      <c r="L3093"/>
      <c r="M3093"/>
      <c r="N3093"/>
      <c r="O3093"/>
      <c r="P3093"/>
      <c r="Q3093"/>
      <c r="R3093"/>
    </row>
    <row r="3094" spans="1:18" x14ac:dyDescent="0.25">
      <c r="A3094"/>
      <c r="B3094"/>
      <c r="C3094"/>
      <c r="D3094"/>
      <c r="E3094"/>
      <c r="F3094"/>
      <c r="G3094"/>
      <c r="H3094"/>
      <c r="I3094" s="5"/>
      <c r="J3094" s="5"/>
      <c r="K3094"/>
      <c r="L3094"/>
      <c r="M3094"/>
      <c r="N3094"/>
      <c r="O3094"/>
      <c r="P3094"/>
      <c r="Q3094"/>
      <c r="R3094"/>
    </row>
    <row r="3095" spans="1:18" x14ac:dyDescent="0.25">
      <c r="A3095"/>
      <c r="B3095"/>
      <c r="C3095"/>
      <c r="D3095"/>
      <c r="E3095"/>
      <c r="F3095"/>
      <c r="G3095"/>
      <c r="H3095"/>
      <c r="I3095" s="5"/>
      <c r="J3095" s="5"/>
      <c r="K3095"/>
      <c r="L3095"/>
      <c r="M3095"/>
      <c r="N3095"/>
      <c r="O3095"/>
      <c r="P3095"/>
      <c r="Q3095"/>
      <c r="R3095"/>
    </row>
    <row r="3096" spans="1:18" x14ac:dyDescent="0.25">
      <c r="A3096"/>
      <c r="B3096"/>
      <c r="C3096"/>
      <c r="D3096"/>
      <c r="E3096"/>
      <c r="F3096"/>
      <c r="G3096"/>
      <c r="H3096"/>
      <c r="I3096" s="5"/>
      <c r="J3096" s="5"/>
      <c r="K3096"/>
      <c r="L3096"/>
      <c r="M3096"/>
      <c r="N3096"/>
      <c r="O3096"/>
      <c r="P3096"/>
      <c r="Q3096"/>
      <c r="R3096"/>
    </row>
    <row r="3097" spans="1:18" x14ac:dyDescent="0.25">
      <c r="A3097"/>
      <c r="B3097"/>
      <c r="C3097"/>
      <c r="D3097"/>
      <c r="E3097"/>
      <c r="F3097"/>
      <c r="G3097"/>
      <c r="H3097"/>
      <c r="I3097" s="5"/>
      <c r="J3097" s="5"/>
      <c r="K3097"/>
      <c r="L3097"/>
      <c r="M3097"/>
      <c r="N3097"/>
      <c r="O3097"/>
      <c r="P3097"/>
      <c r="Q3097"/>
      <c r="R3097"/>
    </row>
    <row r="3098" spans="1:18" x14ac:dyDescent="0.25">
      <c r="A3098"/>
      <c r="B3098"/>
      <c r="C3098"/>
      <c r="D3098"/>
      <c r="E3098"/>
      <c r="F3098"/>
      <c r="G3098"/>
      <c r="H3098"/>
      <c r="I3098" s="5"/>
      <c r="J3098" s="5"/>
      <c r="K3098"/>
      <c r="L3098"/>
      <c r="M3098"/>
      <c r="N3098"/>
      <c r="O3098"/>
      <c r="P3098"/>
      <c r="Q3098"/>
      <c r="R3098"/>
    </row>
    <row r="3099" spans="1:18" x14ac:dyDescent="0.25">
      <c r="A3099"/>
      <c r="B3099"/>
      <c r="C3099"/>
      <c r="D3099"/>
      <c r="E3099"/>
      <c r="F3099"/>
      <c r="G3099"/>
      <c r="H3099"/>
      <c r="I3099" s="5"/>
      <c r="J3099" s="5"/>
      <c r="K3099"/>
      <c r="L3099"/>
      <c r="M3099"/>
      <c r="N3099"/>
      <c r="O3099"/>
      <c r="P3099"/>
      <c r="Q3099"/>
      <c r="R3099"/>
    </row>
    <row r="3100" spans="1:18" x14ac:dyDescent="0.25">
      <c r="A3100"/>
      <c r="B3100"/>
      <c r="C3100"/>
      <c r="D3100"/>
      <c r="E3100"/>
      <c r="F3100"/>
      <c r="G3100"/>
      <c r="H3100"/>
      <c r="I3100" s="5"/>
      <c r="J3100" s="5"/>
      <c r="K3100"/>
      <c r="L3100"/>
      <c r="M3100"/>
      <c r="N3100"/>
      <c r="O3100"/>
      <c r="P3100"/>
      <c r="Q3100"/>
      <c r="R3100"/>
    </row>
    <row r="3101" spans="1:18" x14ac:dyDescent="0.25">
      <c r="A3101"/>
      <c r="B3101"/>
      <c r="C3101"/>
      <c r="D3101"/>
      <c r="E3101"/>
      <c r="F3101"/>
      <c r="G3101"/>
      <c r="H3101"/>
      <c r="I3101" s="5"/>
      <c r="J3101" s="5"/>
      <c r="K3101"/>
      <c r="L3101"/>
      <c r="M3101"/>
      <c r="N3101"/>
      <c r="O3101"/>
      <c r="P3101"/>
      <c r="Q3101"/>
      <c r="R3101"/>
    </row>
    <row r="3102" spans="1:18" x14ac:dyDescent="0.25">
      <c r="A3102"/>
      <c r="B3102"/>
      <c r="C3102"/>
      <c r="D3102"/>
      <c r="E3102"/>
      <c r="F3102"/>
      <c r="G3102"/>
      <c r="H3102"/>
      <c r="I3102" s="5"/>
      <c r="J3102" s="5"/>
      <c r="K3102"/>
      <c r="L3102"/>
      <c r="M3102"/>
      <c r="N3102"/>
      <c r="O3102"/>
      <c r="P3102"/>
      <c r="Q3102"/>
      <c r="R3102"/>
    </row>
    <row r="3103" spans="1:18" x14ac:dyDescent="0.25">
      <c r="A3103"/>
      <c r="B3103"/>
      <c r="C3103"/>
      <c r="D3103"/>
      <c r="E3103"/>
      <c r="F3103"/>
      <c r="G3103"/>
      <c r="H3103"/>
      <c r="I3103" s="5"/>
      <c r="J3103" s="5"/>
      <c r="K3103"/>
      <c r="L3103"/>
      <c r="M3103"/>
      <c r="N3103"/>
      <c r="O3103"/>
      <c r="P3103"/>
      <c r="Q3103"/>
      <c r="R3103"/>
    </row>
    <row r="3104" spans="1:18" x14ac:dyDescent="0.25">
      <c r="A3104"/>
      <c r="B3104"/>
      <c r="C3104"/>
      <c r="D3104"/>
      <c r="E3104"/>
      <c r="F3104"/>
      <c r="G3104"/>
      <c r="H3104"/>
      <c r="I3104" s="5"/>
      <c r="J3104" s="5"/>
      <c r="K3104"/>
      <c r="L3104"/>
      <c r="M3104"/>
      <c r="N3104"/>
      <c r="O3104"/>
      <c r="P3104"/>
      <c r="Q3104"/>
      <c r="R3104"/>
    </row>
    <row r="3105" spans="1:18" x14ac:dyDescent="0.25">
      <c r="A3105"/>
      <c r="B3105"/>
      <c r="C3105"/>
      <c r="D3105"/>
      <c r="E3105"/>
      <c r="F3105"/>
      <c r="G3105"/>
      <c r="H3105"/>
      <c r="I3105" s="5"/>
      <c r="J3105" s="5"/>
      <c r="K3105"/>
      <c r="L3105"/>
      <c r="M3105"/>
      <c r="N3105"/>
      <c r="O3105"/>
      <c r="P3105"/>
      <c r="Q3105"/>
      <c r="R3105"/>
    </row>
    <row r="3106" spans="1:18" x14ac:dyDescent="0.25">
      <c r="A3106"/>
      <c r="B3106"/>
      <c r="C3106"/>
      <c r="D3106"/>
      <c r="E3106"/>
      <c r="F3106"/>
      <c r="G3106"/>
      <c r="H3106"/>
      <c r="I3106" s="5"/>
      <c r="J3106" s="5"/>
      <c r="K3106"/>
      <c r="L3106"/>
      <c r="M3106"/>
      <c r="N3106"/>
      <c r="O3106"/>
      <c r="P3106"/>
      <c r="Q3106"/>
      <c r="R3106"/>
    </row>
    <row r="3107" spans="1:18" x14ac:dyDescent="0.25">
      <c r="A3107"/>
      <c r="B3107"/>
      <c r="C3107"/>
      <c r="D3107"/>
      <c r="E3107"/>
      <c r="F3107"/>
      <c r="G3107"/>
      <c r="H3107"/>
      <c r="I3107" s="5"/>
      <c r="J3107" s="5"/>
      <c r="K3107"/>
      <c r="L3107"/>
      <c r="M3107"/>
      <c r="N3107"/>
      <c r="O3107"/>
      <c r="P3107"/>
      <c r="Q3107"/>
      <c r="R3107"/>
    </row>
    <row r="3108" spans="1:18" x14ac:dyDescent="0.25">
      <c r="A3108"/>
      <c r="B3108"/>
      <c r="C3108"/>
      <c r="D3108"/>
      <c r="E3108"/>
      <c r="F3108"/>
      <c r="G3108"/>
      <c r="H3108"/>
      <c r="I3108" s="5"/>
      <c r="J3108" s="5"/>
      <c r="K3108"/>
      <c r="L3108"/>
      <c r="M3108"/>
      <c r="N3108"/>
      <c r="O3108"/>
      <c r="P3108"/>
      <c r="Q3108"/>
      <c r="R3108"/>
    </row>
    <row r="3109" spans="1:18" x14ac:dyDescent="0.25">
      <c r="A3109"/>
      <c r="B3109"/>
      <c r="C3109"/>
      <c r="D3109"/>
      <c r="E3109"/>
      <c r="F3109"/>
      <c r="G3109"/>
      <c r="H3109"/>
      <c r="I3109" s="5"/>
      <c r="J3109" s="5"/>
      <c r="K3109"/>
      <c r="L3109"/>
      <c r="M3109"/>
      <c r="N3109"/>
      <c r="O3109"/>
      <c r="P3109"/>
      <c r="Q3109"/>
      <c r="R3109"/>
    </row>
    <row r="3110" spans="1:18" x14ac:dyDescent="0.25">
      <c r="A3110"/>
      <c r="B3110"/>
      <c r="C3110"/>
      <c r="D3110"/>
      <c r="E3110"/>
      <c r="F3110"/>
      <c r="G3110"/>
      <c r="H3110"/>
      <c r="I3110" s="5"/>
      <c r="J3110" s="5"/>
      <c r="K3110"/>
      <c r="L3110"/>
      <c r="M3110"/>
      <c r="N3110"/>
      <c r="O3110"/>
      <c r="P3110"/>
      <c r="Q3110"/>
      <c r="R3110"/>
    </row>
    <row r="3111" spans="1:18" x14ac:dyDescent="0.25">
      <c r="A3111"/>
      <c r="B3111"/>
      <c r="C3111"/>
      <c r="D3111"/>
      <c r="E3111"/>
      <c r="F3111"/>
      <c r="G3111"/>
      <c r="H3111"/>
      <c r="I3111" s="5"/>
      <c r="J3111" s="5"/>
      <c r="K3111"/>
      <c r="L3111"/>
      <c r="M3111"/>
      <c r="N3111"/>
      <c r="O3111"/>
      <c r="P3111"/>
      <c r="Q3111"/>
      <c r="R3111"/>
    </row>
    <row r="3112" spans="1:18" x14ac:dyDescent="0.25">
      <c r="A3112"/>
      <c r="B3112"/>
      <c r="C3112"/>
      <c r="D3112"/>
      <c r="E3112"/>
      <c r="F3112"/>
      <c r="G3112"/>
      <c r="H3112"/>
      <c r="I3112" s="5"/>
      <c r="J3112" s="5"/>
      <c r="K3112"/>
      <c r="L3112"/>
      <c r="M3112"/>
      <c r="N3112"/>
      <c r="O3112"/>
      <c r="P3112"/>
      <c r="Q3112"/>
      <c r="R3112"/>
    </row>
    <row r="3113" spans="1:18" x14ac:dyDescent="0.25">
      <c r="A3113"/>
      <c r="B3113"/>
      <c r="C3113"/>
      <c r="D3113"/>
      <c r="E3113"/>
      <c r="F3113"/>
      <c r="G3113"/>
      <c r="H3113"/>
      <c r="I3113" s="5"/>
      <c r="J3113" s="5"/>
      <c r="K3113"/>
      <c r="L3113"/>
      <c r="M3113"/>
      <c r="N3113"/>
      <c r="O3113"/>
      <c r="P3113"/>
      <c r="Q3113"/>
      <c r="R3113"/>
    </row>
    <row r="3114" spans="1:18" x14ac:dyDescent="0.25">
      <c r="A3114"/>
      <c r="B3114"/>
      <c r="C3114"/>
      <c r="D3114"/>
      <c r="E3114"/>
      <c r="F3114"/>
      <c r="G3114"/>
      <c r="H3114"/>
      <c r="I3114" s="5"/>
      <c r="J3114" s="5"/>
      <c r="K3114"/>
      <c r="L3114"/>
      <c r="M3114"/>
      <c r="N3114"/>
      <c r="O3114"/>
      <c r="P3114"/>
      <c r="Q3114"/>
      <c r="R3114"/>
    </row>
    <row r="3115" spans="1:18" x14ac:dyDescent="0.25">
      <c r="A3115"/>
      <c r="B3115"/>
      <c r="C3115"/>
      <c r="D3115"/>
      <c r="E3115"/>
      <c r="F3115"/>
      <c r="G3115"/>
      <c r="H3115"/>
      <c r="I3115" s="5"/>
      <c r="J3115" s="5"/>
      <c r="K3115"/>
      <c r="L3115"/>
      <c r="M3115"/>
      <c r="N3115"/>
      <c r="O3115"/>
      <c r="P3115"/>
      <c r="Q3115"/>
      <c r="R3115"/>
    </row>
    <row r="3116" spans="1:18" x14ac:dyDescent="0.25">
      <c r="A3116"/>
      <c r="B3116"/>
      <c r="C3116"/>
      <c r="D3116"/>
      <c r="E3116"/>
      <c r="F3116"/>
      <c r="G3116"/>
      <c r="H3116"/>
      <c r="I3116" s="5"/>
      <c r="J3116" s="5"/>
      <c r="K3116"/>
      <c r="L3116"/>
      <c r="M3116"/>
      <c r="N3116"/>
      <c r="O3116"/>
      <c r="P3116"/>
      <c r="Q3116"/>
      <c r="R3116"/>
    </row>
    <row r="3117" spans="1:18" x14ac:dyDescent="0.25">
      <c r="A3117"/>
      <c r="B3117"/>
      <c r="C3117"/>
      <c r="D3117"/>
      <c r="E3117"/>
      <c r="F3117"/>
      <c r="G3117"/>
      <c r="H3117"/>
      <c r="I3117" s="5"/>
      <c r="J3117" s="5"/>
      <c r="K3117"/>
      <c r="L3117"/>
      <c r="M3117"/>
      <c r="N3117"/>
      <c r="O3117"/>
      <c r="P3117"/>
      <c r="Q3117"/>
      <c r="R3117"/>
    </row>
    <row r="3118" spans="1:18" x14ac:dyDescent="0.25">
      <c r="A3118"/>
      <c r="B3118"/>
      <c r="C3118"/>
      <c r="D3118"/>
      <c r="E3118"/>
      <c r="F3118"/>
      <c r="G3118"/>
      <c r="H3118"/>
      <c r="I3118" s="5"/>
      <c r="J3118" s="5"/>
      <c r="K3118"/>
      <c r="L3118"/>
      <c r="M3118"/>
      <c r="N3118"/>
      <c r="O3118"/>
      <c r="P3118"/>
      <c r="Q3118"/>
      <c r="R3118"/>
    </row>
    <row r="3119" spans="1:18" x14ac:dyDescent="0.25">
      <c r="A3119"/>
      <c r="B3119"/>
      <c r="C3119"/>
      <c r="D3119"/>
      <c r="E3119"/>
      <c r="F3119"/>
      <c r="G3119"/>
      <c r="H3119"/>
      <c r="I3119" s="5"/>
      <c r="J3119" s="5"/>
      <c r="K3119"/>
      <c r="L3119"/>
      <c r="M3119"/>
      <c r="N3119"/>
      <c r="O3119"/>
      <c r="P3119"/>
      <c r="Q3119"/>
      <c r="R3119"/>
    </row>
    <row r="3120" spans="1:18" x14ac:dyDescent="0.25">
      <c r="A3120"/>
      <c r="B3120"/>
      <c r="C3120"/>
      <c r="D3120"/>
      <c r="E3120"/>
      <c r="F3120"/>
      <c r="G3120"/>
      <c r="H3120"/>
      <c r="I3120" s="5"/>
      <c r="J3120" s="5"/>
      <c r="K3120"/>
      <c r="L3120"/>
      <c r="M3120"/>
      <c r="N3120"/>
      <c r="O3120"/>
      <c r="P3120"/>
      <c r="Q3120"/>
      <c r="R3120"/>
    </row>
    <row r="3121" spans="1:18" x14ac:dyDescent="0.25">
      <c r="A3121"/>
      <c r="B3121"/>
      <c r="C3121"/>
      <c r="D3121"/>
      <c r="E3121"/>
      <c r="F3121"/>
      <c r="G3121"/>
      <c r="H3121"/>
      <c r="I3121" s="5"/>
      <c r="J3121" s="5"/>
      <c r="K3121"/>
      <c r="L3121"/>
      <c r="M3121"/>
      <c r="N3121"/>
      <c r="O3121"/>
      <c r="P3121"/>
      <c r="Q3121"/>
      <c r="R3121"/>
    </row>
    <row r="3122" spans="1:18" x14ac:dyDescent="0.25">
      <c r="A3122"/>
      <c r="B3122"/>
      <c r="C3122"/>
      <c r="D3122"/>
      <c r="E3122"/>
      <c r="F3122"/>
      <c r="G3122"/>
      <c r="H3122"/>
      <c r="I3122" s="5"/>
      <c r="J3122" s="5"/>
      <c r="K3122"/>
      <c r="L3122"/>
      <c r="M3122"/>
      <c r="N3122"/>
      <c r="O3122"/>
      <c r="P3122"/>
      <c r="Q3122"/>
      <c r="R3122"/>
    </row>
    <row r="3123" spans="1:18" x14ac:dyDescent="0.25">
      <c r="A3123"/>
      <c r="B3123"/>
      <c r="C3123"/>
      <c r="D3123"/>
      <c r="E3123"/>
      <c r="F3123"/>
      <c r="G3123"/>
      <c r="H3123"/>
      <c r="I3123" s="5"/>
      <c r="J3123" s="5"/>
      <c r="K3123"/>
      <c r="L3123"/>
      <c r="M3123"/>
      <c r="N3123"/>
      <c r="O3123"/>
      <c r="P3123"/>
      <c r="Q3123"/>
      <c r="R3123"/>
    </row>
    <row r="3124" spans="1:18" x14ac:dyDescent="0.25">
      <c r="A3124"/>
      <c r="B3124"/>
      <c r="C3124"/>
      <c r="D3124"/>
      <c r="E3124"/>
      <c r="F3124"/>
      <c r="G3124"/>
      <c r="H3124"/>
      <c r="I3124" s="5"/>
      <c r="J3124" s="5"/>
      <c r="K3124"/>
      <c r="L3124"/>
      <c r="M3124"/>
      <c r="N3124"/>
      <c r="O3124"/>
      <c r="P3124"/>
      <c r="Q3124"/>
      <c r="R3124"/>
    </row>
    <row r="3125" spans="1:18" x14ac:dyDescent="0.25">
      <c r="A3125"/>
      <c r="B3125"/>
      <c r="C3125"/>
      <c r="D3125"/>
      <c r="E3125"/>
      <c r="F3125"/>
      <c r="G3125"/>
      <c r="H3125"/>
      <c r="I3125" s="5"/>
      <c r="J3125" s="5"/>
      <c r="K3125"/>
      <c r="L3125"/>
      <c r="M3125"/>
      <c r="N3125"/>
      <c r="O3125"/>
      <c r="P3125"/>
      <c r="Q3125"/>
      <c r="R3125"/>
    </row>
    <row r="3126" spans="1:18" x14ac:dyDescent="0.25">
      <c r="A3126"/>
      <c r="B3126"/>
      <c r="C3126"/>
      <c r="D3126"/>
      <c r="E3126"/>
      <c r="F3126"/>
      <c r="G3126"/>
      <c r="H3126"/>
      <c r="I3126" s="5"/>
      <c r="J3126" s="5"/>
      <c r="K3126"/>
      <c r="L3126"/>
      <c r="M3126"/>
      <c r="N3126"/>
      <c r="O3126"/>
      <c r="P3126"/>
      <c r="Q3126"/>
      <c r="R3126"/>
    </row>
    <row r="3127" spans="1:18" x14ac:dyDescent="0.25">
      <c r="A3127"/>
      <c r="B3127"/>
      <c r="C3127"/>
      <c r="D3127"/>
      <c r="E3127"/>
      <c r="F3127"/>
      <c r="G3127"/>
      <c r="H3127"/>
      <c r="I3127" s="5"/>
      <c r="J3127" s="5"/>
      <c r="K3127"/>
      <c r="L3127"/>
      <c r="M3127"/>
      <c r="N3127"/>
      <c r="O3127"/>
      <c r="P3127"/>
      <c r="Q3127"/>
      <c r="R3127"/>
    </row>
    <row r="3128" spans="1:18" x14ac:dyDescent="0.25">
      <c r="A3128"/>
      <c r="B3128"/>
      <c r="C3128"/>
      <c r="D3128"/>
      <c r="E3128"/>
      <c r="F3128"/>
      <c r="G3128"/>
      <c r="H3128"/>
      <c r="I3128" s="5"/>
      <c r="J3128" s="5"/>
      <c r="K3128"/>
      <c r="L3128"/>
      <c r="M3128"/>
      <c r="N3128"/>
      <c r="O3128"/>
      <c r="P3128"/>
      <c r="Q3128"/>
      <c r="R3128"/>
    </row>
    <row r="3129" spans="1:18" x14ac:dyDescent="0.25">
      <c r="A3129"/>
      <c r="B3129"/>
      <c r="C3129"/>
      <c r="D3129"/>
      <c r="E3129"/>
      <c r="F3129"/>
      <c r="G3129"/>
      <c r="H3129"/>
      <c r="I3129" s="5"/>
      <c r="J3129" s="5"/>
      <c r="K3129"/>
      <c r="L3129"/>
      <c r="M3129"/>
      <c r="N3129"/>
      <c r="O3129"/>
      <c r="P3129"/>
      <c r="Q3129"/>
      <c r="R3129"/>
    </row>
    <row r="3130" spans="1:18" x14ac:dyDescent="0.25">
      <c r="A3130"/>
      <c r="B3130"/>
      <c r="C3130"/>
      <c r="D3130"/>
      <c r="E3130"/>
      <c r="F3130"/>
      <c r="G3130"/>
      <c r="H3130"/>
      <c r="I3130" s="5"/>
      <c r="J3130" s="5"/>
      <c r="K3130"/>
      <c r="L3130"/>
      <c r="M3130"/>
      <c r="N3130"/>
      <c r="O3130"/>
      <c r="P3130"/>
      <c r="Q3130"/>
      <c r="R3130"/>
    </row>
    <row r="3131" spans="1:18" x14ac:dyDescent="0.25">
      <c r="A3131"/>
      <c r="B3131"/>
      <c r="C3131"/>
      <c r="D3131"/>
      <c r="E3131"/>
      <c r="F3131"/>
      <c r="G3131"/>
      <c r="H3131"/>
      <c r="I3131" s="5"/>
      <c r="J3131" s="5"/>
      <c r="K3131"/>
      <c r="L3131"/>
      <c r="M3131"/>
      <c r="N3131"/>
      <c r="O3131"/>
      <c r="P3131"/>
      <c r="Q3131"/>
      <c r="R3131"/>
    </row>
    <row r="3132" spans="1:18" x14ac:dyDescent="0.25">
      <c r="A3132"/>
      <c r="B3132"/>
      <c r="C3132"/>
      <c r="D3132"/>
      <c r="E3132"/>
      <c r="F3132"/>
      <c r="G3132"/>
      <c r="H3132"/>
      <c r="I3132" s="5"/>
      <c r="J3132" s="5"/>
      <c r="K3132"/>
      <c r="L3132"/>
      <c r="M3132"/>
      <c r="N3132"/>
      <c r="O3132"/>
      <c r="P3132"/>
      <c r="Q3132"/>
      <c r="R3132"/>
    </row>
    <row r="3133" spans="1:18" x14ac:dyDescent="0.25">
      <c r="A3133"/>
      <c r="B3133"/>
      <c r="C3133"/>
      <c r="D3133"/>
      <c r="E3133"/>
      <c r="F3133"/>
      <c r="G3133"/>
      <c r="H3133"/>
      <c r="I3133" s="5"/>
      <c r="J3133" s="5"/>
      <c r="K3133"/>
      <c r="L3133"/>
      <c r="M3133"/>
      <c r="N3133"/>
      <c r="O3133"/>
      <c r="P3133"/>
      <c r="Q3133"/>
      <c r="R3133"/>
    </row>
    <row r="3134" spans="1:18" x14ac:dyDescent="0.25">
      <c r="A3134"/>
      <c r="B3134"/>
      <c r="C3134"/>
      <c r="D3134"/>
      <c r="E3134"/>
      <c r="F3134"/>
      <c r="G3134"/>
      <c r="H3134"/>
      <c r="I3134" s="5"/>
      <c r="J3134" s="5"/>
      <c r="K3134"/>
      <c r="L3134"/>
      <c r="M3134"/>
      <c r="N3134"/>
      <c r="O3134"/>
      <c r="P3134"/>
      <c r="Q3134"/>
      <c r="R3134"/>
    </row>
    <row r="3135" spans="1:18" x14ac:dyDescent="0.25">
      <c r="A3135"/>
      <c r="B3135"/>
      <c r="C3135"/>
      <c r="D3135"/>
      <c r="E3135"/>
      <c r="F3135"/>
      <c r="G3135"/>
      <c r="H3135"/>
      <c r="I3135" s="5"/>
      <c r="J3135" s="5"/>
      <c r="K3135"/>
      <c r="L3135"/>
      <c r="M3135"/>
      <c r="N3135"/>
      <c r="O3135"/>
      <c r="P3135"/>
      <c r="Q3135"/>
      <c r="R3135"/>
    </row>
    <row r="3136" spans="1:18" x14ac:dyDescent="0.25">
      <c r="A3136"/>
      <c r="B3136"/>
      <c r="C3136"/>
      <c r="D3136"/>
      <c r="E3136"/>
      <c r="F3136"/>
      <c r="G3136"/>
      <c r="H3136"/>
      <c r="I3136" s="5"/>
      <c r="J3136" s="5"/>
      <c r="K3136"/>
      <c r="L3136"/>
      <c r="M3136"/>
      <c r="N3136"/>
      <c r="O3136"/>
      <c r="P3136"/>
      <c r="Q3136"/>
      <c r="R3136"/>
    </row>
    <row r="3137" spans="1:18" x14ac:dyDescent="0.25">
      <c r="A3137"/>
      <c r="B3137"/>
      <c r="C3137"/>
      <c r="D3137"/>
      <c r="E3137"/>
      <c r="F3137"/>
      <c r="G3137"/>
      <c r="H3137"/>
      <c r="I3137" s="5"/>
      <c r="J3137" s="5"/>
      <c r="K3137"/>
      <c r="L3137"/>
      <c r="M3137"/>
      <c r="N3137"/>
      <c r="O3137"/>
      <c r="P3137"/>
      <c r="Q3137"/>
      <c r="R3137"/>
    </row>
    <row r="3138" spans="1:18" x14ac:dyDescent="0.25">
      <c r="A3138"/>
      <c r="B3138"/>
      <c r="C3138"/>
      <c r="D3138"/>
      <c r="E3138"/>
      <c r="F3138"/>
      <c r="G3138"/>
      <c r="H3138"/>
      <c r="I3138" s="5"/>
      <c r="J3138" s="5"/>
      <c r="K3138"/>
      <c r="L3138"/>
      <c r="M3138"/>
      <c r="N3138"/>
      <c r="O3138"/>
      <c r="P3138"/>
      <c r="Q3138"/>
      <c r="R3138"/>
    </row>
    <row r="3139" spans="1:18" x14ac:dyDescent="0.25">
      <c r="A3139"/>
      <c r="B3139"/>
      <c r="C3139"/>
      <c r="D3139"/>
      <c r="E3139"/>
      <c r="F3139"/>
      <c r="G3139"/>
      <c r="H3139"/>
      <c r="I3139" s="5"/>
      <c r="J3139" s="5"/>
      <c r="K3139"/>
      <c r="L3139"/>
      <c r="M3139"/>
      <c r="N3139"/>
      <c r="O3139"/>
      <c r="P3139"/>
      <c r="Q3139"/>
      <c r="R3139"/>
    </row>
    <row r="3140" spans="1:18" x14ac:dyDescent="0.25">
      <c r="A3140"/>
      <c r="B3140"/>
      <c r="C3140"/>
      <c r="D3140"/>
      <c r="E3140"/>
      <c r="F3140"/>
      <c r="G3140"/>
      <c r="H3140"/>
      <c r="I3140" s="5"/>
      <c r="J3140" s="5"/>
      <c r="K3140"/>
      <c r="L3140"/>
      <c r="M3140"/>
      <c r="N3140"/>
      <c r="O3140"/>
      <c r="P3140"/>
      <c r="Q3140"/>
      <c r="R3140"/>
    </row>
    <row r="3141" spans="1:18" x14ac:dyDescent="0.25">
      <c r="A3141"/>
      <c r="B3141"/>
      <c r="C3141"/>
      <c r="D3141"/>
      <c r="E3141"/>
      <c r="F3141"/>
      <c r="G3141"/>
      <c r="H3141"/>
      <c r="I3141" s="5"/>
      <c r="J3141" s="5"/>
      <c r="K3141"/>
      <c r="L3141"/>
      <c r="M3141"/>
      <c r="N3141"/>
      <c r="O3141"/>
      <c r="P3141"/>
      <c r="Q3141"/>
      <c r="R3141"/>
    </row>
    <row r="3142" spans="1:18" x14ac:dyDescent="0.25">
      <c r="A3142"/>
      <c r="B3142"/>
      <c r="C3142"/>
      <c r="D3142"/>
      <c r="E3142"/>
      <c r="F3142"/>
      <c r="G3142"/>
      <c r="H3142"/>
      <c r="I3142" s="5"/>
      <c r="J3142" s="5"/>
      <c r="K3142"/>
      <c r="L3142"/>
      <c r="M3142"/>
      <c r="N3142"/>
      <c r="O3142"/>
      <c r="P3142"/>
      <c r="Q3142"/>
      <c r="R3142"/>
    </row>
    <row r="3143" spans="1:18" x14ac:dyDescent="0.25">
      <c r="A3143"/>
      <c r="B3143"/>
      <c r="C3143"/>
      <c r="D3143"/>
      <c r="E3143"/>
      <c r="F3143"/>
      <c r="G3143"/>
      <c r="H3143"/>
      <c r="I3143" s="5"/>
      <c r="J3143" s="5"/>
      <c r="K3143"/>
      <c r="L3143"/>
      <c r="M3143"/>
      <c r="N3143"/>
      <c r="O3143"/>
      <c r="P3143"/>
      <c r="Q3143"/>
      <c r="R3143"/>
    </row>
    <row r="3144" spans="1:18" x14ac:dyDescent="0.25">
      <c r="A3144"/>
      <c r="B3144"/>
      <c r="C3144"/>
      <c r="D3144"/>
      <c r="E3144"/>
      <c r="F3144"/>
      <c r="G3144"/>
      <c r="H3144"/>
      <c r="I3144" s="5"/>
      <c r="J3144" s="5"/>
      <c r="K3144"/>
      <c r="L3144"/>
      <c r="M3144"/>
      <c r="N3144"/>
      <c r="O3144"/>
      <c r="P3144"/>
      <c r="Q3144"/>
      <c r="R3144"/>
    </row>
    <row r="3145" spans="1:18" x14ac:dyDescent="0.25">
      <c r="A3145"/>
      <c r="B3145"/>
      <c r="C3145"/>
      <c r="D3145"/>
      <c r="E3145"/>
      <c r="F3145"/>
      <c r="G3145"/>
      <c r="H3145"/>
      <c r="I3145" s="5"/>
      <c r="J3145" s="5"/>
      <c r="K3145"/>
      <c r="L3145"/>
      <c r="M3145"/>
      <c r="N3145"/>
      <c r="O3145"/>
      <c r="P3145"/>
      <c r="Q3145"/>
      <c r="R3145"/>
    </row>
    <row r="3146" spans="1:18" x14ac:dyDescent="0.25">
      <c r="A3146"/>
      <c r="B3146"/>
      <c r="C3146"/>
      <c r="D3146"/>
      <c r="E3146"/>
      <c r="F3146"/>
      <c r="G3146"/>
      <c r="H3146"/>
      <c r="I3146" s="5"/>
      <c r="J3146" s="5"/>
      <c r="K3146"/>
      <c r="L3146"/>
      <c r="M3146"/>
      <c r="N3146"/>
      <c r="O3146"/>
      <c r="P3146"/>
      <c r="Q3146"/>
      <c r="R3146"/>
    </row>
    <row r="3147" spans="1:18" x14ac:dyDescent="0.25">
      <c r="A3147"/>
      <c r="B3147"/>
      <c r="C3147"/>
      <c r="D3147"/>
      <c r="E3147"/>
      <c r="F3147"/>
      <c r="G3147"/>
      <c r="H3147"/>
      <c r="I3147" s="5"/>
      <c r="J3147" s="5"/>
      <c r="K3147"/>
      <c r="L3147"/>
      <c r="M3147"/>
      <c r="N3147"/>
      <c r="O3147"/>
      <c r="P3147"/>
      <c r="Q3147"/>
      <c r="R3147"/>
    </row>
    <row r="3148" spans="1:18" x14ac:dyDescent="0.25">
      <c r="A3148"/>
      <c r="B3148"/>
      <c r="C3148"/>
      <c r="D3148"/>
      <c r="E3148"/>
      <c r="F3148"/>
      <c r="G3148"/>
      <c r="H3148"/>
      <c r="I3148" s="5"/>
      <c r="J3148" s="5"/>
      <c r="K3148"/>
      <c r="L3148"/>
      <c r="M3148"/>
      <c r="N3148"/>
      <c r="O3148"/>
      <c r="P3148"/>
      <c r="Q3148"/>
      <c r="R3148"/>
    </row>
    <row r="3149" spans="1:18" x14ac:dyDescent="0.25">
      <c r="A3149"/>
      <c r="B3149"/>
      <c r="C3149"/>
      <c r="D3149"/>
      <c r="E3149"/>
      <c r="F3149"/>
      <c r="G3149"/>
      <c r="H3149"/>
      <c r="I3149" s="5"/>
      <c r="J3149" s="5"/>
      <c r="K3149"/>
      <c r="L3149"/>
      <c r="M3149"/>
      <c r="N3149"/>
      <c r="O3149"/>
      <c r="P3149"/>
      <c r="Q3149"/>
      <c r="R3149"/>
    </row>
    <row r="3150" spans="1:18" x14ac:dyDescent="0.25">
      <c r="A3150"/>
      <c r="B3150"/>
      <c r="C3150"/>
      <c r="D3150"/>
      <c r="E3150"/>
      <c r="F3150"/>
      <c r="G3150"/>
      <c r="H3150"/>
      <c r="I3150" s="5"/>
      <c r="J3150" s="5"/>
      <c r="K3150"/>
      <c r="L3150"/>
      <c r="M3150"/>
      <c r="N3150"/>
      <c r="O3150"/>
      <c r="P3150"/>
      <c r="Q3150"/>
      <c r="R3150"/>
    </row>
    <row r="3151" spans="1:18" x14ac:dyDescent="0.25">
      <c r="A3151"/>
      <c r="B3151"/>
      <c r="C3151"/>
      <c r="D3151"/>
      <c r="E3151"/>
      <c r="F3151"/>
      <c r="G3151"/>
      <c r="H3151"/>
      <c r="I3151" s="5"/>
      <c r="J3151" s="5"/>
      <c r="K3151"/>
      <c r="L3151"/>
      <c r="M3151"/>
      <c r="N3151"/>
      <c r="O3151"/>
      <c r="P3151"/>
      <c r="Q3151"/>
      <c r="R3151"/>
    </row>
    <row r="3152" spans="1:18" x14ac:dyDescent="0.25">
      <c r="A3152"/>
      <c r="B3152"/>
      <c r="C3152"/>
      <c r="D3152"/>
      <c r="E3152"/>
      <c r="F3152"/>
      <c r="G3152"/>
      <c r="H3152"/>
      <c r="I3152" s="5"/>
      <c r="J3152" s="5"/>
      <c r="K3152"/>
      <c r="L3152"/>
      <c r="M3152"/>
      <c r="N3152"/>
      <c r="O3152"/>
      <c r="P3152"/>
      <c r="Q3152"/>
      <c r="R3152"/>
    </row>
    <row r="3153" spans="1:18" x14ac:dyDescent="0.25">
      <c r="A3153"/>
      <c r="B3153"/>
      <c r="C3153"/>
      <c r="D3153"/>
      <c r="E3153"/>
      <c r="F3153"/>
      <c r="G3153"/>
      <c r="H3153"/>
      <c r="I3153" s="5"/>
      <c r="J3153" s="5"/>
      <c r="K3153"/>
      <c r="L3153"/>
      <c r="M3153"/>
      <c r="N3153"/>
      <c r="O3153"/>
      <c r="P3153"/>
      <c r="Q3153"/>
      <c r="R3153"/>
    </row>
    <row r="3154" spans="1:18" x14ac:dyDescent="0.25">
      <c r="A3154"/>
      <c r="B3154"/>
      <c r="C3154"/>
      <c r="D3154"/>
      <c r="E3154"/>
      <c r="F3154"/>
      <c r="G3154"/>
      <c r="H3154"/>
      <c r="I3154" s="5"/>
      <c r="J3154" s="5"/>
      <c r="K3154"/>
      <c r="L3154"/>
      <c r="M3154"/>
      <c r="N3154"/>
      <c r="O3154"/>
      <c r="P3154"/>
      <c r="Q3154"/>
      <c r="R3154"/>
    </row>
    <row r="3155" spans="1:18" x14ac:dyDescent="0.25">
      <c r="A3155"/>
      <c r="B3155"/>
      <c r="C3155"/>
      <c r="D3155"/>
      <c r="E3155"/>
      <c r="F3155"/>
      <c r="G3155"/>
      <c r="H3155"/>
      <c r="I3155" s="5"/>
      <c r="J3155" s="5"/>
      <c r="K3155"/>
      <c r="L3155"/>
      <c r="M3155"/>
      <c r="N3155"/>
      <c r="O3155"/>
      <c r="P3155"/>
      <c r="Q3155"/>
      <c r="R3155"/>
    </row>
    <row r="3156" spans="1:18" x14ac:dyDescent="0.25">
      <c r="A3156"/>
      <c r="B3156"/>
      <c r="C3156"/>
      <c r="D3156"/>
      <c r="E3156"/>
      <c r="F3156"/>
      <c r="G3156"/>
      <c r="H3156"/>
      <c r="I3156" s="5"/>
      <c r="J3156" s="5"/>
      <c r="K3156"/>
      <c r="L3156"/>
      <c r="M3156"/>
      <c r="N3156"/>
      <c r="O3156"/>
      <c r="P3156"/>
      <c r="Q3156"/>
      <c r="R3156"/>
    </row>
    <row r="3157" spans="1:18" x14ac:dyDescent="0.25">
      <c r="A3157"/>
      <c r="B3157"/>
      <c r="C3157"/>
      <c r="D3157"/>
      <c r="E3157"/>
      <c r="F3157"/>
      <c r="G3157"/>
      <c r="H3157"/>
      <c r="I3157" s="5"/>
      <c r="J3157" s="5"/>
      <c r="K3157"/>
      <c r="L3157"/>
      <c r="M3157"/>
      <c r="N3157"/>
      <c r="O3157"/>
      <c r="P3157"/>
      <c r="Q3157"/>
      <c r="R3157"/>
    </row>
    <row r="3158" spans="1:18" x14ac:dyDescent="0.25">
      <c r="A3158"/>
      <c r="B3158"/>
      <c r="C3158"/>
      <c r="D3158"/>
      <c r="E3158"/>
      <c r="F3158"/>
      <c r="G3158"/>
      <c r="H3158"/>
      <c r="I3158" s="5"/>
      <c r="J3158" s="5"/>
      <c r="K3158"/>
      <c r="L3158"/>
      <c r="M3158"/>
      <c r="N3158"/>
      <c r="O3158"/>
      <c r="P3158"/>
      <c r="Q3158"/>
      <c r="R3158"/>
    </row>
    <row r="3159" spans="1:18" x14ac:dyDescent="0.25">
      <c r="A3159"/>
      <c r="B3159"/>
      <c r="C3159"/>
      <c r="D3159"/>
      <c r="E3159"/>
      <c r="F3159"/>
      <c r="G3159"/>
      <c r="H3159"/>
      <c r="I3159" s="5"/>
      <c r="J3159" s="5"/>
      <c r="K3159"/>
      <c r="L3159"/>
      <c r="M3159"/>
      <c r="N3159"/>
      <c r="O3159"/>
      <c r="P3159"/>
      <c r="Q3159"/>
      <c r="R3159"/>
    </row>
    <row r="3160" spans="1:18" x14ac:dyDescent="0.25">
      <c r="A3160"/>
      <c r="B3160"/>
      <c r="C3160"/>
      <c r="D3160"/>
      <c r="E3160"/>
      <c r="F3160"/>
      <c r="G3160"/>
      <c r="H3160"/>
      <c r="I3160" s="5"/>
      <c r="J3160" s="5"/>
      <c r="K3160"/>
      <c r="L3160"/>
      <c r="M3160"/>
      <c r="N3160"/>
      <c r="O3160"/>
      <c r="P3160"/>
      <c r="Q3160"/>
      <c r="R3160"/>
    </row>
    <row r="3161" spans="1:18" x14ac:dyDescent="0.25">
      <c r="A3161"/>
      <c r="B3161"/>
      <c r="C3161"/>
      <c r="D3161"/>
      <c r="E3161"/>
      <c r="F3161"/>
      <c r="G3161"/>
      <c r="H3161"/>
      <c r="I3161" s="5"/>
      <c r="J3161" s="5"/>
      <c r="K3161"/>
      <c r="L3161"/>
      <c r="M3161"/>
      <c r="N3161"/>
      <c r="O3161"/>
      <c r="P3161"/>
      <c r="Q3161"/>
      <c r="R3161"/>
    </row>
    <row r="3162" spans="1:18" x14ac:dyDescent="0.25">
      <c r="A3162"/>
      <c r="B3162"/>
      <c r="C3162"/>
      <c r="D3162"/>
      <c r="E3162"/>
      <c r="F3162"/>
      <c r="G3162"/>
      <c r="H3162"/>
      <c r="I3162" s="5"/>
      <c r="J3162" s="5"/>
      <c r="K3162"/>
      <c r="L3162"/>
      <c r="M3162"/>
      <c r="N3162"/>
      <c r="O3162"/>
      <c r="P3162"/>
      <c r="Q3162"/>
      <c r="R3162"/>
    </row>
    <row r="3163" spans="1:18" x14ac:dyDescent="0.25">
      <c r="A3163"/>
      <c r="B3163"/>
      <c r="C3163"/>
      <c r="D3163"/>
      <c r="E3163"/>
      <c r="F3163"/>
      <c r="G3163"/>
      <c r="H3163"/>
      <c r="I3163" s="5"/>
      <c r="J3163" s="5"/>
      <c r="K3163"/>
      <c r="L3163"/>
      <c r="M3163"/>
      <c r="N3163"/>
      <c r="O3163"/>
      <c r="P3163"/>
      <c r="Q3163"/>
      <c r="R3163"/>
    </row>
    <row r="3164" spans="1:18" x14ac:dyDescent="0.25">
      <c r="A3164"/>
      <c r="B3164"/>
      <c r="C3164"/>
      <c r="D3164"/>
      <c r="E3164"/>
      <c r="F3164"/>
      <c r="G3164"/>
      <c r="H3164"/>
      <c r="I3164" s="5"/>
      <c r="J3164" s="5"/>
      <c r="K3164"/>
      <c r="L3164"/>
      <c r="M3164"/>
      <c r="N3164"/>
      <c r="O3164"/>
      <c r="P3164"/>
      <c r="Q3164"/>
      <c r="R3164"/>
    </row>
    <row r="3165" spans="1:18" x14ac:dyDescent="0.25">
      <c r="A3165"/>
      <c r="B3165"/>
      <c r="C3165"/>
      <c r="D3165"/>
      <c r="E3165"/>
      <c r="F3165"/>
      <c r="G3165"/>
      <c r="H3165"/>
      <c r="I3165" s="5"/>
      <c r="J3165" s="5"/>
      <c r="K3165"/>
      <c r="L3165"/>
      <c r="M3165"/>
      <c r="N3165"/>
      <c r="O3165"/>
      <c r="P3165"/>
      <c r="Q3165"/>
      <c r="R3165"/>
    </row>
    <row r="3166" spans="1:18" x14ac:dyDescent="0.25">
      <c r="A3166"/>
      <c r="B3166"/>
      <c r="C3166"/>
      <c r="D3166"/>
      <c r="E3166"/>
      <c r="F3166"/>
      <c r="G3166"/>
      <c r="H3166"/>
      <c r="I3166" s="5"/>
      <c r="J3166" s="5"/>
      <c r="K3166"/>
      <c r="L3166"/>
      <c r="M3166"/>
      <c r="N3166"/>
      <c r="O3166"/>
      <c r="P3166"/>
      <c r="Q3166"/>
      <c r="R3166"/>
    </row>
    <row r="3167" spans="1:18" x14ac:dyDescent="0.25">
      <c r="A3167"/>
      <c r="B3167"/>
      <c r="C3167"/>
      <c r="D3167"/>
      <c r="E3167"/>
      <c r="F3167"/>
      <c r="G3167"/>
      <c r="H3167"/>
      <c r="I3167" s="5"/>
      <c r="J3167" s="5"/>
      <c r="K3167"/>
      <c r="L3167"/>
      <c r="M3167"/>
      <c r="N3167"/>
      <c r="O3167"/>
      <c r="P3167"/>
      <c r="Q3167"/>
      <c r="R3167"/>
    </row>
    <row r="3168" spans="1:18" x14ac:dyDescent="0.25">
      <c r="A3168"/>
      <c r="B3168"/>
      <c r="C3168"/>
      <c r="D3168"/>
      <c r="E3168"/>
      <c r="F3168"/>
      <c r="G3168"/>
      <c r="H3168"/>
      <c r="I3168" s="5"/>
      <c r="J3168" s="5"/>
      <c r="K3168"/>
      <c r="L3168"/>
      <c r="M3168"/>
      <c r="N3168"/>
      <c r="O3168"/>
      <c r="P3168"/>
      <c r="Q3168"/>
      <c r="R3168"/>
    </row>
    <row r="3169" spans="1:18" x14ac:dyDescent="0.25">
      <c r="A3169"/>
      <c r="B3169"/>
      <c r="C3169"/>
      <c r="D3169"/>
      <c r="E3169"/>
      <c r="F3169"/>
      <c r="G3169"/>
      <c r="H3169"/>
      <c r="I3169" s="5"/>
      <c r="J3169" s="5"/>
      <c r="K3169"/>
      <c r="L3169"/>
      <c r="M3169"/>
      <c r="N3169"/>
      <c r="O3169"/>
      <c r="P3169"/>
      <c r="Q3169"/>
      <c r="R3169"/>
    </row>
    <row r="3170" spans="1:18" x14ac:dyDescent="0.25">
      <c r="A3170"/>
      <c r="B3170"/>
      <c r="C3170"/>
      <c r="D3170"/>
      <c r="E3170"/>
      <c r="F3170"/>
      <c r="G3170"/>
      <c r="H3170"/>
      <c r="I3170" s="5"/>
      <c r="J3170" s="5"/>
      <c r="K3170"/>
      <c r="L3170"/>
      <c r="M3170"/>
      <c r="N3170"/>
      <c r="O3170"/>
      <c r="P3170"/>
      <c r="Q3170"/>
      <c r="R3170"/>
    </row>
    <row r="3171" spans="1:18" x14ac:dyDescent="0.25">
      <c r="A3171"/>
      <c r="B3171"/>
      <c r="C3171"/>
      <c r="D3171"/>
      <c r="E3171"/>
      <c r="F3171"/>
      <c r="G3171"/>
      <c r="H3171"/>
      <c r="I3171" s="5"/>
      <c r="J3171" s="5"/>
      <c r="K3171"/>
      <c r="L3171"/>
      <c r="M3171"/>
      <c r="N3171"/>
      <c r="O3171"/>
      <c r="P3171"/>
      <c r="Q3171"/>
      <c r="R3171"/>
    </row>
    <row r="3172" spans="1:18" x14ac:dyDescent="0.25">
      <c r="A3172"/>
      <c r="B3172"/>
      <c r="C3172"/>
      <c r="D3172"/>
      <c r="E3172"/>
      <c r="F3172"/>
      <c r="G3172"/>
      <c r="H3172"/>
      <c r="I3172" s="5"/>
      <c r="J3172" s="5"/>
      <c r="K3172"/>
      <c r="L3172"/>
      <c r="M3172"/>
      <c r="N3172"/>
      <c r="O3172"/>
      <c r="P3172"/>
      <c r="Q3172"/>
      <c r="R3172"/>
    </row>
    <row r="3173" spans="1:18" x14ac:dyDescent="0.25">
      <c r="A3173"/>
      <c r="B3173"/>
      <c r="C3173"/>
      <c r="D3173"/>
      <c r="E3173"/>
      <c r="F3173"/>
      <c r="G3173"/>
      <c r="H3173"/>
      <c r="I3173" s="5"/>
      <c r="J3173" s="5"/>
      <c r="K3173"/>
      <c r="L3173"/>
      <c r="M3173"/>
      <c r="N3173"/>
      <c r="O3173"/>
      <c r="P3173"/>
      <c r="Q3173"/>
      <c r="R3173"/>
    </row>
    <row r="3174" spans="1:18" x14ac:dyDescent="0.25">
      <c r="A3174"/>
      <c r="B3174"/>
      <c r="C3174"/>
      <c r="D3174"/>
      <c r="E3174"/>
      <c r="F3174"/>
      <c r="G3174"/>
      <c r="H3174"/>
      <c r="I3174" s="5"/>
      <c r="J3174" s="5"/>
      <c r="K3174"/>
      <c r="L3174"/>
      <c r="M3174"/>
      <c r="N3174"/>
      <c r="O3174"/>
      <c r="P3174"/>
      <c r="Q3174"/>
      <c r="R3174"/>
    </row>
    <row r="3175" spans="1:18" x14ac:dyDescent="0.25">
      <c r="A3175"/>
      <c r="B3175"/>
      <c r="C3175"/>
      <c r="D3175"/>
      <c r="E3175"/>
      <c r="F3175"/>
      <c r="G3175"/>
      <c r="H3175"/>
      <c r="I3175" s="5"/>
      <c r="J3175" s="5"/>
      <c r="K3175"/>
      <c r="L3175"/>
      <c r="M3175"/>
      <c r="N3175"/>
      <c r="O3175"/>
      <c r="P3175"/>
      <c r="Q3175"/>
      <c r="R3175"/>
    </row>
    <row r="3176" spans="1:18" x14ac:dyDescent="0.25">
      <c r="A3176"/>
      <c r="B3176"/>
      <c r="C3176"/>
      <c r="D3176"/>
      <c r="E3176"/>
      <c r="F3176"/>
      <c r="G3176"/>
      <c r="H3176"/>
      <c r="I3176" s="5"/>
      <c r="J3176" s="5"/>
      <c r="K3176"/>
      <c r="L3176"/>
      <c r="M3176"/>
      <c r="N3176"/>
      <c r="O3176"/>
      <c r="P3176"/>
      <c r="Q3176"/>
      <c r="R3176"/>
    </row>
    <row r="3177" spans="1:18" x14ac:dyDescent="0.25">
      <c r="A3177"/>
      <c r="B3177"/>
      <c r="C3177"/>
      <c r="D3177"/>
      <c r="E3177"/>
      <c r="F3177"/>
      <c r="G3177"/>
      <c r="H3177"/>
      <c r="I3177" s="5"/>
      <c r="J3177" s="5"/>
      <c r="K3177"/>
      <c r="L3177"/>
      <c r="M3177"/>
      <c r="N3177"/>
      <c r="O3177"/>
      <c r="P3177"/>
      <c r="Q3177"/>
      <c r="R3177"/>
    </row>
    <row r="3178" spans="1:18" x14ac:dyDescent="0.25">
      <c r="A3178"/>
      <c r="B3178"/>
      <c r="C3178"/>
      <c r="D3178"/>
      <c r="E3178"/>
      <c r="F3178"/>
      <c r="G3178"/>
      <c r="H3178"/>
      <c r="I3178" s="5"/>
      <c r="J3178" s="5"/>
      <c r="K3178"/>
      <c r="L3178"/>
      <c r="M3178"/>
      <c r="N3178"/>
      <c r="O3178"/>
      <c r="P3178"/>
      <c r="Q3178"/>
      <c r="R3178"/>
    </row>
    <row r="3179" spans="1:18" x14ac:dyDescent="0.25">
      <c r="A3179"/>
      <c r="B3179"/>
      <c r="C3179"/>
      <c r="D3179"/>
      <c r="E3179"/>
      <c r="F3179"/>
      <c r="G3179"/>
      <c r="H3179"/>
      <c r="I3179" s="5"/>
      <c r="J3179" s="5"/>
      <c r="K3179"/>
      <c r="L3179"/>
      <c r="M3179"/>
      <c r="N3179"/>
      <c r="O3179"/>
      <c r="P3179"/>
      <c r="Q3179"/>
      <c r="R3179"/>
    </row>
    <row r="3180" spans="1:18" x14ac:dyDescent="0.25">
      <c r="A3180"/>
      <c r="B3180"/>
      <c r="C3180"/>
      <c r="D3180"/>
      <c r="E3180"/>
      <c r="F3180"/>
      <c r="G3180"/>
      <c r="H3180"/>
      <c r="I3180" s="5"/>
      <c r="J3180" s="5"/>
      <c r="K3180"/>
      <c r="L3180"/>
      <c r="M3180"/>
      <c r="N3180"/>
      <c r="O3180"/>
      <c r="P3180"/>
      <c r="Q3180"/>
      <c r="R3180"/>
    </row>
    <row r="3181" spans="1:18" x14ac:dyDescent="0.25">
      <c r="A3181"/>
      <c r="B3181"/>
      <c r="C3181"/>
      <c r="D3181"/>
      <c r="E3181"/>
      <c r="F3181"/>
      <c r="G3181"/>
      <c r="H3181"/>
      <c r="I3181" s="5"/>
      <c r="J3181" s="5"/>
      <c r="K3181"/>
      <c r="L3181"/>
      <c r="M3181"/>
      <c r="N3181"/>
      <c r="O3181"/>
      <c r="P3181"/>
      <c r="Q3181"/>
      <c r="R3181"/>
    </row>
    <row r="3182" spans="1:18" x14ac:dyDescent="0.25">
      <c r="A3182"/>
      <c r="B3182"/>
      <c r="C3182"/>
      <c r="D3182"/>
      <c r="E3182"/>
      <c r="F3182"/>
      <c r="G3182"/>
      <c r="H3182"/>
      <c r="I3182" s="5"/>
      <c r="J3182" s="5"/>
      <c r="K3182"/>
      <c r="L3182"/>
      <c r="M3182"/>
      <c r="N3182"/>
      <c r="O3182"/>
      <c r="P3182"/>
      <c r="Q3182"/>
      <c r="R3182"/>
    </row>
    <row r="3183" spans="1:18" x14ac:dyDescent="0.25">
      <c r="A3183"/>
      <c r="B3183"/>
      <c r="C3183"/>
      <c r="D3183"/>
      <c r="E3183"/>
      <c r="F3183"/>
      <c r="G3183"/>
      <c r="H3183"/>
      <c r="I3183" s="5"/>
      <c r="J3183" s="5"/>
      <c r="K3183"/>
      <c r="L3183"/>
      <c r="M3183"/>
      <c r="N3183"/>
      <c r="O3183"/>
      <c r="P3183"/>
      <c r="Q3183"/>
      <c r="R3183"/>
    </row>
    <row r="3184" spans="1:18" x14ac:dyDescent="0.25">
      <c r="A3184"/>
      <c r="B3184"/>
      <c r="C3184"/>
      <c r="D3184"/>
      <c r="E3184"/>
      <c r="F3184"/>
      <c r="G3184"/>
      <c r="H3184"/>
      <c r="I3184" s="5"/>
      <c r="J3184" s="5"/>
      <c r="K3184"/>
      <c r="L3184"/>
      <c r="M3184"/>
      <c r="N3184"/>
      <c r="O3184"/>
      <c r="P3184"/>
      <c r="Q3184"/>
      <c r="R3184"/>
    </row>
    <row r="3185" spans="1:18" x14ac:dyDescent="0.25">
      <c r="A3185"/>
      <c r="B3185"/>
      <c r="C3185"/>
      <c r="D3185"/>
      <c r="E3185"/>
      <c r="F3185"/>
      <c r="G3185"/>
      <c r="H3185"/>
      <c r="I3185" s="5"/>
      <c r="J3185" s="5"/>
      <c r="K3185"/>
      <c r="L3185"/>
      <c r="M3185"/>
      <c r="N3185"/>
      <c r="O3185"/>
      <c r="P3185"/>
      <c r="Q3185"/>
      <c r="R3185"/>
    </row>
    <row r="3186" spans="1:18" x14ac:dyDescent="0.25">
      <c r="A3186"/>
      <c r="B3186"/>
      <c r="C3186"/>
      <c r="D3186"/>
      <c r="E3186"/>
      <c r="F3186"/>
      <c r="G3186"/>
      <c r="H3186"/>
      <c r="I3186" s="5"/>
      <c r="J3186" s="5"/>
      <c r="K3186"/>
      <c r="L3186"/>
      <c r="M3186"/>
      <c r="N3186"/>
      <c r="O3186"/>
      <c r="P3186"/>
      <c r="Q3186"/>
      <c r="R3186"/>
    </row>
    <row r="3187" spans="1:18" x14ac:dyDescent="0.25">
      <c r="A3187"/>
      <c r="B3187"/>
      <c r="C3187"/>
      <c r="D3187"/>
      <c r="E3187"/>
      <c r="F3187"/>
      <c r="G3187"/>
      <c r="H3187"/>
      <c r="I3187" s="5"/>
      <c r="J3187" s="5"/>
      <c r="K3187"/>
      <c r="L3187"/>
      <c r="M3187"/>
      <c r="N3187"/>
      <c r="O3187"/>
      <c r="P3187"/>
      <c r="Q3187"/>
      <c r="R3187"/>
    </row>
    <row r="3188" spans="1:18" x14ac:dyDescent="0.25">
      <c r="A3188"/>
      <c r="B3188"/>
      <c r="C3188"/>
      <c r="D3188"/>
      <c r="E3188"/>
      <c r="F3188"/>
      <c r="G3188"/>
      <c r="H3188"/>
      <c r="I3188" s="5"/>
      <c r="J3188" s="5"/>
      <c r="K3188"/>
      <c r="L3188"/>
      <c r="M3188"/>
      <c r="N3188"/>
      <c r="O3188"/>
      <c r="P3188"/>
      <c r="Q3188"/>
      <c r="R3188"/>
    </row>
    <row r="3189" spans="1:18" x14ac:dyDescent="0.25">
      <c r="A3189"/>
      <c r="B3189"/>
      <c r="C3189"/>
      <c r="D3189"/>
      <c r="E3189"/>
      <c r="F3189"/>
      <c r="G3189"/>
      <c r="H3189"/>
      <c r="I3189" s="5"/>
      <c r="J3189" s="5"/>
      <c r="K3189"/>
      <c r="L3189"/>
      <c r="M3189"/>
      <c r="N3189"/>
      <c r="O3189"/>
      <c r="P3189"/>
      <c r="Q3189"/>
      <c r="R3189"/>
    </row>
    <row r="3190" spans="1:18" x14ac:dyDescent="0.25">
      <c r="A3190"/>
      <c r="B3190"/>
      <c r="C3190"/>
      <c r="D3190"/>
      <c r="E3190"/>
      <c r="F3190"/>
      <c r="G3190"/>
      <c r="H3190"/>
      <c r="I3190" s="5"/>
      <c r="J3190" s="5"/>
      <c r="K3190"/>
      <c r="L3190"/>
      <c r="M3190"/>
      <c r="N3190"/>
      <c r="O3190"/>
      <c r="P3190"/>
      <c r="Q3190"/>
      <c r="R3190"/>
    </row>
    <row r="3191" spans="1:18" x14ac:dyDescent="0.25">
      <c r="A3191"/>
      <c r="B3191"/>
      <c r="C3191"/>
      <c r="D3191"/>
      <c r="E3191"/>
      <c r="F3191"/>
      <c r="G3191"/>
      <c r="H3191"/>
      <c r="I3191" s="5"/>
      <c r="J3191" s="5"/>
      <c r="K3191"/>
      <c r="L3191"/>
      <c r="M3191"/>
      <c r="N3191"/>
      <c r="O3191"/>
      <c r="P3191"/>
      <c r="Q3191"/>
      <c r="R3191"/>
    </row>
    <row r="3192" spans="1:18" x14ac:dyDescent="0.25">
      <c r="A3192"/>
      <c r="B3192"/>
      <c r="C3192"/>
      <c r="D3192"/>
      <c r="E3192"/>
      <c r="F3192"/>
      <c r="G3192"/>
      <c r="H3192"/>
      <c r="I3192" s="5"/>
      <c r="J3192" s="5"/>
      <c r="K3192"/>
      <c r="L3192"/>
      <c r="M3192"/>
      <c r="N3192"/>
      <c r="O3192"/>
      <c r="P3192"/>
      <c r="Q3192"/>
      <c r="R3192"/>
    </row>
    <row r="3193" spans="1:18" x14ac:dyDescent="0.25">
      <c r="A3193"/>
      <c r="B3193"/>
      <c r="C3193"/>
      <c r="D3193"/>
      <c r="E3193"/>
      <c r="F3193"/>
      <c r="G3193"/>
      <c r="H3193"/>
      <c r="I3193" s="5"/>
      <c r="J3193" s="5"/>
      <c r="K3193"/>
      <c r="L3193"/>
      <c r="M3193"/>
      <c r="N3193"/>
      <c r="O3193"/>
      <c r="P3193"/>
      <c r="Q3193"/>
      <c r="R3193"/>
    </row>
    <row r="3194" spans="1:18" x14ac:dyDescent="0.25">
      <c r="A3194"/>
      <c r="B3194"/>
      <c r="C3194"/>
      <c r="D3194"/>
      <c r="E3194"/>
      <c r="F3194"/>
      <c r="G3194"/>
      <c r="H3194"/>
      <c r="I3194" s="5"/>
      <c r="J3194" s="5"/>
      <c r="K3194"/>
      <c r="L3194"/>
      <c r="M3194"/>
      <c r="N3194"/>
      <c r="O3194"/>
      <c r="P3194"/>
      <c r="Q3194"/>
      <c r="R3194"/>
    </row>
    <row r="3195" spans="1:18" x14ac:dyDescent="0.25">
      <c r="A3195"/>
      <c r="B3195"/>
      <c r="C3195"/>
      <c r="D3195"/>
      <c r="E3195"/>
      <c r="F3195"/>
      <c r="G3195"/>
      <c r="H3195"/>
      <c r="I3195" s="5"/>
      <c r="J3195" s="5"/>
      <c r="K3195"/>
      <c r="L3195"/>
      <c r="M3195"/>
      <c r="N3195"/>
      <c r="O3195"/>
      <c r="P3195"/>
      <c r="Q3195"/>
      <c r="R3195"/>
    </row>
    <row r="3196" spans="1:18" x14ac:dyDescent="0.25">
      <c r="A3196"/>
      <c r="B3196"/>
      <c r="C3196"/>
      <c r="D3196"/>
      <c r="E3196"/>
      <c r="F3196"/>
      <c r="G3196"/>
      <c r="H3196"/>
      <c r="I3196" s="5"/>
      <c r="J3196" s="5"/>
      <c r="K3196"/>
      <c r="L3196"/>
      <c r="M3196"/>
      <c r="N3196"/>
      <c r="O3196"/>
      <c r="P3196"/>
      <c r="Q3196"/>
      <c r="R3196"/>
    </row>
    <row r="3197" spans="1:18" x14ac:dyDescent="0.25">
      <c r="A3197"/>
      <c r="B3197"/>
      <c r="C3197"/>
      <c r="D3197"/>
      <c r="E3197"/>
      <c r="F3197"/>
      <c r="G3197"/>
      <c r="H3197"/>
      <c r="I3197" s="5"/>
      <c r="J3197" s="5"/>
      <c r="K3197"/>
      <c r="L3197"/>
      <c r="M3197"/>
      <c r="N3197"/>
      <c r="O3197"/>
      <c r="P3197"/>
      <c r="Q3197"/>
      <c r="R3197"/>
    </row>
    <row r="3198" spans="1:18" x14ac:dyDescent="0.25">
      <c r="A3198"/>
      <c r="B3198"/>
      <c r="C3198"/>
      <c r="D3198"/>
      <c r="E3198"/>
      <c r="F3198"/>
      <c r="G3198"/>
      <c r="H3198"/>
      <c r="I3198" s="5"/>
      <c r="J3198" s="5"/>
      <c r="K3198"/>
      <c r="L3198"/>
      <c r="M3198"/>
      <c r="N3198"/>
      <c r="O3198"/>
      <c r="P3198"/>
      <c r="Q3198"/>
      <c r="R3198"/>
    </row>
    <row r="3199" spans="1:18" x14ac:dyDescent="0.25">
      <c r="A3199"/>
      <c r="B3199"/>
      <c r="C3199"/>
      <c r="D3199"/>
      <c r="E3199"/>
      <c r="F3199"/>
      <c r="G3199"/>
      <c r="H3199"/>
      <c r="I3199" s="5"/>
      <c r="J3199" s="5"/>
      <c r="K3199"/>
      <c r="L3199"/>
      <c r="M3199"/>
      <c r="N3199"/>
      <c r="O3199"/>
      <c r="P3199"/>
      <c r="Q3199"/>
      <c r="R3199"/>
    </row>
    <row r="3200" spans="1:18" x14ac:dyDescent="0.25">
      <c r="A3200"/>
      <c r="B3200"/>
      <c r="C3200"/>
      <c r="D3200"/>
      <c r="E3200"/>
      <c r="F3200"/>
      <c r="G3200"/>
      <c r="H3200"/>
      <c r="I3200" s="5"/>
      <c r="J3200" s="5"/>
      <c r="K3200"/>
      <c r="L3200"/>
      <c r="M3200"/>
      <c r="N3200"/>
      <c r="O3200"/>
      <c r="P3200"/>
      <c r="Q3200"/>
      <c r="R3200"/>
    </row>
    <row r="3201" spans="1:18" x14ac:dyDescent="0.25">
      <c r="A3201"/>
      <c r="B3201"/>
      <c r="C3201"/>
      <c r="D3201"/>
      <c r="E3201"/>
      <c r="F3201"/>
      <c r="G3201"/>
      <c r="H3201"/>
      <c r="I3201" s="5"/>
      <c r="J3201" s="5"/>
      <c r="K3201"/>
      <c r="L3201"/>
      <c r="M3201"/>
      <c r="N3201"/>
      <c r="O3201"/>
      <c r="P3201"/>
      <c r="Q3201"/>
      <c r="R3201"/>
    </row>
    <row r="3202" spans="1:18" x14ac:dyDescent="0.25">
      <c r="A3202"/>
      <c r="B3202"/>
      <c r="C3202"/>
      <c r="D3202"/>
      <c r="E3202"/>
      <c r="F3202"/>
      <c r="G3202"/>
      <c r="H3202"/>
      <c r="I3202" s="5"/>
      <c r="J3202" s="5"/>
      <c r="K3202"/>
      <c r="L3202"/>
      <c r="M3202"/>
      <c r="N3202"/>
      <c r="O3202"/>
      <c r="P3202"/>
      <c r="Q3202"/>
      <c r="R3202"/>
    </row>
    <row r="3203" spans="1:18" x14ac:dyDescent="0.25">
      <c r="A3203"/>
      <c r="B3203"/>
      <c r="C3203"/>
      <c r="D3203"/>
      <c r="E3203"/>
      <c r="F3203"/>
      <c r="G3203"/>
      <c r="H3203"/>
      <c r="I3203" s="5"/>
      <c r="J3203" s="5"/>
      <c r="K3203"/>
      <c r="L3203"/>
      <c r="M3203"/>
      <c r="N3203"/>
      <c r="O3203"/>
      <c r="P3203"/>
      <c r="Q3203"/>
      <c r="R3203"/>
    </row>
    <row r="3204" spans="1:18" x14ac:dyDescent="0.25">
      <c r="A3204"/>
      <c r="B3204"/>
      <c r="C3204"/>
      <c r="D3204"/>
      <c r="E3204"/>
      <c r="F3204"/>
      <c r="G3204"/>
      <c r="H3204"/>
      <c r="I3204" s="5"/>
      <c r="J3204" s="5"/>
      <c r="K3204"/>
      <c r="L3204"/>
      <c r="M3204"/>
      <c r="N3204"/>
      <c r="O3204"/>
      <c r="P3204"/>
      <c r="Q3204"/>
      <c r="R3204"/>
    </row>
    <row r="3205" spans="1:18" x14ac:dyDescent="0.25">
      <c r="A3205"/>
      <c r="B3205"/>
      <c r="C3205"/>
      <c r="D3205"/>
      <c r="E3205"/>
      <c r="F3205"/>
      <c r="G3205"/>
      <c r="H3205"/>
      <c r="I3205" s="5"/>
      <c r="J3205" s="5"/>
      <c r="K3205"/>
      <c r="L3205"/>
      <c r="M3205"/>
      <c r="N3205"/>
      <c r="O3205"/>
      <c r="P3205"/>
      <c r="Q3205"/>
      <c r="R3205"/>
    </row>
    <row r="3206" spans="1:18" x14ac:dyDescent="0.25">
      <c r="A3206"/>
      <c r="B3206"/>
      <c r="C3206"/>
      <c r="D3206"/>
      <c r="E3206"/>
      <c r="F3206"/>
      <c r="G3206"/>
      <c r="H3206"/>
      <c r="I3206" s="5"/>
      <c r="J3206" s="5"/>
      <c r="K3206"/>
      <c r="L3206"/>
      <c r="M3206"/>
      <c r="N3206"/>
      <c r="O3206"/>
      <c r="P3206"/>
      <c r="Q3206"/>
      <c r="R3206"/>
    </row>
    <row r="3207" spans="1:18" x14ac:dyDescent="0.25">
      <c r="A3207"/>
      <c r="B3207"/>
      <c r="C3207"/>
      <c r="D3207"/>
      <c r="E3207"/>
      <c r="F3207"/>
      <c r="G3207"/>
      <c r="H3207"/>
      <c r="I3207" s="5"/>
      <c r="J3207" s="5"/>
      <c r="K3207"/>
      <c r="L3207"/>
      <c r="M3207"/>
      <c r="N3207"/>
      <c r="O3207"/>
      <c r="P3207"/>
      <c r="Q3207"/>
      <c r="R3207"/>
    </row>
    <row r="3208" spans="1:18" x14ac:dyDescent="0.25">
      <c r="A3208"/>
      <c r="B3208"/>
      <c r="C3208"/>
      <c r="D3208"/>
      <c r="E3208"/>
      <c r="F3208"/>
      <c r="G3208"/>
      <c r="H3208"/>
      <c r="I3208" s="5"/>
      <c r="J3208" s="5"/>
      <c r="K3208"/>
      <c r="L3208"/>
      <c r="M3208"/>
      <c r="N3208"/>
      <c r="O3208"/>
      <c r="P3208"/>
      <c r="Q3208"/>
      <c r="R3208"/>
    </row>
    <row r="3209" spans="1:18" x14ac:dyDescent="0.25">
      <c r="A3209"/>
      <c r="B3209"/>
      <c r="C3209"/>
      <c r="D3209"/>
      <c r="E3209"/>
      <c r="F3209"/>
      <c r="G3209"/>
      <c r="H3209"/>
      <c r="I3209" s="5"/>
      <c r="J3209" s="5"/>
      <c r="K3209"/>
      <c r="L3209"/>
      <c r="M3209"/>
      <c r="N3209"/>
      <c r="O3209"/>
      <c r="P3209"/>
      <c r="Q3209"/>
      <c r="R3209"/>
    </row>
    <row r="3210" spans="1:18" x14ac:dyDescent="0.25">
      <c r="A3210"/>
      <c r="B3210"/>
      <c r="C3210"/>
      <c r="D3210"/>
      <c r="E3210"/>
      <c r="F3210"/>
      <c r="G3210"/>
      <c r="H3210"/>
      <c r="I3210" s="5"/>
      <c r="J3210" s="5"/>
      <c r="K3210"/>
      <c r="L3210"/>
      <c r="M3210"/>
      <c r="N3210"/>
      <c r="O3210"/>
      <c r="P3210"/>
      <c r="Q3210"/>
      <c r="R3210"/>
    </row>
    <row r="3211" spans="1:18" x14ac:dyDescent="0.25">
      <c r="A3211"/>
      <c r="B3211"/>
      <c r="C3211"/>
      <c r="D3211"/>
      <c r="E3211"/>
      <c r="F3211"/>
      <c r="G3211"/>
      <c r="H3211"/>
      <c r="I3211" s="5"/>
      <c r="J3211" s="5"/>
      <c r="K3211"/>
      <c r="L3211"/>
      <c r="M3211"/>
      <c r="N3211"/>
      <c r="O3211"/>
      <c r="P3211"/>
      <c r="Q3211"/>
      <c r="R3211"/>
    </row>
    <row r="3212" spans="1:18" x14ac:dyDescent="0.25">
      <c r="A3212"/>
      <c r="B3212"/>
      <c r="C3212"/>
      <c r="D3212"/>
      <c r="E3212"/>
      <c r="F3212"/>
      <c r="G3212"/>
      <c r="H3212"/>
      <c r="I3212" s="5"/>
      <c r="J3212" s="5"/>
      <c r="K3212"/>
      <c r="L3212"/>
      <c r="M3212"/>
      <c r="N3212"/>
      <c r="O3212"/>
      <c r="P3212"/>
      <c r="Q3212"/>
      <c r="R3212"/>
    </row>
    <row r="3213" spans="1:18" x14ac:dyDescent="0.25">
      <c r="A3213"/>
      <c r="B3213"/>
      <c r="C3213"/>
      <c r="D3213"/>
      <c r="E3213"/>
      <c r="F3213"/>
      <c r="G3213"/>
      <c r="H3213"/>
      <c r="I3213" s="5"/>
      <c r="J3213" s="5"/>
      <c r="K3213"/>
      <c r="L3213"/>
      <c r="M3213"/>
      <c r="N3213"/>
      <c r="O3213"/>
      <c r="P3213"/>
      <c r="Q3213"/>
      <c r="R3213"/>
    </row>
    <row r="3214" spans="1:18" x14ac:dyDescent="0.25">
      <c r="A3214"/>
      <c r="B3214"/>
      <c r="C3214"/>
      <c r="D3214"/>
      <c r="E3214"/>
      <c r="F3214"/>
      <c r="G3214"/>
      <c r="H3214"/>
      <c r="I3214" s="5"/>
      <c r="J3214" s="5"/>
      <c r="K3214"/>
      <c r="L3214"/>
      <c r="M3214"/>
      <c r="N3214"/>
      <c r="O3214"/>
      <c r="P3214"/>
      <c r="Q3214"/>
      <c r="R3214"/>
    </row>
    <row r="3215" spans="1:18" x14ac:dyDescent="0.25">
      <c r="A3215"/>
      <c r="B3215"/>
      <c r="C3215"/>
      <c r="D3215"/>
      <c r="E3215"/>
      <c r="F3215"/>
      <c r="G3215"/>
      <c r="H3215"/>
      <c r="I3215" s="5"/>
      <c r="J3215" s="5"/>
      <c r="K3215"/>
      <c r="L3215"/>
      <c r="M3215"/>
      <c r="N3215"/>
      <c r="O3215"/>
      <c r="P3215"/>
      <c r="Q3215"/>
      <c r="R3215"/>
    </row>
    <row r="3216" spans="1:18" x14ac:dyDescent="0.25">
      <c r="A3216"/>
      <c r="B3216"/>
      <c r="C3216"/>
      <c r="D3216"/>
      <c r="E3216"/>
      <c r="F3216"/>
      <c r="G3216"/>
      <c r="H3216"/>
      <c r="I3216" s="5"/>
      <c r="J3216" s="5"/>
      <c r="K3216"/>
      <c r="L3216"/>
      <c r="M3216"/>
      <c r="N3216"/>
      <c r="O3216"/>
      <c r="P3216"/>
      <c r="Q3216"/>
      <c r="R3216"/>
    </row>
    <row r="3217" spans="1:18" x14ac:dyDescent="0.25">
      <c r="A3217"/>
      <c r="B3217"/>
      <c r="C3217"/>
      <c r="D3217"/>
      <c r="E3217"/>
      <c r="F3217"/>
      <c r="G3217"/>
      <c r="H3217"/>
      <c r="I3217" s="5"/>
      <c r="J3217" s="5"/>
      <c r="K3217"/>
      <c r="L3217"/>
      <c r="M3217"/>
      <c r="N3217"/>
      <c r="O3217"/>
      <c r="P3217"/>
      <c r="Q3217"/>
      <c r="R3217"/>
    </row>
    <row r="3218" spans="1:18" x14ac:dyDescent="0.25">
      <c r="A3218"/>
      <c r="B3218"/>
      <c r="C3218"/>
      <c r="D3218"/>
      <c r="E3218"/>
      <c r="F3218"/>
      <c r="G3218"/>
      <c r="H3218"/>
      <c r="I3218" s="5"/>
      <c r="J3218" s="5"/>
      <c r="K3218"/>
      <c r="L3218"/>
      <c r="M3218"/>
      <c r="N3218"/>
      <c r="O3218"/>
      <c r="P3218"/>
      <c r="Q3218"/>
      <c r="R3218"/>
    </row>
    <row r="3219" spans="1:18" x14ac:dyDescent="0.25">
      <c r="A3219"/>
      <c r="B3219"/>
      <c r="C3219"/>
      <c r="D3219"/>
      <c r="E3219"/>
      <c r="F3219"/>
      <c r="G3219"/>
      <c r="H3219"/>
      <c r="I3219" s="5"/>
      <c r="J3219" s="5"/>
      <c r="K3219"/>
      <c r="L3219"/>
      <c r="M3219"/>
      <c r="N3219"/>
      <c r="O3219"/>
      <c r="P3219"/>
      <c r="Q3219"/>
      <c r="R3219"/>
    </row>
    <row r="3220" spans="1:18" x14ac:dyDescent="0.25">
      <c r="A3220"/>
      <c r="B3220"/>
      <c r="C3220"/>
      <c r="D3220"/>
      <c r="E3220"/>
      <c r="F3220"/>
      <c r="G3220"/>
      <c r="H3220"/>
      <c r="I3220" s="5"/>
      <c r="J3220" s="5"/>
      <c r="K3220"/>
      <c r="L3220"/>
      <c r="M3220"/>
      <c r="N3220"/>
      <c r="O3220"/>
      <c r="P3220"/>
      <c r="Q3220"/>
      <c r="R3220"/>
    </row>
    <row r="3221" spans="1:18" x14ac:dyDescent="0.25">
      <c r="A3221"/>
      <c r="B3221"/>
      <c r="C3221"/>
      <c r="D3221"/>
      <c r="E3221"/>
      <c r="F3221"/>
      <c r="G3221"/>
      <c r="H3221"/>
      <c r="I3221" s="5"/>
      <c r="J3221" s="5"/>
      <c r="K3221"/>
      <c r="L3221"/>
      <c r="M3221"/>
      <c r="N3221"/>
      <c r="O3221"/>
      <c r="P3221"/>
      <c r="Q3221"/>
      <c r="R3221"/>
    </row>
    <row r="3222" spans="1:18" x14ac:dyDescent="0.25">
      <c r="A3222"/>
      <c r="B3222"/>
      <c r="C3222"/>
      <c r="D3222"/>
      <c r="E3222"/>
      <c r="F3222"/>
      <c r="G3222"/>
      <c r="H3222"/>
      <c r="I3222" s="5"/>
      <c r="J3222" s="5"/>
      <c r="K3222"/>
      <c r="L3222"/>
      <c r="M3222"/>
      <c r="N3222"/>
      <c r="O3222"/>
      <c r="P3222"/>
      <c r="Q3222"/>
      <c r="R3222"/>
    </row>
    <row r="3223" spans="1:18" x14ac:dyDescent="0.25">
      <c r="A3223"/>
      <c r="B3223"/>
      <c r="C3223"/>
      <c r="D3223"/>
      <c r="E3223"/>
      <c r="F3223"/>
      <c r="G3223"/>
      <c r="H3223"/>
      <c r="I3223" s="5"/>
      <c r="J3223" s="5"/>
      <c r="K3223"/>
      <c r="L3223"/>
      <c r="M3223"/>
      <c r="N3223"/>
      <c r="O3223"/>
      <c r="P3223"/>
      <c r="Q3223"/>
      <c r="R3223"/>
    </row>
    <row r="3224" spans="1:18" x14ac:dyDescent="0.25">
      <c r="A3224"/>
      <c r="B3224"/>
      <c r="C3224"/>
      <c r="D3224"/>
      <c r="E3224"/>
      <c r="F3224"/>
      <c r="G3224"/>
      <c r="H3224"/>
      <c r="I3224" s="5"/>
      <c r="J3224" s="5"/>
      <c r="K3224"/>
      <c r="L3224"/>
      <c r="M3224"/>
      <c r="N3224"/>
      <c r="O3224"/>
      <c r="P3224"/>
      <c r="Q3224"/>
      <c r="R3224"/>
    </row>
    <row r="3225" spans="1:18" x14ac:dyDescent="0.25">
      <c r="A3225"/>
      <c r="B3225"/>
      <c r="C3225"/>
      <c r="D3225"/>
      <c r="E3225"/>
      <c r="F3225"/>
      <c r="G3225"/>
      <c r="H3225"/>
      <c r="I3225" s="5"/>
      <c r="J3225" s="5"/>
      <c r="K3225"/>
      <c r="L3225"/>
      <c r="M3225"/>
      <c r="N3225"/>
      <c r="O3225"/>
      <c r="P3225"/>
      <c r="Q3225"/>
      <c r="R3225"/>
    </row>
    <row r="3226" spans="1:18" x14ac:dyDescent="0.25">
      <c r="A3226"/>
      <c r="B3226"/>
      <c r="C3226"/>
      <c r="D3226"/>
      <c r="E3226"/>
      <c r="F3226"/>
      <c r="G3226"/>
      <c r="H3226"/>
      <c r="I3226" s="5"/>
      <c r="J3226" s="5"/>
      <c r="K3226"/>
      <c r="L3226"/>
      <c r="M3226"/>
      <c r="N3226"/>
      <c r="O3226"/>
      <c r="P3226"/>
      <c r="Q3226"/>
      <c r="R3226"/>
    </row>
    <row r="3227" spans="1:18" x14ac:dyDescent="0.25">
      <c r="A3227"/>
      <c r="B3227"/>
      <c r="C3227"/>
      <c r="D3227"/>
      <c r="E3227"/>
      <c r="F3227"/>
      <c r="G3227"/>
      <c r="H3227"/>
      <c r="I3227" s="5"/>
      <c r="J3227" s="5"/>
      <c r="K3227"/>
      <c r="L3227"/>
      <c r="M3227"/>
      <c r="N3227"/>
      <c r="O3227"/>
      <c r="P3227"/>
      <c r="Q3227"/>
      <c r="R3227"/>
    </row>
    <row r="3228" spans="1:18" x14ac:dyDescent="0.25">
      <c r="A3228"/>
      <c r="B3228"/>
      <c r="C3228"/>
      <c r="D3228"/>
      <c r="E3228"/>
      <c r="F3228"/>
      <c r="G3228"/>
      <c r="H3228"/>
      <c r="I3228" s="5"/>
      <c r="J3228" s="5"/>
      <c r="K3228"/>
      <c r="L3228"/>
      <c r="M3228"/>
      <c r="N3228"/>
      <c r="O3228"/>
      <c r="P3228"/>
      <c r="Q3228"/>
      <c r="R3228"/>
    </row>
    <row r="3229" spans="1:18" x14ac:dyDescent="0.25">
      <c r="A3229"/>
      <c r="B3229"/>
      <c r="C3229"/>
      <c r="D3229"/>
      <c r="E3229"/>
      <c r="F3229"/>
      <c r="G3229"/>
      <c r="H3229"/>
      <c r="I3229" s="5"/>
      <c r="J3229" s="5"/>
      <c r="K3229"/>
      <c r="L3229"/>
      <c r="M3229"/>
      <c r="N3229"/>
      <c r="O3229"/>
      <c r="P3229"/>
      <c r="Q3229"/>
      <c r="R3229"/>
    </row>
    <row r="3230" spans="1:18" x14ac:dyDescent="0.25">
      <c r="A3230"/>
      <c r="B3230"/>
      <c r="C3230"/>
      <c r="D3230"/>
      <c r="E3230"/>
      <c r="F3230"/>
      <c r="G3230"/>
      <c r="H3230"/>
      <c r="I3230" s="5"/>
      <c r="J3230" s="5"/>
      <c r="K3230"/>
      <c r="L3230"/>
      <c r="M3230"/>
      <c r="N3230"/>
      <c r="O3230"/>
      <c r="P3230"/>
      <c r="Q3230"/>
      <c r="R3230"/>
    </row>
    <row r="3231" spans="1:18" x14ac:dyDescent="0.25">
      <c r="A3231"/>
      <c r="B3231"/>
      <c r="C3231"/>
      <c r="D3231"/>
      <c r="E3231"/>
      <c r="F3231"/>
      <c r="G3231"/>
      <c r="H3231"/>
      <c r="I3231" s="5"/>
      <c r="J3231" s="5"/>
      <c r="K3231"/>
      <c r="L3231"/>
      <c r="M3231"/>
      <c r="N3231"/>
      <c r="O3231"/>
      <c r="P3231"/>
      <c r="Q3231"/>
      <c r="R3231"/>
    </row>
    <row r="3232" spans="1:18" x14ac:dyDescent="0.25">
      <c r="A3232"/>
      <c r="B3232"/>
      <c r="C3232"/>
      <c r="D3232"/>
      <c r="E3232"/>
      <c r="F3232"/>
      <c r="G3232"/>
      <c r="H3232"/>
      <c r="I3232" s="5"/>
      <c r="J3232" s="5"/>
      <c r="K3232"/>
      <c r="L3232"/>
      <c r="M3232"/>
      <c r="N3232"/>
      <c r="O3232"/>
      <c r="P3232"/>
      <c r="Q3232"/>
      <c r="R3232"/>
    </row>
    <row r="3233" spans="1:18" x14ac:dyDescent="0.25">
      <c r="A3233"/>
      <c r="B3233"/>
      <c r="C3233"/>
      <c r="D3233"/>
      <c r="E3233"/>
      <c r="F3233"/>
      <c r="G3233"/>
      <c r="H3233"/>
      <c r="I3233" s="5"/>
      <c r="J3233" s="5"/>
      <c r="K3233"/>
      <c r="L3233"/>
      <c r="M3233"/>
      <c r="N3233"/>
      <c r="O3233"/>
      <c r="P3233"/>
      <c r="Q3233"/>
      <c r="R3233"/>
    </row>
    <row r="3234" spans="1:18" x14ac:dyDescent="0.25">
      <c r="A3234"/>
      <c r="B3234"/>
      <c r="C3234"/>
      <c r="D3234"/>
      <c r="E3234"/>
      <c r="F3234"/>
      <c r="G3234"/>
      <c r="H3234"/>
      <c r="I3234" s="5"/>
      <c r="J3234" s="5"/>
      <c r="K3234"/>
      <c r="L3234"/>
      <c r="M3234"/>
      <c r="N3234"/>
      <c r="O3234"/>
      <c r="P3234"/>
      <c r="Q3234"/>
      <c r="R3234"/>
    </row>
    <row r="3235" spans="1:18" x14ac:dyDescent="0.25">
      <c r="A3235"/>
      <c r="B3235"/>
      <c r="C3235"/>
      <c r="D3235"/>
      <c r="E3235"/>
      <c r="F3235"/>
      <c r="G3235"/>
      <c r="H3235"/>
      <c r="I3235" s="5"/>
      <c r="J3235" s="5"/>
      <c r="K3235"/>
      <c r="L3235"/>
      <c r="M3235"/>
      <c r="N3235"/>
      <c r="O3235"/>
      <c r="P3235"/>
      <c r="Q3235"/>
      <c r="R3235"/>
    </row>
    <row r="3236" spans="1:18" x14ac:dyDescent="0.25">
      <c r="A3236"/>
      <c r="B3236"/>
      <c r="C3236"/>
      <c r="D3236"/>
      <c r="E3236"/>
      <c r="F3236"/>
      <c r="G3236"/>
      <c r="H3236"/>
      <c r="I3236" s="5"/>
      <c r="J3236" s="5"/>
      <c r="K3236"/>
      <c r="L3236"/>
      <c r="M3236"/>
      <c r="N3236"/>
      <c r="O3236"/>
      <c r="P3236"/>
      <c r="Q3236"/>
      <c r="R3236"/>
    </row>
    <row r="3237" spans="1:18" x14ac:dyDescent="0.25">
      <c r="A3237"/>
      <c r="B3237"/>
      <c r="C3237"/>
      <c r="D3237"/>
      <c r="E3237"/>
      <c r="F3237"/>
      <c r="G3237"/>
      <c r="H3237"/>
      <c r="I3237" s="5"/>
      <c r="J3237" s="5"/>
      <c r="K3237"/>
      <c r="L3237"/>
      <c r="M3237"/>
      <c r="N3237"/>
      <c r="O3237"/>
      <c r="P3237"/>
      <c r="Q3237"/>
      <c r="R3237"/>
    </row>
    <row r="3238" spans="1:18" x14ac:dyDescent="0.25">
      <c r="A3238"/>
      <c r="B3238"/>
      <c r="C3238"/>
      <c r="D3238"/>
      <c r="E3238"/>
      <c r="F3238"/>
      <c r="G3238"/>
      <c r="H3238"/>
      <c r="I3238" s="5"/>
      <c r="J3238" s="5"/>
      <c r="K3238"/>
      <c r="L3238"/>
      <c r="M3238"/>
      <c r="N3238"/>
      <c r="O3238"/>
      <c r="P3238"/>
      <c r="Q3238"/>
      <c r="R3238"/>
    </row>
    <row r="3239" spans="1:18" x14ac:dyDescent="0.25">
      <c r="A3239"/>
      <c r="B3239"/>
      <c r="C3239"/>
      <c r="D3239"/>
      <c r="E3239"/>
      <c r="F3239"/>
      <c r="G3239"/>
      <c r="H3239"/>
      <c r="I3239" s="5"/>
      <c r="J3239" s="5"/>
      <c r="K3239"/>
      <c r="L3239"/>
      <c r="M3239"/>
      <c r="N3239"/>
      <c r="O3239"/>
      <c r="P3239"/>
      <c r="Q3239"/>
      <c r="R3239"/>
    </row>
    <row r="3240" spans="1:18" x14ac:dyDescent="0.25">
      <c r="A3240"/>
      <c r="B3240"/>
      <c r="C3240"/>
      <c r="D3240"/>
      <c r="E3240"/>
      <c r="F3240"/>
      <c r="G3240"/>
      <c r="H3240"/>
      <c r="I3240" s="5"/>
      <c r="J3240" s="5"/>
      <c r="K3240"/>
      <c r="L3240"/>
      <c r="M3240"/>
      <c r="N3240"/>
      <c r="O3240"/>
      <c r="P3240"/>
      <c r="Q3240"/>
      <c r="R3240"/>
    </row>
    <row r="3241" spans="1:18" x14ac:dyDescent="0.25">
      <c r="A3241"/>
      <c r="B3241"/>
      <c r="C3241"/>
      <c r="D3241"/>
      <c r="E3241"/>
      <c r="F3241"/>
      <c r="G3241"/>
      <c r="H3241"/>
      <c r="I3241" s="5"/>
      <c r="J3241" s="5"/>
      <c r="K3241"/>
      <c r="L3241"/>
      <c r="M3241"/>
      <c r="N3241"/>
      <c r="O3241"/>
      <c r="P3241"/>
      <c r="Q3241"/>
      <c r="R3241"/>
    </row>
    <row r="3242" spans="1:18" x14ac:dyDescent="0.25">
      <c r="A3242"/>
      <c r="B3242"/>
      <c r="C3242"/>
      <c r="D3242"/>
      <c r="E3242"/>
      <c r="F3242"/>
      <c r="G3242"/>
      <c r="H3242"/>
      <c r="I3242" s="5"/>
      <c r="J3242" s="5"/>
      <c r="K3242"/>
      <c r="L3242"/>
      <c r="M3242"/>
      <c r="N3242"/>
      <c r="O3242"/>
      <c r="P3242"/>
      <c r="Q3242"/>
      <c r="R3242"/>
    </row>
    <row r="3243" spans="1:18" x14ac:dyDescent="0.25">
      <c r="A3243"/>
      <c r="B3243"/>
      <c r="C3243"/>
      <c r="D3243"/>
      <c r="E3243"/>
      <c r="F3243"/>
      <c r="G3243"/>
      <c r="H3243"/>
      <c r="I3243" s="5"/>
      <c r="J3243" s="5"/>
      <c r="K3243"/>
      <c r="L3243"/>
      <c r="M3243"/>
      <c r="N3243"/>
      <c r="O3243"/>
      <c r="P3243"/>
      <c r="Q3243"/>
      <c r="R3243"/>
    </row>
    <row r="3244" spans="1:18" x14ac:dyDescent="0.25">
      <c r="A3244"/>
      <c r="B3244"/>
      <c r="C3244"/>
      <c r="D3244"/>
      <c r="E3244"/>
      <c r="F3244"/>
      <c r="G3244"/>
      <c r="H3244"/>
      <c r="I3244" s="5"/>
      <c r="J3244" s="5"/>
      <c r="K3244"/>
      <c r="L3244"/>
      <c r="M3244"/>
      <c r="N3244"/>
      <c r="O3244"/>
      <c r="P3244"/>
      <c r="Q3244"/>
      <c r="R3244"/>
    </row>
    <row r="3245" spans="1:18" x14ac:dyDescent="0.25">
      <c r="A3245"/>
      <c r="B3245"/>
      <c r="C3245"/>
      <c r="D3245"/>
      <c r="E3245"/>
      <c r="F3245"/>
      <c r="G3245"/>
      <c r="H3245"/>
      <c r="I3245" s="5"/>
      <c r="J3245" s="5"/>
      <c r="K3245"/>
      <c r="L3245"/>
      <c r="M3245"/>
      <c r="N3245"/>
      <c r="O3245"/>
      <c r="P3245"/>
      <c r="Q3245"/>
      <c r="R3245"/>
    </row>
    <row r="3246" spans="1:18" x14ac:dyDescent="0.25">
      <c r="A3246"/>
      <c r="B3246"/>
      <c r="C3246"/>
      <c r="D3246"/>
      <c r="E3246"/>
      <c r="F3246"/>
      <c r="G3246"/>
      <c r="H3246"/>
      <c r="I3246" s="5"/>
      <c r="J3246" s="5"/>
      <c r="K3246"/>
      <c r="L3246"/>
      <c r="M3246"/>
      <c r="N3246"/>
      <c r="O3246"/>
      <c r="P3246"/>
      <c r="Q3246"/>
      <c r="R3246"/>
    </row>
    <row r="3247" spans="1:18" x14ac:dyDescent="0.25">
      <c r="A3247"/>
      <c r="B3247"/>
      <c r="C3247"/>
      <c r="D3247"/>
      <c r="E3247"/>
      <c r="F3247"/>
      <c r="G3247"/>
      <c r="H3247"/>
      <c r="I3247" s="5"/>
      <c r="J3247" s="5"/>
      <c r="K3247"/>
      <c r="L3247"/>
      <c r="M3247"/>
      <c r="N3247"/>
      <c r="O3247"/>
      <c r="P3247"/>
      <c r="Q3247"/>
      <c r="R3247"/>
    </row>
    <row r="3248" spans="1:18" x14ac:dyDescent="0.25">
      <c r="A3248"/>
      <c r="B3248"/>
      <c r="C3248"/>
      <c r="D3248"/>
      <c r="E3248"/>
      <c r="F3248"/>
      <c r="G3248"/>
      <c r="H3248"/>
      <c r="I3248" s="5"/>
      <c r="J3248" s="5"/>
      <c r="K3248"/>
      <c r="L3248"/>
      <c r="M3248"/>
      <c r="N3248"/>
      <c r="O3248"/>
      <c r="P3248"/>
      <c r="Q3248"/>
      <c r="R3248"/>
    </row>
    <row r="3249" spans="1:18" x14ac:dyDescent="0.25">
      <c r="A3249"/>
      <c r="B3249"/>
      <c r="C3249"/>
      <c r="D3249"/>
      <c r="E3249"/>
      <c r="F3249"/>
      <c r="G3249"/>
      <c r="H3249"/>
      <c r="I3249" s="5"/>
      <c r="J3249" s="5"/>
      <c r="K3249"/>
      <c r="L3249"/>
      <c r="M3249"/>
      <c r="N3249"/>
      <c r="O3249"/>
      <c r="P3249"/>
      <c r="Q3249"/>
      <c r="R3249"/>
    </row>
    <row r="3250" spans="1:18" x14ac:dyDescent="0.25">
      <c r="A3250"/>
      <c r="B3250"/>
      <c r="C3250"/>
      <c r="D3250"/>
      <c r="E3250"/>
      <c r="F3250"/>
      <c r="G3250"/>
      <c r="H3250"/>
      <c r="I3250" s="5"/>
      <c r="J3250" s="5"/>
      <c r="K3250"/>
      <c r="L3250"/>
      <c r="M3250"/>
      <c r="N3250"/>
      <c r="O3250"/>
      <c r="P3250"/>
      <c r="Q3250"/>
      <c r="R3250"/>
    </row>
    <row r="3251" spans="1:18" x14ac:dyDescent="0.25">
      <c r="A3251"/>
      <c r="B3251"/>
      <c r="C3251"/>
      <c r="D3251"/>
      <c r="E3251"/>
      <c r="F3251"/>
      <c r="G3251"/>
      <c r="H3251"/>
      <c r="I3251" s="5"/>
      <c r="J3251" s="5"/>
      <c r="K3251"/>
      <c r="L3251"/>
      <c r="M3251"/>
      <c r="N3251"/>
      <c r="O3251"/>
      <c r="P3251"/>
      <c r="Q3251"/>
      <c r="R3251"/>
    </row>
    <row r="3252" spans="1:18" x14ac:dyDescent="0.25">
      <c r="A3252"/>
      <c r="B3252"/>
      <c r="C3252"/>
      <c r="D3252"/>
      <c r="E3252"/>
      <c r="F3252"/>
      <c r="G3252"/>
      <c r="H3252"/>
      <c r="I3252" s="5"/>
      <c r="J3252" s="5"/>
      <c r="K3252"/>
      <c r="L3252"/>
      <c r="M3252"/>
      <c r="N3252"/>
      <c r="O3252"/>
      <c r="P3252"/>
      <c r="Q3252"/>
      <c r="R3252"/>
    </row>
    <row r="3253" spans="1:18" x14ac:dyDescent="0.25">
      <c r="A3253"/>
      <c r="B3253"/>
      <c r="C3253"/>
      <c r="D3253"/>
      <c r="E3253"/>
      <c r="F3253"/>
      <c r="G3253"/>
      <c r="H3253"/>
      <c r="I3253" s="5"/>
      <c r="J3253" s="5"/>
      <c r="K3253"/>
      <c r="L3253"/>
      <c r="M3253"/>
      <c r="N3253"/>
      <c r="O3253"/>
      <c r="P3253"/>
      <c r="Q3253"/>
      <c r="R3253"/>
    </row>
    <row r="3254" spans="1:18" x14ac:dyDescent="0.25">
      <c r="A3254"/>
      <c r="B3254"/>
      <c r="C3254"/>
      <c r="D3254"/>
      <c r="E3254"/>
      <c r="F3254"/>
      <c r="G3254"/>
      <c r="H3254"/>
      <c r="I3254" s="5"/>
      <c r="J3254" s="5"/>
      <c r="K3254"/>
      <c r="L3254"/>
      <c r="M3254"/>
      <c r="N3254"/>
      <c r="O3254"/>
      <c r="P3254"/>
      <c r="Q3254"/>
      <c r="R3254"/>
    </row>
    <row r="3255" spans="1:18" x14ac:dyDescent="0.25">
      <c r="A3255"/>
      <c r="B3255"/>
      <c r="C3255"/>
      <c r="D3255"/>
      <c r="E3255"/>
      <c r="F3255"/>
      <c r="G3255"/>
      <c r="H3255"/>
      <c r="I3255" s="5"/>
      <c r="J3255" s="5"/>
      <c r="K3255"/>
      <c r="L3255"/>
      <c r="M3255"/>
      <c r="N3255"/>
      <c r="O3255"/>
      <c r="P3255"/>
      <c r="Q3255"/>
      <c r="R3255"/>
    </row>
    <row r="3256" spans="1:18" x14ac:dyDescent="0.25">
      <c r="A3256"/>
      <c r="B3256"/>
      <c r="C3256"/>
      <c r="D3256"/>
      <c r="E3256"/>
      <c r="F3256"/>
      <c r="G3256"/>
      <c r="H3256"/>
      <c r="I3256" s="5"/>
      <c r="J3256" s="5"/>
      <c r="K3256"/>
      <c r="L3256"/>
      <c r="M3256"/>
      <c r="N3256"/>
      <c r="O3256"/>
      <c r="P3256"/>
      <c r="Q3256"/>
      <c r="R3256"/>
    </row>
    <row r="3257" spans="1:18" x14ac:dyDescent="0.25">
      <c r="A3257"/>
      <c r="B3257"/>
      <c r="C3257"/>
      <c r="D3257"/>
      <c r="E3257"/>
      <c r="F3257"/>
      <c r="G3257"/>
      <c r="H3257"/>
      <c r="I3257" s="5"/>
      <c r="J3257" s="5"/>
      <c r="K3257"/>
      <c r="L3257"/>
      <c r="M3257"/>
      <c r="N3257"/>
      <c r="O3257"/>
      <c r="P3257"/>
      <c r="Q3257"/>
      <c r="R3257"/>
    </row>
    <row r="3258" spans="1:18" x14ac:dyDescent="0.25">
      <c r="A3258"/>
      <c r="B3258"/>
      <c r="C3258"/>
      <c r="D3258"/>
      <c r="E3258"/>
      <c r="F3258"/>
      <c r="G3258"/>
      <c r="H3258"/>
      <c r="I3258" s="5"/>
      <c r="J3258" s="5"/>
      <c r="K3258"/>
      <c r="L3258"/>
      <c r="M3258"/>
      <c r="N3258"/>
      <c r="O3258"/>
      <c r="P3258"/>
      <c r="Q3258"/>
      <c r="R3258"/>
    </row>
    <row r="3259" spans="1:18" x14ac:dyDescent="0.25">
      <c r="A3259"/>
      <c r="B3259"/>
      <c r="C3259"/>
      <c r="D3259"/>
      <c r="E3259"/>
      <c r="F3259"/>
      <c r="G3259"/>
      <c r="H3259"/>
      <c r="I3259" s="5"/>
      <c r="J3259" s="5"/>
      <c r="K3259"/>
      <c r="L3259"/>
      <c r="M3259"/>
      <c r="N3259"/>
      <c r="O3259"/>
      <c r="P3259"/>
      <c r="Q3259"/>
      <c r="R3259"/>
    </row>
    <row r="3260" spans="1:18" x14ac:dyDescent="0.25">
      <c r="A3260"/>
      <c r="B3260"/>
      <c r="C3260"/>
      <c r="D3260"/>
      <c r="E3260"/>
      <c r="F3260"/>
      <c r="G3260"/>
      <c r="H3260"/>
      <c r="I3260" s="5"/>
      <c r="J3260" s="5"/>
      <c r="K3260"/>
      <c r="L3260"/>
      <c r="M3260"/>
      <c r="N3260"/>
      <c r="O3260"/>
      <c r="P3260"/>
      <c r="Q3260"/>
      <c r="R3260"/>
    </row>
    <row r="3261" spans="1:18" x14ac:dyDescent="0.25">
      <c r="A3261"/>
      <c r="B3261"/>
      <c r="C3261"/>
      <c r="D3261"/>
      <c r="E3261"/>
      <c r="F3261"/>
      <c r="G3261"/>
      <c r="H3261"/>
      <c r="I3261" s="5"/>
      <c r="J3261" s="5"/>
      <c r="K3261"/>
      <c r="L3261"/>
      <c r="M3261"/>
      <c r="N3261"/>
      <c r="O3261"/>
      <c r="P3261"/>
      <c r="Q3261"/>
      <c r="R3261"/>
    </row>
    <row r="3262" spans="1:18" x14ac:dyDescent="0.25">
      <c r="A3262"/>
      <c r="B3262"/>
      <c r="C3262"/>
      <c r="D3262"/>
      <c r="E3262"/>
      <c r="F3262"/>
      <c r="G3262"/>
      <c r="H3262"/>
      <c r="I3262" s="5"/>
      <c r="J3262" s="5"/>
      <c r="K3262"/>
      <c r="L3262"/>
      <c r="M3262"/>
      <c r="N3262"/>
      <c r="O3262"/>
      <c r="P3262"/>
      <c r="Q3262"/>
      <c r="R3262"/>
    </row>
    <row r="3263" spans="1:18" x14ac:dyDescent="0.25">
      <c r="A3263"/>
      <c r="B3263"/>
      <c r="C3263"/>
      <c r="D3263"/>
      <c r="E3263"/>
      <c r="F3263"/>
      <c r="G3263"/>
      <c r="H3263"/>
      <c r="I3263" s="5"/>
      <c r="J3263" s="5"/>
      <c r="K3263"/>
      <c r="L3263"/>
      <c r="M3263"/>
      <c r="N3263"/>
      <c r="O3263"/>
      <c r="P3263"/>
      <c r="Q3263"/>
      <c r="R3263"/>
    </row>
    <row r="3264" spans="1:18" x14ac:dyDescent="0.25">
      <c r="A3264"/>
      <c r="B3264"/>
      <c r="C3264"/>
      <c r="D3264"/>
      <c r="E3264"/>
      <c r="F3264"/>
      <c r="G3264"/>
      <c r="H3264"/>
      <c r="I3264" s="5"/>
      <c r="J3264" s="5"/>
      <c r="K3264"/>
      <c r="L3264"/>
      <c r="M3264"/>
      <c r="N3264"/>
      <c r="O3264"/>
      <c r="P3264"/>
      <c r="Q3264"/>
      <c r="R3264"/>
    </row>
    <row r="3265" spans="1:18" x14ac:dyDescent="0.25">
      <c r="A3265"/>
      <c r="B3265"/>
      <c r="C3265"/>
      <c r="D3265"/>
      <c r="E3265"/>
      <c r="F3265"/>
      <c r="G3265"/>
      <c r="H3265"/>
      <c r="I3265" s="5"/>
      <c r="J3265" s="5"/>
      <c r="K3265"/>
      <c r="L3265"/>
      <c r="M3265"/>
      <c r="N3265"/>
      <c r="O3265"/>
      <c r="P3265"/>
      <c r="Q3265"/>
      <c r="R3265"/>
    </row>
    <row r="3266" spans="1:18" x14ac:dyDescent="0.25">
      <c r="A3266"/>
      <c r="B3266"/>
      <c r="C3266"/>
      <c r="D3266"/>
      <c r="E3266"/>
      <c r="F3266"/>
      <c r="G3266"/>
      <c r="H3266"/>
      <c r="I3266" s="5"/>
      <c r="J3266" s="5"/>
      <c r="K3266"/>
      <c r="L3266"/>
      <c r="M3266"/>
      <c r="N3266"/>
      <c r="O3266"/>
      <c r="P3266"/>
      <c r="Q3266"/>
      <c r="R3266"/>
    </row>
    <row r="3267" spans="1:18" x14ac:dyDescent="0.25">
      <c r="A3267"/>
      <c r="B3267"/>
      <c r="C3267"/>
      <c r="D3267"/>
      <c r="E3267"/>
      <c r="F3267"/>
      <c r="G3267"/>
      <c r="H3267"/>
      <c r="I3267" s="5"/>
      <c r="J3267" s="5"/>
      <c r="K3267"/>
      <c r="L3267"/>
      <c r="M3267"/>
      <c r="N3267"/>
      <c r="O3267"/>
      <c r="P3267"/>
      <c r="Q3267"/>
      <c r="R3267"/>
    </row>
    <row r="3268" spans="1:18" x14ac:dyDescent="0.25">
      <c r="A3268"/>
      <c r="B3268"/>
      <c r="C3268"/>
      <c r="D3268"/>
      <c r="E3268"/>
      <c r="F3268"/>
      <c r="G3268"/>
      <c r="H3268"/>
      <c r="I3268" s="5"/>
      <c r="J3268" s="5"/>
      <c r="K3268"/>
      <c r="L3268"/>
      <c r="M3268"/>
      <c r="N3268"/>
      <c r="O3268"/>
      <c r="P3268"/>
      <c r="Q3268"/>
      <c r="R3268"/>
    </row>
    <row r="3269" spans="1:18" x14ac:dyDescent="0.25">
      <c r="A3269"/>
      <c r="B3269"/>
      <c r="C3269"/>
      <c r="D3269"/>
      <c r="E3269"/>
      <c r="F3269"/>
      <c r="G3269"/>
      <c r="H3269"/>
      <c r="I3269" s="5"/>
      <c r="J3269" s="5"/>
      <c r="K3269"/>
      <c r="L3269"/>
      <c r="M3269"/>
      <c r="N3269"/>
      <c r="O3269"/>
      <c r="P3269"/>
      <c r="Q3269"/>
      <c r="R3269"/>
    </row>
    <row r="3270" spans="1:18" x14ac:dyDescent="0.25">
      <c r="A3270"/>
      <c r="B3270"/>
      <c r="C3270"/>
      <c r="D3270"/>
      <c r="E3270"/>
      <c r="F3270"/>
      <c r="G3270"/>
      <c r="H3270"/>
      <c r="I3270" s="5"/>
      <c r="J3270" s="5"/>
      <c r="K3270"/>
      <c r="L3270"/>
      <c r="M3270"/>
      <c r="N3270"/>
      <c r="O3270"/>
      <c r="P3270"/>
      <c r="Q3270"/>
      <c r="R3270"/>
    </row>
    <row r="3271" spans="1:18" x14ac:dyDescent="0.25">
      <c r="A3271"/>
      <c r="B3271"/>
      <c r="C3271"/>
      <c r="D3271"/>
      <c r="E3271"/>
      <c r="F3271"/>
      <c r="G3271"/>
      <c r="H3271"/>
      <c r="I3271" s="5"/>
      <c r="J3271" s="5"/>
      <c r="K3271"/>
      <c r="L3271"/>
      <c r="M3271"/>
      <c r="N3271"/>
      <c r="O3271"/>
      <c r="P3271"/>
      <c r="Q3271"/>
      <c r="R3271"/>
    </row>
    <row r="3272" spans="1:18" x14ac:dyDescent="0.25">
      <c r="A3272"/>
      <c r="B3272"/>
      <c r="C3272"/>
      <c r="D3272"/>
      <c r="E3272"/>
      <c r="F3272"/>
      <c r="G3272"/>
      <c r="H3272"/>
      <c r="I3272" s="5"/>
      <c r="J3272" s="5"/>
      <c r="K3272"/>
      <c r="L3272"/>
      <c r="M3272"/>
      <c r="N3272"/>
      <c r="O3272"/>
      <c r="P3272"/>
      <c r="Q3272"/>
      <c r="R3272"/>
    </row>
    <row r="3273" spans="1:18" x14ac:dyDescent="0.25">
      <c r="A3273"/>
      <c r="B3273"/>
      <c r="C3273"/>
      <c r="D3273"/>
      <c r="E3273"/>
      <c r="F3273"/>
      <c r="G3273"/>
      <c r="H3273"/>
      <c r="I3273" s="5"/>
      <c r="J3273" s="5"/>
      <c r="K3273"/>
      <c r="L3273"/>
      <c r="M3273"/>
      <c r="N3273"/>
      <c r="O3273"/>
      <c r="P3273"/>
      <c r="Q3273"/>
      <c r="R3273"/>
    </row>
    <row r="3274" spans="1:18" x14ac:dyDescent="0.25">
      <c r="A3274"/>
      <c r="B3274"/>
      <c r="C3274"/>
      <c r="D3274"/>
      <c r="E3274"/>
      <c r="F3274"/>
      <c r="G3274"/>
      <c r="H3274"/>
      <c r="I3274" s="5"/>
      <c r="J3274" s="5"/>
      <c r="K3274"/>
      <c r="L3274"/>
      <c r="M3274"/>
      <c r="N3274"/>
      <c r="O3274"/>
      <c r="P3274"/>
      <c r="Q3274"/>
      <c r="R3274"/>
    </row>
    <row r="3275" spans="1:18" x14ac:dyDescent="0.25">
      <c r="A3275"/>
      <c r="B3275"/>
      <c r="C3275"/>
      <c r="D3275"/>
      <c r="E3275"/>
      <c r="F3275"/>
      <c r="G3275"/>
      <c r="H3275"/>
      <c r="I3275" s="5"/>
      <c r="J3275" s="5"/>
      <c r="K3275"/>
      <c r="L3275"/>
      <c r="M3275"/>
      <c r="N3275"/>
      <c r="O3275"/>
      <c r="P3275"/>
      <c r="Q3275"/>
      <c r="R3275"/>
    </row>
    <row r="3276" spans="1:18" x14ac:dyDescent="0.25">
      <c r="A3276"/>
      <c r="B3276"/>
      <c r="C3276"/>
      <c r="D3276"/>
      <c r="E3276"/>
      <c r="F3276"/>
      <c r="G3276"/>
      <c r="H3276"/>
      <c r="I3276" s="5"/>
      <c r="J3276" s="5"/>
      <c r="K3276"/>
      <c r="L3276"/>
      <c r="M3276"/>
      <c r="N3276"/>
      <c r="O3276"/>
      <c r="P3276"/>
      <c r="Q3276"/>
      <c r="R3276"/>
    </row>
    <row r="3277" spans="1:18" x14ac:dyDescent="0.25">
      <c r="A3277"/>
      <c r="B3277"/>
      <c r="C3277"/>
      <c r="D3277"/>
      <c r="E3277"/>
      <c r="F3277"/>
      <c r="G3277"/>
      <c r="H3277"/>
      <c r="I3277" s="5"/>
      <c r="J3277" s="5"/>
      <c r="K3277"/>
      <c r="L3277"/>
      <c r="M3277"/>
      <c r="N3277"/>
      <c r="O3277"/>
      <c r="P3277"/>
      <c r="Q3277"/>
      <c r="R3277"/>
    </row>
    <row r="3278" spans="1:18" x14ac:dyDescent="0.25">
      <c r="A3278"/>
      <c r="B3278"/>
      <c r="C3278"/>
      <c r="D3278"/>
      <c r="E3278"/>
      <c r="F3278"/>
      <c r="G3278"/>
      <c r="H3278"/>
      <c r="I3278" s="5"/>
      <c r="J3278" s="5"/>
      <c r="K3278"/>
      <c r="L3278"/>
      <c r="M3278"/>
      <c r="N3278"/>
      <c r="O3278"/>
      <c r="P3278"/>
      <c r="Q3278"/>
      <c r="R3278"/>
    </row>
    <row r="3279" spans="1:18" x14ac:dyDescent="0.25">
      <c r="A3279"/>
      <c r="B3279"/>
      <c r="C3279"/>
      <c r="D3279"/>
      <c r="E3279"/>
      <c r="F3279"/>
      <c r="G3279"/>
      <c r="H3279"/>
      <c r="I3279" s="5"/>
      <c r="J3279" s="5"/>
      <c r="K3279"/>
      <c r="L3279"/>
      <c r="M3279"/>
      <c r="N3279"/>
      <c r="O3279"/>
      <c r="P3279"/>
      <c r="Q3279"/>
      <c r="R3279"/>
    </row>
    <row r="3280" spans="1:18" x14ac:dyDescent="0.25">
      <c r="A3280"/>
      <c r="B3280"/>
      <c r="C3280"/>
      <c r="D3280"/>
      <c r="E3280"/>
      <c r="F3280"/>
      <c r="G3280"/>
      <c r="H3280"/>
      <c r="I3280" s="5"/>
      <c r="J3280" s="5"/>
      <c r="K3280"/>
      <c r="L3280"/>
      <c r="M3280"/>
      <c r="N3280"/>
      <c r="O3280"/>
      <c r="P3280"/>
      <c r="Q3280"/>
      <c r="R3280"/>
    </row>
    <row r="3281" spans="1:18" x14ac:dyDescent="0.25">
      <c r="A3281"/>
      <c r="B3281"/>
      <c r="C3281"/>
      <c r="D3281"/>
      <c r="E3281"/>
      <c r="F3281"/>
      <c r="G3281"/>
      <c r="H3281"/>
      <c r="I3281" s="5"/>
      <c r="J3281" s="5"/>
      <c r="K3281"/>
      <c r="L3281"/>
      <c r="M3281"/>
      <c r="N3281"/>
      <c r="O3281"/>
      <c r="P3281"/>
      <c r="Q3281"/>
      <c r="R3281"/>
    </row>
    <row r="3282" spans="1:18" x14ac:dyDescent="0.25">
      <c r="A3282"/>
      <c r="B3282"/>
      <c r="C3282"/>
      <c r="D3282"/>
      <c r="E3282"/>
      <c r="F3282"/>
      <c r="G3282"/>
      <c r="H3282"/>
      <c r="I3282" s="5"/>
      <c r="J3282" s="5"/>
      <c r="K3282"/>
      <c r="L3282"/>
      <c r="M3282"/>
      <c r="N3282"/>
      <c r="O3282"/>
      <c r="P3282"/>
      <c r="Q3282"/>
      <c r="R3282"/>
    </row>
    <row r="3283" spans="1:18" x14ac:dyDescent="0.25">
      <c r="A3283"/>
      <c r="B3283"/>
      <c r="C3283"/>
      <c r="D3283"/>
      <c r="E3283"/>
      <c r="F3283"/>
      <c r="G3283"/>
      <c r="H3283"/>
      <c r="I3283" s="5"/>
      <c r="J3283" s="5"/>
      <c r="K3283"/>
      <c r="L3283"/>
      <c r="M3283"/>
      <c r="N3283"/>
      <c r="O3283"/>
      <c r="P3283"/>
      <c r="Q3283"/>
      <c r="R3283"/>
    </row>
    <row r="3284" spans="1:18" x14ac:dyDescent="0.25">
      <c r="A3284"/>
      <c r="B3284"/>
      <c r="C3284"/>
      <c r="D3284"/>
      <c r="E3284"/>
      <c r="F3284"/>
      <c r="G3284"/>
      <c r="H3284"/>
      <c r="I3284" s="5"/>
      <c r="J3284" s="5"/>
      <c r="K3284"/>
      <c r="L3284"/>
      <c r="M3284"/>
      <c r="N3284"/>
      <c r="O3284"/>
      <c r="P3284"/>
      <c r="Q3284"/>
      <c r="R3284"/>
    </row>
    <row r="3285" spans="1:18" x14ac:dyDescent="0.25">
      <c r="A3285"/>
      <c r="B3285"/>
      <c r="C3285"/>
      <c r="D3285"/>
      <c r="E3285"/>
      <c r="F3285"/>
      <c r="G3285"/>
      <c r="H3285"/>
      <c r="I3285" s="5"/>
      <c r="J3285" s="5"/>
      <c r="K3285"/>
      <c r="L3285"/>
      <c r="M3285"/>
      <c r="N3285"/>
      <c r="O3285"/>
      <c r="P3285"/>
      <c r="Q3285"/>
      <c r="R3285"/>
    </row>
    <row r="3286" spans="1:18" x14ac:dyDescent="0.25">
      <c r="A3286"/>
      <c r="B3286"/>
      <c r="C3286"/>
      <c r="D3286"/>
      <c r="E3286"/>
      <c r="F3286"/>
      <c r="G3286"/>
      <c r="H3286"/>
      <c r="I3286" s="5"/>
      <c r="J3286" s="5"/>
      <c r="K3286"/>
      <c r="L3286"/>
      <c r="M3286"/>
      <c r="N3286"/>
      <c r="O3286"/>
      <c r="P3286"/>
      <c r="Q3286"/>
      <c r="R3286"/>
    </row>
    <row r="3287" spans="1:18" x14ac:dyDescent="0.25">
      <c r="A3287"/>
      <c r="B3287"/>
      <c r="C3287"/>
      <c r="D3287"/>
      <c r="E3287"/>
      <c r="F3287"/>
      <c r="G3287"/>
      <c r="H3287"/>
      <c r="I3287" s="5"/>
      <c r="J3287" s="5"/>
      <c r="K3287"/>
      <c r="L3287"/>
      <c r="M3287"/>
      <c r="N3287"/>
      <c r="O3287"/>
      <c r="P3287"/>
      <c r="Q3287"/>
      <c r="R3287"/>
    </row>
    <row r="3288" spans="1:18" x14ac:dyDescent="0.25">
      <c r="A3288"/>
      <c r="B3288"/>
      <c r="C3288"/>
      <c r="D3288"/>
      <c r="E3288"/>
      <c r="F3288"/>
      <c r="G3288"/>
      <c r="H3288"/>
      <c r="I3288" s="5"/>
      <c r="J3288" s="5"/>
      <c r="K3288"/>
      <c r="L3288"/>
      <c r="M3288"/>
      <c r="N3288"/>
      <c r="O3288"/>
      <c r="P3288"/>
      <c r="Q3288"/>
      <c r="R3288"/>
    </row>
    <row r="3289" spans="1:18" x14ac:dyDescent="0.25">
      <c r="A3289"/>
      <c r="B3289"/>
      <c r="C3289"/>
      <c r="D3289"/>
      <c r="E3289"/>
      <c r="F3289"/>
      <c r="G3289"/>
      <c r="H3289"/>
      <c r="I3289" s="5"/>
      <c r="J3289" s="5"/>
      <c r="K3289"/>
      <c r="L3289"/>
      <c r="M3289"/>
      <c r="N3289"/>
      <c r="O3289"/>
      <c r="P3289"/>
      <c r="Q3289"/>
      <c r="R3289"/>
    </row>
    <row r="3290" spans="1:18" x14ac:dyDescent="0.25">
      <c r="A3290"/>
      <c r="B3290"/>
      <c r="C3290"/>
      <c r="D3290"/>
      <c r="E3290"/>
      <c r="F3290"/>
      <c r="G3290"/>
      <c r="H3290"/>
      <c r="I3290" s="5"/>
      <c r="J3290" s="5"/>
      <c r="K3290"/>
      <c r="L3290"/>
      <c r="M3290"/>
      <c r="N3290"/>
      <c r="O3290"/>
      <c r="P3290"/>
      <c r="Q3290"/>
      <c r="R3290"/>
    </row>
    <row r="3291" spans="1:18" x14ac:dyDescent="0.25">
      <c r="A3291"/>
      <c r="B3291"/>
      <c r="C3291"/>
      <c r="D3291"/>
      <c r="E3291"/>
      <c r="F3291"/>
      <c r="G3291"/>
      <c r="H3291"/>
      <c r="I3291" s="5"/>
      <c r="J3291" s="5"/>
      <c r="K3291"/>
      <c r="L3291"/>
      <c r="M3291"/>
      <c r="N3291"/>
      <c r="O3291"/>
      <c r="P3291"/>
      <c r="Q3291"/>
      <c r="R3291"/>
    </row>
    <row r="3292" spans="1:18" x14ac:dyDescent="0.25">
      <c r="A3292"/>
      <c r="B3292"/>
      <c r="C3292"/>
      <c r="D3292"/>
      <c r="E3292"/>
      <c r="F3292"/>
      <c r="G3292"/>
      <c r="H3292"/>
      <c r="I3292" s="5"/>
      <c r="J3292" s="5"/>
      <c r="K3292"/>
      <c r="L3292"/>
      <c r="M3292"/>
      <c r="N3292"/>
      <c r="O3292"/>
      <c r="P3292"/>
      <c r="Q3292"/>
      <c r="R3292"/>
    </row>
    <row r="3293" spans="1:18" x14ac:dyDescent="0.25">
      <c r="A3293"/>
      <c r="B3293"/>
      <c r="C3293"/>
      <c r="D3293"/>
      <c r="E3293"/>
      <c r="F3293"/>
      <c r="G3293"/>
      <c r="H3293"/>
      <c r="I3293" s="5"/>
      <c r="J3293" s="5"/>
      <c r="K3293"/>
      <c r="L3293"/>
      <c r="M3293"/>
      <c r="N3293"/>
      <c r="O3293"/>
      <c r="P3293"/>
      <c r="Q3293"/>
      <c r="R3293"/>
    </row>
    <row r="3294" spans="1:18" x14ac:dyDescent="0.25">
      <c r="A3294"/>
      <c r="B3294"/>
      <c r="C3294"/>
      <c r="D3294"/>
      <c r="E3294"/>
      <c r="F3294"/>
      <c r="G3294"/>
      <c r="H3294"/>
      <c r="I3294" s="5"/>
      <c r="J3294" s="5"/>
      <c r="K3294"/>
      <c r="L3294"/>
      <c r="M3294"/>
      <c r="N3294"/>
      <c r="O3294"/>
      <c r="P3294"/>
      <c r="Q3294"/>
      <c r="R3294"/>
    </row>
    <row r="3295" spans="1:18" x14ac:dyDescent="0.25">
      <c r="A3295"/>
      <c r="B3295"/>
      <c r="C3295"/>
      <c r="D3295"/>
      <c r="E3295"/>
      <c r="F3295"/>
      <c r="G3295"/>
      <c r="H3295"/>
      <c r="I3295" s="5"/>
      <c r="J3295" s="5"/>
      <c r="K3295"/>
      <c r="L3295"/>
      <c r="M3295"/>
      <c r="N3295"/>
      <c r="O3295"/>
      <c r="P3295"/>
      <c r="Q3295"/>
      <c r="R3295"/>
    </row>
    <row r="3296" spans="1:18" x14ac:dyDescent="0.25">
      <c r="A3296"/>
      <c r="B3296"/>
      <c r="C3296"/>
      <c r="D3296"/>
      <c r="E3296"/>
      <c r="F3296"/>
      <c r="G3296"/>
      <c r="H3296"/>
      <c r="I3296" s="5"/>
      <c r="J3296" s="5"/>
      <c r="K3296"/>
      <c r="L3296"/>
      <c r="M3296"/>
      <c r="N3296"/>
      <c r="O3296"/>
      <c r="P3296"/>
      <c r="Q3296"/>
      <c r="R3296"/>
    </row>
    <row r="3297" spans="1:18" x14ac:dyDescent="0.25">
      <c r="A3297"/>
      <c r="B3297"/>
      <c r="C3297"/>
      <c r="D3297"/>
      <c r="E3297"/>
      <c r="F3297"/>
      <c r="G3297"/>
      <c r="H3297"/>
      <c r="I3297" s="5"/>
      <c r="J3297" s="5"/>
      <c r="K3297"/>
      <c r="L3297"/>
      <c r="M3297"/>
      <c r="N3297"/>
      <c r="O3297"/>
      <c r="P3297"/>
      <c r="Q3297"/>
      <c r="R3297"/>
    </row>
    <row r="3298" spans="1:18" x14ac:dyDescent="0.25">
      <c r="A3298"/>
      <c r="B3298"/>
      <c r="C3298"/>
      <c r="D3298"/>
      <c r="E3298"/>
      <c r="F3298"/>
      <c r="G3298"/>
      <c r="H3298"/>
      <c r="I3298" s="5"/>
      <c r="J3298" s="5"/>
      <c r="K3298"/>
      <c r="L3298"/>
      <c r="M3298"/>
      <c r="N3298"/>
      <c r="O3298"/>
      <c r="P3298"/>
      <c r="Q3298"/>
      <c r="R3298"/>
    </row>
    <row r="3299" spans="1:18" x14ac:dyDescent="0.25">
      <c r="A3299"/>
      <c r="B3299"/>
      <c r="C3299"/>
      <c r="D3299"/>
      <c r="E3299"/>
      <c r="F3299"/>
      <c r="G3299"/>
      <c r="H3299"/>
      <c r="I3299" s="5"/>
      <c r="J3299" s="5"/>
      <c r="K3299"/>
      <c r="L3299"/>
      <c r="M3299"/>
      <c r="N3299"/>
      <c r="O3299"/>
      <c r="P3299"/>
      <c r="Q3299"/>
      <c r="R3299"/>
    </row>
    <row r="3300" spans="1:18" x14ac:dyDescent="0.25">
      <c r="A3300"/>
      <c r="B3300"/>
      <c r="C3300"/>
      <c r="D3300"/>
      <c r="E3300"/>
      <c r="F3300"/>
      <c r="G3300"/>
      <c r="H3300"/>
      <c r="I3300" s="5"/>
      <c r="J3300" s="5"/>
      <c r="K3300"/>
      <c r="L3300"/>
      <c r="M3300"/>
      <c r="N3300"/>
      <c r="O3300"/>
      <c r="P3300"/>
      <c r="Q3300"/>
      <c r="R3300"/>
    </row>
    <row r="3301" spans="1:18" x14ac:dyDescent="0.25">
      <c r="A3301"/>
      <c r="B3301"/>
      <c r="C3301"/>
      <c r="D3301"/>
      <c r="E3301"/>
      <c r="F3301"/>
      <c r="G3301"/>
      <c r="H3301"/>
      <c r="I3301" s="5"/>
      <c r="J3301" s="5"/>
      <c r="K3301"/>
      <c r="L3301"/>
      <c r="M3301"/>
      <c r="N3301"/>
      <c r="O3301"/>
      <c r="P3301"/>
      <c r="Q3301"/>
      <c r="R3301"/>
    </row>
    <row r="3302" spans="1:18" x14ac:dyDescent="0.25">
      <c r="A3302"/>
      <c r="B3302"/>
      <c r="C3302"/>
      <c r="D3302"/>
      <c r="E3302"/>
      <c r="F3302"/>
      <c r="G3302"/>
      <c r="H3302"/>
      <c r="I3302" s="5"/>
      <c r="J3302" s="5"/>
      <c r="K3302"/>
      <c r="L3302"/>
      <c r="M3302"/>
      <c r="N3302"/>
      <c r="O3302"/>
      <c r="P3302"/>
      <c r="Q3302"/>
      <c r="R3302"/>
    </row>
    <row r="3303" spans="1:18" x14ac:dyDescent="0.25">
      <c r="A3303"/>
      <c r="B3303"/>
      <c r="C3303"/>
      <c r="D3303"/>
      <c r="E3303"/>
      <c r="F3303"/>
      <c r="G3303"/>
      <c r="H3303"/>
      <c r="I3303" s="5"/>
      <c r="J3303" s="5"/>
      <c r="K3303"/>
      <c r="L3303"/>
      <c r="M3303"/>
      <c r="N3303"/>
      <c r="O3303"/>
      <c r="P3303"/>
      <c r="Q3303"/>
      <c r="R3303"/>
    </row>
    <row r="3304" spans="1:18" x14ac:dyDescent="0.25">
      <c r="A3304"/>
      <c r="B3304"/>
      <c r="C3304"/>
      <c r="D3304"/>
      <c r="E3304"/>
      <c r="F3304"/>
      <c r="G3304"/>
      <c r="H3304"/>
      <c r="I3304" s="5"/>
      <c r="J3304" s="5"/>
      <c r="K3304"/>
      <c r="L3304"/>
      <c r="M3304"/>
      <c r="N3304"/>
      <c r="O3304"/>
      <c r="P3304"/>
      <c r="Q3304"/>
      <c r="R3304"/>
    </row>
    <row r="3305" spans="1:18" x14ac:dyDescent="0.25">
      <c r="A3305"/>
      <c r="B3305"/>
      <c r="C3305"/>
      <c r="D3305"/>
      <c r="E3305"/>
      <c r="F3305"/>
      <c r="G3305"/>
      <c r="H3305"/>
      <c r="I3305" s="5"/>
      <c r="J3305" s="5"/>
      <c r="K3305"/>
      <c r="L3305"/>
      <c r="M3305"/>
      <c r="N3305"/>
      <c r="O3305"/>
      <c r="P3305"/>
      <c r="Q3305"/>
      <c r="R3305"/>
    </row>
    <row r="3306" spans="1:18" x14ac:dyDescent="0.25">
      <c r="A3306"/>
      <c r="B3306"/>
      <c r="C3306"/>
      <c r="D3306"/>
      <c r="E3306"/>
      <c r="F3306"/>
      <c r="G3306"/>
      <c r="H3306"/>
      <c r="I3306" s="5"/>
      <c r="J3306" s="5"/>
      <c r="K3306"/>
      <c r="L3306"/>
      <c r="M3306"/>
      <c r="N3306"/>
      <c r="O3306"/>
      <c r="P3306"/>
      <c r="Q3306"/>
      <c r="R3306"/>
    </row>
    <row r="3307" spans="1:18" x14ac:dyDescent="0.25">
      <c r="A3307"/>
      <c r="B3307"/>
      <c r="C3307"/>
      <c r="D3307"/>
      <c r="E3307"/>
      <c r="F3307"/>
      <c r="G3307"/>
      <c r="H3307"/>
      <c r="I3307" s="5"/>
      <c r="J3307" s="5"/>
      <c r="K3307"/>
      <c r="L3307"/>
      <c r="M3307"/>
      <c r="N3307"/>
      <c r="O3307"/>
      <c r="P3307"/>
      <c r="Q3307"/>
      <c r="R3307"/>
    </row>
    <row r="3308" spans="1:18" x14ac:dyDescent="0.25">
      <c r="A3308"/>
      <c r="B3308"/>
      <c r="C3308"/>
      <c r="D3308"/>
      <c r="E3308"/>
      <c r="F3308"/>
      <c r="G3308"/>
      <c r="H3308"/>
      <c r="I3308" s="5"/>
      <c r="J3308" s="5"/>
      <c r="K3308"/>
      <c r="L3308"/>
      <c r="M3308"/>
      <c r="N3308"/>
      <c r="O3308"/>
      <c r="P3308"/>
      <c r="Q3308"/>
      <c r="R3308"/>
    </row>
    <row r="3309" spans="1:18" x14ac:dyDescent="0.25">
      <c r="A3309"/>
      <c r="B3309"/>
      <c r="C3309"/>
      <c r="D3309"/>
      <c r="E3309"/>
      <c r="F3309"/>
      <c r="G3309"/>
      <c r="H3309"/>
      <c r="I3309" s="5"/>
      <c r="J3309" s="5"/>
      <c r="K3309"/>
      <c r="L3309"/>
      <c r="M3309"/>
      <c r="N3309"/>
      <c r="O3309"/>
      <c r="P3309"/>
      <c r="Q3309"/>
      <c r="R3309"/>
    </row>
    <row r="3310" spans="1:18" x14ac:dyDescent="0.25">
      <c r="A3310"/>
      <c r="B3310"/>
      <c r="C3310"/>
      <c r="D3310"/>
      <c r="E3310"/>
      <c r="F3310"/>
      <c r="G3310"/>
      <c r="H3310"/>
      <c r="I3310" s="5"/>
      <c r="J3310" s="5"/>
      <c r="K3310"/>
      <c r="L3310"/>
      <c r="M3310"/>
      <c r="N3310"/>
      <c r="O3310"/>
      <c r="P3310"/>
      <c r="Q3310"/>
      <c r="R3310"/>
    </row>
    <row r="3311" spans="1:18" x14ac:dyDescent="0.25">
      <c r="A3311"/>
      <c r="B3311"/>
      <c r="C3311"/>
      <c r="D3311"/>
      <c r="E3311"/>
      <c r="F3311"/>
      <c r="G3311"/>
      <c r="H3311"/>
      <c r="I3311" s="5"/>
      <c r="J3311" s="5"/>
      <c r="K3311"/>
      <c r="L3311"/>
      <c r="M3311"/>
      <c r="N3311"/>
      <c r="O3311"/>
      <c r="P3311"/>
      <c r="Q3311"/>
      <c r="R3311"/>
    </row>
    <row r="3312" spans="1:18" x14ac:dyDescent="0.25">
      <c r="A3312"/>
      <c r="B3312"/>
      <c r="C3312"/>
      <c r="D3312"/>
      <c r="E3312"/>
      <c r="F3312"/>
      <c r="G3312"/>
      <c r="H3312"/>
      <c r="I3312" s="5"/>
      <c r="J3312" s="5"/>
      <c r="K3312"/>
      <c r="L3312"/>
      <c r="M3312"/>
      <c r="N3312"/>
      <c r="O3312"/>
      <c r="P3312"/>
      <c r="Q3312"/>
      <c r="R3312"/>
    </row>
    <row r="3313" spans="1:18" x14ac:dyDescent="0.25">
      <c r="A3313"/>
      <c r="B3313"/>
      <c r="C3313"/>
      <c r="D3313"/>
      <c r="E3313"/>
      <c r="F3313"/>
      <c r="G3313"/>
      <c r="H3313"/>
      <c r="I3313" s="5"/>
      <c r="J3313" s="5"/>
      <c r="K3313"/>
      <c r="L3313"/>
      <c r="M3313"/>
      <c r="N3313"/>
      <c r="O3313"/>
      <c r="P3313"/>
      <c r="Q3313"/>
      <c r="R3313"/>
    </row>
    <row r="3314" spans="1:18" x14ac:dyDescent="0.25">
      <c r="A3314"/>
      <c r="B3314"/>
      <c r="C3314"/>
      <c r="D3314"/>
      <c r="E3314"/>
      <c r="F3314"/>
      <c r="G3314"/>
      <c r="H3314"/>
      <c r="I3314" s="5"/>
      <c r="J3314" s="5"/>
      <c r="K3314"/>
      <c r="L3314"/>
      <c r="M3314"/>
      <c r="N3314"/>
      <c r="O3314"/>
      <c r="P3314"/>
      <c r="Q3314"/>
      <c r="R3314"/>
    </row>
    <row r="3315" spans="1:18" x14ac:dyDescent="0.25">
      <c r="A3315"/>
      <c r="B3315"/>
      <c r="C3315"/>
      <c r="D3315"/>
      <c r="E3315"/>
      <c r="F3315"/>
      <c r="G3315"/>
      <c r="H3315"/>
      <c r="I3315" s="5"/>
      <c r="J3315" s="5"/>
      <c r="K3315"/>
      <c r="L3315"/>
      <c r="M3315"/>
      <c r="N3315"/>
      <c r="O3315"/>
      <c r="P3315"/>
      <c r="Q3315"/>
      <c r="R3315"/>
    </row>
    <row r="3316" spans="1:18" x14ac:dyDescent="0.25">
      <c r="A3316"/>
      <c r="B3316"/>
      <c r="C3316"/>
      <c r="D3316"/>
      <c r="E3316"/>
      <c r="F3316"/>
      <c r="G3316"/>
      <c r="H3316"/>
      <c r="I3316" s="5"/>
      <c r="J3316" s="5"/>
      <c r="K3316"/>
      <c r="L3316"/>
      <c r="M3316"/>
      <c r="N3316"/>
      <c r="O3316"/>
      <c r="P3316"/>
      <c r="Q3316"/>
      <c r="R3316"/>
    </row>
    <row r="3317" spans="1:18" x14ac:dyDescent="0.25">
      <c r="A3317"/>
      <c r="B3317"/>
      <c r="C3317"/>
      <c r="D3317"/>
      <c r="E3317"/>
      <c r="F3317"/>
      <c r="G3317"/>
      <c r="H3317"/>
      <c r="I3317" s="5"/>
      <c r="J3317" s="5"/>
      <c r="K3317"/>
      <c r="L3317"/>
      <c r="M3317"/>
      <c r="N3317"/>
      <c r="O3317"/>
      <c r="P3317"/>
      <c r="Q3317"/>
      <c r="R3317"/>
    </row>
    <row r="3318" spans="1:18" x14ac:dyDescent="0.25">
      <c r="A3318"/>
      <c r="B3318"/>
      <c r="C3318"/>
      <c r="D3318"/>
      <c r="E3318"/>
      <c r="F3318"/>
      <c r="G3318"/>
      <c r="H3318"/>
      <c r="I3318" s="5"/>
      <c r="J3318" s="5"/>
      <c r="K3318"/>
      <c r="L3318"/>
      <c r="M3318"/>
      <c r="N3318"/>
      <c r="O3318"/>
      <c r="P3318"/>
      <c r="Q3318"/>
      <c r="R3318"/>
    </row>
    <row r="3319" spans="1:18" x14ac:dyDescent="0.25">
      <c r="A3319"/>
      <c r="B3319"/>
      <c r="C3319"/>
      <c r="D3319"/>
      <c r="E3319"/>
      <c r="F3319"/>
      <c r="G3319"/>
      <c r="H3319"/>
      <c r="I3319" s="5"/>
      <c r="J3319" s="5"/>
      <c r="K3319"/>
      <c r="L3319"/>
      <c r="M3319"/>
      <c r="N3319"/>
      <c r="O3319"/>
      <c r="P3319"/>
      <c r="Q3319"/>
      <c r="R3319"/>
    </row>
    <row r="3320" spans="1:18" x14ac:dyDescent="0.25">
      <c r="A3320"/>
      <c r="B3320"/>
      <c r="C3320"/>
      <c r="D3320"/>
      <c r="E3320"/>
      <c r="F3320"/>
      <c r="G3320"/>
      <c r="H3320"/>
      <c r="I3320" s="5"/>
      <c r="J3320" s="5"/>
      <c r="K3320"/>
      <c r="L3320"/>
      <c r="M3320"/>
      <c r="N3320"/>
      <c r="O3320"/>
      <c r="P3320"/>
      <c r="Q3320"/>
      <c r="R3320"/>
    </row>
    <row r="3321" spans="1:18" x14ac:dyDescent="0.25">
      <c r="A3321"/>
      <c r="B3321"/>
      <c r="C3321"/>
      <c r="D3321"/>
      <c r="E3321"/>
      <c r="F3321"/>
      <c r="G3321"/>
      <c r="H3321"/>
      <c r="I3321" s="5"/>
      <c r="J3321" s="5"/>
      <c r="K3321"/>
      <c r="L3321"/>
      <c r="M3321"/>
      <c r="N3321"/>
      <c r="O3321"/>
      <c r="P3321"/>
      <c r="Q3321"/>
      <c r="R3321"/>
    </row>
    <row r="3322" spans="1:18" x14ac:dyDescent="0.25">
      <c r="A3322"/>
      <c r="B3322"/>
      <c r="C3322"/>
      <c r="D3322"/>
      <c r="E3322"/>
      <c r="F3322"/>
      <c r="G3322"/>
      <c r="H3322"/>
      <c r="I3322" s="5"/>
      <c r="J3322" s="5"/>
      <c r="K3322"/>
      <c r="L3322"/>
      <c r="M3322"/>
      <c r="N3322"/>
      <c r="O3322"/>
      <c r="P3322"/>
      <c r="Q3322"/>
      <c r="R3322"/>
    </row>
    <row r="3323" spans="1:18" x14ac:dyDescent="0.25">
      <c r="A3323"/>
      <c r="B3323"/>
      <c r="C3323"/>
      <c r="D3323"/>
      <c r="E3323"/>
      <c r="F3323"/>
      <c r="G3323"/>
      <c r="H3323"/>
      <c r="I3323" s="5"/>
      <c r="J3323" s="5"/>
      <c r="K3323"/>
      <c r="L3323"/>
      <c r="M3323"/>
      <c r="N3323"/>
      <c r="O3323"/>
      <c r="P3323"/>
      <c r="Q3323"/>
      <c r="R3323"/>
    </row>
    <row r="3324" spans="1:18" x14ac:dyDescent="0.25">
      <c r="A3324"/>
      <c r="B3324"/>
      <c r="C3324"/>
      <c r="D3324"/>
      <c r="E3324"/>
      <c r="F3324"/>
      <c r="G3324"/>
      <c r="H3324"/>
      <c r="I3324" s="5"/>
      <c r="J3324" s="5"/>
      <c r="K3324"/>
      <c r="L3324"/>
      <c r="M3324"/>
      <c r="N3324"/>
      <c r="O3324"/>
      <c r="P3324"/>
      <c r="Q3324"/>
      <c r="R3324"/>
    </row>
    <row r="3325" spans="1:18" x14ac:dyDescent="0.25">
      <c r="A3325"/>
      <c r="B3325"/>
      <c r="C3325"/>
      <c r="D3325"/>
      <c r="E3325"/>
      <c r="F3325"/>
      <c r="G3325"/>
      <c r="H3325"/>
      <c r="I3325" s="5"/>
      <c r="J3325" s="5"/>
      <c r="K3325"/>
      <c r="L3325"/>
      <c r="M3325"/>
      <c r="N3325"/>
      <c r="O3325"/>
      <c r="P3325"/>
      <c r="Q3325"/>
      <c r="R3325"/>
    </row>
    <row r="3326" spans="1:18" x14ac:dyDescent="0.25">
      <c r="A3326"/>
      <c r="B3326"/>
      <c r="C3326"/>
      <c r="D3326"/>
      <c r="E3326"/>
      <c r="F3326"/>
      <c r="G3326"/>
      <c r="H3326"/>
      <c r="I3326" s="5"/>
      <c r="J3326" s="5"/>
      <c r="K3326"/>
      <c r="L3326"/>
      <c r="M3326"/>
      <c r="N3326"/>
      <c r="O3326"/>
      <c r="P3326"/>
      <c r="Q3326"/>
      <c r="R3326"/>
    </row>
    <row r="3327" spans="1:18" x14ac:dyDescent="0.25">
      <c r="A3327"/>
      <c r="B3327"/>
      <c r="C3327"/>
      <c r="D3327"/>
      <c r="E3327"/>
      <c r="F3327"/>
      <c r="G3327"/>
      <c r="H3327"/>
      <c r="I3327" s="5"/>
      <c r="J3327" s="5"/>
      <c r="K3327"/>
      <c r="L3327"/>
      <c r="M3327"/>
      <c r="N3327"/>
      <c r="O3327"/>
      <c r="P3327"/>
      <c r="Q3327"/>
      <c r="R3327"/>
    </row>
    <row r="3328" spans="1:18" x14ac:dyDescent="0.25">
      <c r="A3328"/>
      <c r="B3328"/>
      <c r="C3328"/>
      <c r="D3328"/>
      <c r="E3328"/>
      <c r="F3328"/>
      <c r="G3328"/>
      <c r="H3328"/>
      <c r="I3328" s="5"/>
      <c r="J3328" s="5"/>
      <c r="K3328"/>
      <c r="L3328"/>
      <c r="M3328"/>
      <c r="N3328"/>
      <c r="O3328"/>
      <c r="P3328"/>
      <c r="Q3328"/>
      <c r="R3328"/>
    </row>
    <row r="3329" spans="1:18" x14ac:dyDescent="0.25">
      <c r="A3329"/>
      <c r="B3329"/>
      <c r="C3329"/>
      <c r="D3329"/>
      <c r="E3329"/>
      <c r="F3329"/>
      <c r="G3329"/>
      <c r="H3329"/>
      <c r="I3329" s="5"/>
      <c r="J3329" s="5"/>
      <c r="K3329"/>
      <c r="L3329"/>
      <c r="M3329"/>
      <c r="N3329"/>
      <c r="O3329"/>
      <c r="P3329"/>
      <c r="Q3329"/>
      <c r="R3329"/>
    </row>
    <row r="3330" spans="1:18" x14ac:dyDescent="0.25">
      <c r="A3330"/>
      <c r="B3330"/>
      <c r="C3330"/>
      <c r="D3330"/>
      <c r="E3330"/>
      <c r="F3330"/>
      <c r="G3330"/>
      <c r="H3330"/>
      <c r="I3330" s="5"/>
      <c r="J3330" s="5"/>
      <c r="K3330"/>
      <c r="L3330"/>
      <c r="M3330"/>
      <c r="N3330"/>
      <c r="O3330"/>
      <c r="P3330"/>
      <c r="Q3330"/>
      <c r="R3330"/>
    </row>
    <row r="3331" spans="1:18" x14ac:dyDescent="0.25">
      <c r="A3331"/>
      <c r="B3331"/>
      <c r="C3331"/>
      <c r="D3331"/>
      <c r="E3331"/>
      <c r="F3331"/>
      <c r="G3331"/>
      <c r="H3331"/>
      <c r="I3331" s="5"/>
      <c r="J3331" s="5"/>
      <c r="K3331"/>
      <c r="L3331"/>
      <c r="M3331"/>
      <c r="N3331"/>
      <c r="O3331"/>
      <c r="P3331"/>
      <c r="Q3331"/>
      <c r="R3331"/>
    </row>
    <row r="3332" spans="1:18" x14ac:dyDescent="0.25">
      <c r="A3332"/>
      <c r="B3332"/>
      <c r="C3332"/>
      <c r="D3332"/>
      <c r="E3332"/>
      <c r="F3332"/>
      <c r="G3332"/>
      <c r="H3332"/>
      <c r="I3332" s="5"/>
      <c r="J3332" s="5"/>
      <c r="K3332"/>
      <c r="L3332"/>
      <c r="M3332"/>
      <c r="N3332"/>
      <c r="O3332"/>
      <c r="P3332"/>
      <c r="Q3332"/>
      <c r="R3332"/>
    </row>
    <row r="3333" spans="1:18" x14ac:dyDescent="0.25">
      <c r="A3333"/>
      <c r="B3333"/>
      <c r="C3333"/>
      <c r="D3333"/>
      <c r="E3333"/>
      <c r="F3333"/>
      <c r="G3333"/>
      <c r="H3333"/>
      <c r="I3333" s="5"/>
      <c r="J3333" s="5"/>
      <c r="K3333"/>
      <c r="L3333"/>
      <c r="M3333"/>
      <c r="N3333"/>
      <c r="O3333"/>
      <c r="P3333"/>
      <c r="Q3333"/>
      <c r="R3333"/>
    </row>
    <row r="3334" spans="1:18" x14ac:dyDescent="0.25">
      <c r="A3334"/>
      <c r="B3334"/>
      <c r="C3334"/>
      <c r="D3334"/>
      <c r="E3334"/>
      <c r="F3334"/>
      <c r="G3334"/>
      <c r="H3334"/>
      <c r="I3334" s="5"/>
      <c r="J3334" s="5"/>
      <c r="K3334"/>
      <c r="L3334"/>
      <c r="M3334"/>
      <c r="N3334"/>
      <c r="O3334"/>
      <c r="P3334"/>
      <c r="Q3334"/>
      <c r="R3334"/>
    </row>
    <row r="3335" spans="1:18" x14ac:dyDescent="0.25">
      <c r="A3335"/>
      <c r="B3335"/>
      <c r="C3335"/>
      <c r="D3335"/>
      <c r="E3335"/>
      <c r="F3335"/>
      <c r="G3335"/>
      <c r="H3335"/>
      <c r="I3335" s="5"/>
      <c r="J3335" s="5"/>
      <c r="K3335"/>
      <c r="L3335"/>
      <c r="M3335"/>
      <c r="N3335"/>
      <c r="O3335"/>
      <c r="P3335"/>
      <c r="Q3335"/>
      <c r="R3335"/>
    </row>
    <row r="3336" spans="1:18" x14ac:dyDescent="0.25">
      <c r="A3336"/>
      <c r="B3336"/>
      <c r="C3336"/>
      <c r="D3336"/>
      <c r="E3336"/>
      <c r="F3336"/>
      <c r="G3336"/>
      <c r="H3336"/>
      <c r="I3336" s="5"/>
      <c r="J3336" s="5"/>
      <c r="K3336"/>
      <c r="L3336"/>
      <c r="M3336"/>
      <c r="N3336"/>
      <c r="O3336"/>
      <c r="P3336"/>
      <c r="Q3336"/>
      <c r="R3336"/>
    </row>
    <row r="3337" spans="1:18" x14ac:dyDescent="0.25">
      <c r="A3337"/>
      <c r="B3337"/>
      <c r="C3337"/>
      <c r="D3337"/>
      <c r="E3337"/>
      <c r="F3337"/>
      <c r="G3337"/>
      <c r="H3337"/>
      <c r="I3337" s="5"/>
      <c r="J3337" s="5"/>
      <c r="K3337"/>
      <c r="L3337"/>
      <c r="M3337"/>
      <c r="N3337"/>
      <c r="O3337"/>
      <c r="P3337"/>
      <c r="Q3337"/>
      <c r="R3337"/>
    </row>
    <row r="3338" spans="1:18" x14ac:dyDescent="0.25">
      <c r="A3338"/>
      <c r="B3338"/>
      <c r="C3338"/>
      <c r="D3338"/>
      <c r="E3338"/>
      <c r="F3338"/>
      <c r="G3338"/>
      <c r="H3338"/>
      <c r="I3338" s="5"/>
      <c r="J3338" s="5"/>
      <c r="K3338"/>
      <c r="L3338"/>
      <c r="M3338"/>
      <c r="N3338"/>
      <c r="O3338"/>
      <c r="P3338"/>
      <c r="Q3338"/>
      <c r="R3338"/>
    </row>
    <row r="3339" spans="1:18" x14ac:dyDescent="0.25">
      <c r="A3339"/>
      <c r="B3339"/>
      <c r="C3339"/>
      <c r="D3339"/>
      <c r="E3339"/>
      <c r="F3339"/>
      <c r="G3339"/>
      <c r="H3339"/>
      <c r="I3339" s="5"/>
      <c r="J3339" s="5"/>
      <c r="K3339"/>
      <c r="L3339"/>
      <c r="M3339"/>
      <c r="N3339"/>
      <c r="O3339"/>
      <c r="P3339"/>
      <c r="Q3339"/>
      <c r="R3339"/>
    </row>
    <row r="3340" spans="1:18" x14ac:dyDescent="0.25">
      <c r="A3340"/>
      <c r="B3340"/>
      <c r="C3340"/>
      <c r="D3340"/>
      <c r="E3340"/>
      <c r="F3340"/>
      <c r="G3340"/>
      <c r="H3340"/>
      <c r="I3340" s="5"/>
      <c r="J3340" s="5"/>
      <c r="K3340"/>
      <c r="L3340"/>
      <c r="M3340"/>
      <c r="N3340"/>
      <c r="O3340"/>
      <c r="P3340"/>
      <c r="Q3340"/>
      <c r="R3340"/>
    </row>
    <row r="3341" spans="1:18" x14ac:dyDescent="0.25">
      <c r="A3341"/>
      <c r="B3341"/>
      <c r="C3341"/>
      <c r="D3341"/>
      <c r="E3341"/>
      <c r="F3341"/>
      <c r="G3341"/>
      <c r="H3341"/>
      <c r="I3341" s="5"/>
      <c r="J3341" s="5"/>
      <c r="K3341"/>
      <c r="L3341"/>
      <c r="M3341"/>
      <c r="N3341"/>
      <c r="O3341"/>
      <c r="P3341"/>
      <c r="Q3341"/>
      <c r="R3341"/>
    </row>
    <row r="3342" spans="1:18" x14ac:dyDescent="0.25">
      <c r="A3342"/>
      <c r="B3342"/>
      <c r="C3342"/>
      <c r="D3342"/>
      <c r="E3342"/>
      <c r="F3342"/>
      <c r="G3342"/>
      <c r="H3342"/>
      <c r="I3342" s="5"/>
      <c r="J3342" s="5"/>
      <c r="K3342"/>
      <c r="L3342"/>
      <c r="M3342"/>
      <c r="N3342"/>
      <c r="O3342"/>
      <c r="P3342"/>
      <c r="Q3342"/>
      <c r="R3342"/>
    </row>
    <row r="3343" spans="1:18" x14ac:dyDescent="0.25">
      <c r="A3343"/>
      <c r="B3343"/>
      <c r="C3343"/>
      <c r="D3343"/>
      <c r="E3343"/>
      <c r="F3343"/>
      <c r="G3343"/>
      <c r="H3343"/>
      <c r="I3343" s="5"/>
      <c r="J3343" s="5"/>
      <c r="K3343"/>
      <c r="L3343"/>
      <c r="M3343"/>
      <c r="N3343"/>
      <c r="O3343"/>
      <c r="P3343"/>
      <c r="Q3343"/>
      <c r="R3343"/>
    </row>
    <row r="3344" spans="1:18" x14ac:dyDescent="0.25">
      <c r="A3344"/>
      <c r="B3344"/>
      <c r="C3344"/>
      <c r="D3344"/>
      <c r="E3344"/>
      <c r="F3344"/>
      <c r="G3344"/>
      <c r="H3344"/>
      <c r="I3344" s="5"/>
      <c r="J3344" s="5"/>
      <c r="K3344"/>
      <c r="L3344"/>
      <c r="M3344"/>
      <c r="N3344"/>
      <c r="O3344"/>
      <c r="P3344"/>
      <c r="Q3344"/>
      <c r="R3344"/>
    </row>
    <row r="3345" spans="1:18" x14ac:dyDescent="0.25">
      <c r="A3345"/>
      <c r="B3345"/>
      <c r="C3345"/>
      <c r="D3345"/>
      <c r="E3345"/>
      <c r="F3345"/>
      <c r="G3345"/>
      <c r="H3345"/>
      <c r="I3345" s="5"/>
      <c r="J3345" s="5"/>
      <c r="K3345"/>
      <c r="L3345"/>
      <c r="M3345"/>
      <c r="N3345"/>
      <c r="O3345"/>
      <c r="P3345"/>
      <c r="Q3345"/>
      <c r="R3345"/>
    </row>
    <row r="3346" spans="1:18" x14ac:dyDescent="0.25">
      <c r="A3346"/>
      <c r="B3346"/>
      <c r="C3346"/>
      <c r="D3346"/>
      <c r="E3346"/>
      <c r="F3346"/>
      <c r="G3346"/>
      <c r="H3346"/>
      <c r="I3346" s="5"/>
      <c r="J3346" s="5"/>
      <c r="K3346"/>
      <c r="L3346"/>
      <c r="M3346"/>
      <c r="N3346"/>
      <c r="O3346"/>
      <c r="P3346"/>
      <c r="Q3346"/>
      <c r="R3346"/>
    </row>
    <row r="3347" spans="1:18" x14ac:dyDescent="0.25">
      <c r="A3347"/>
      <c r="B3347"/>
      <c r="C3347"/>
      <c r="D3347"/>
      <c r="E3347"/>
      <c r="F3347"/>
      <c r="G3347"/>
      <c r="H3347"/>
      <c r="I3347" s="5"/>
      <c r="J3347" s="5"/>
      <c r="K3347"/>
      <c r="L3347"/>
      <c r="M3347"/>
      <c r="N3347"/>
      <c r="O3347"/>
      <c r="P3347"/>
      <c r="Q3347"/>
      <c r="R3347"/>
    </row>
    <row r="3348" spans="1:18" x14ac:dyDescent="0.25">
      <c r="A3348"/>
      <c r="B3348"/>
      <c r="C3348"/>
      <c r="D3348"/>
      <c r="E3348"/>
      <c r="F3348"/>
      <c r="G3348"/>
      <c r="H3348"/>
      <c r="I3348" s="5"/>
      <c r="J3348" s="5"/>
      <c r="K3348"/>
      <c r="L3348"/>
      <c r="M3348"/>
      <c r="N3348"/>
      <c r="O3348"/>
      <c r="P3348"/>
      <c r="Q3348"/>
      <c r="R3348"/>
    </row>
    <row r="3349" spans="1:18" x14ac:dyDescent="0.25">
      <c r="A3349"/>
      <c r="B3349"/>
      <c r="C3349"/>
      <c r="D3349"/>
      <c r="E3349"/>
      <c r="F3349"/>
      <c r="G3349"/>
      <c r="H3349"/>
      <c r="I3349" s="5"/>
      <c r="J3349" s="5"/>
      <c r="K3349"/>
      <c r="L3349"/>
      <c r="M3349"/>
      <c r="N3349"/>
      <c r="O3349"/>
      <c r="P3349"/>
      <c r="Q3349"/>
      <c r="R3349"/>
    </row>
    <row r="3350" spans="1:18" x14ac:dyDescent="0.25">
      <c r="A3350"/>
      <c r="B3350"/>
      <c r="C3350"/>
      <c r="D3350"/>
      <c r="E3350"/>
      <c r="F3350"/>
      <c r="G3350"/>
      <c r="H3350"/>
      <c r="I3350" s="5"/>
      <c r="J3350" s="5"/>
      <c r="K3350"/>
      <c r="L3350"/>
      <c r="M3350"/>
      <c r="N3350"/>
      <c r="O3350"/>
      <c r="P3350"/>
      <c r="Q3350"/>
      <c r="R3350"/>
    </row>
    <row r="3351" spans="1:18" x14ac:dyDescent="0.25">
      <c r="A3351"/>
      <c r="B3351"/>
      <c r="C3351"/>
      <c r="D3351"/>
      <c r="E3351"/>
      <c r="F3351"/>
      <c r="G3351"/>
      <c r="H3351"/>
      <c r="I3351" s="5"/>
      <c r="J3351" s="5"/>
      <c r="K3351"/>
      <c r="L3351"/>
      <c r="M3351"/>
      <c r="N3351"/>
      <c r="O3351"/>
      <c r="P3351"/>
      <c r="Q3351"/>
      <c r="R3351"/>
    </row>
    <row r="3352" spans="1:18" x14ac:dyDescent="0.25">
      <c r="A3352"/>
      <c r="B3352"/>
      <c r="C3352"/>
      <c r="D3352"/>
      <c r="E3352"/>
      <c r="F3352"/>
      <c r="G3352"/>
      <c r="H3352"/>
      <c r="I3352" s="5"/>
      <c r="J3352" s="5"/>
      <c r="K3352"/>
      <c r="L3352"/>
      <c r="M3352"/>
      <c r="N3352"/>
      <c r="O3352"/>
      <c r="P3352"/>
      <c r="Q3352"/>
      <c r="R3352"/>
    </row>
    <row r="3353" spans="1:18" x14ac:dyDescent="0.25">
      <c r="A3353"/>
      <c r="B3353"/>
      <c r="C3353"/>
      <c r="D3353"/>
      <c r="E3353"/>
      <c r="F3353"/>
      <c r="G3353"/>
      <c r="H3353"/>
      <c r="I3353" s="5"/>
      <c r="J3353" s="5"/>
      <c r="K3353"/>
      <c r="L3353"/>
      <c r="M3353"/>
      <c r="N3353"/>
      <c r="O3353"/>
      <c r="P3353"/>
      <c r="Q3353"/>
      <c r="R3353"/>
    </row>
    <row r="3354" spans="1:18" x14ac:dyDescent="0.25">
      <c r="A3354"/>
      <c r="B3354"/>
      <c r="C3354"/>
      <c r="D3354"/>
      <c r="E3354"/>
      <c r="F3354"/>
      <c r="G3354"/>
      <c r="H3354"/>
      <c r="I3354" s="5"/>
      <c r="J3354" s="5"/>
      <c r="K3354"/>
      <c r="L3354"/>
      <c r="M3354"/>
      <c r="N3354"/>
      <c r="O3354"/>
      <c r="P3354"/>
      <c r="Q3354"/>
      <c r="R3354"/>
    </row>
    <row r="3355" spans="1:18" x14ac:dyDescent="0.25">
      <c r="A3355"/>
      <c r="B3355"/>
      <c r="C3355"/>
      <c r="D3355"/>
      <c r="E3355"/>
      <c r="F3355"/>
      <c r="G3355"/>
      <c r="H3355"/>
      <c r="I3355" s="5"/>
      <c r="J3355" s="5"/>
      <c r="K3355"/>
      <c r="L3355"/>
      <c r="M3355"/>
      <c r="N3355"/>
      <c r="O3355"/>
      <c r="P3355"/>
      <c r="Q3355"/>
      <c r="R3355"/>
    </row>
    <row r="3356" spans="1:18" x14ac:dyDescent="0.25">
      <c r="A3356"/>
      <c r="B3356"/>
      <c r="C3356"/>
      <c r="D3356"/>
      <c r="E3356"/>
      <c r="F3356"/>
      <c r="G3356"/>
      <c r="H3356"/>
      <c r="I3356" s="5"/>
      <c r="J3356" s="5"/>
      <c r="K3356"/>
      <c r="L3356"/>
      <c r="M3356"/>
      <c r="N3356"/>
      <c r="O3356"/>
      <c r="P3356"/>
      <c r="Q3356"/>
      <c r="R3356"/>
    </row>
    <row r="3357" spans="1:18" x14ac:dyDescent="0.25">
      <c r="A3357"/>
      <c r="B3357"/>
      <c r="C3357"/>
      <c r="D3357"/>
      <c r="E3357"/>
      <c r="F3357"/>
      <c r="G3357"/>
      <c r="H3357"/>
      <c r="I3357" s="5"/>
      <c r="J3357" s="5"/>
      <c r="K3357"/>
      <c r="L3357"/>
      <c r="M3357"/>
      <c r="N3357"/>
      <c r="O3357"/>
      <c r="P3357"/>
      <c r="Q3357"/>
      <c r="R3357"/>
    </row>
    <row r="3358" spans="1:18" x14ac:dyDescent="0.25">
      <c r="A3358"/>
      <c r="B3358"/>
      <c r="C3358"/>
      <c r="D3358"/>
      <c r="E3358"/>
      <c r="F3358"/>
      <c r="G3358"/>
      <c r="H3358"/>
      <c r="I3358" s="5"/>
      <c r="J3358" s="5"/>
      <c r="K3358"/>
      <c r="L3358"/>
      <c r="M3358"/>
      <c r="N3358"/>
      <c r="O3358"/>
      <c r="P3358"/>
      <c r="Q3358"/>
      <c r="R3358"/>
    </row>
    <row r="3359" spans="1:18" x14ac:dyDescent="0.25">
      <c r="A3359"/>
      <c r="B3359"/>
      <c r="C3359"/>
      <c r="D3359"/>
      <c r="E3359"/>
      <c r="F3359"/>
      <c r="G3359"/>
      <c r="H3359"/>
      <c r="I3359" s="5"/>
      <c r="J3359" s="5"/>
      <c r="K3359"/>
      <c r="L3359"/>
      <c r="M3359"/>
      <c r="N3359"/>
      <c r="O3359"/>
      <c r="P3359"/>
      <c r="Q3359"/>
      <c r="R3359"/>
    </row>
    <row r="3360" spans="1:18" x14ac:dyDescent="0.25">
      <c r="A3360"/>
      <c r="B3360"/>
      <c r="C3360"/>
      <c r="D3360"/>
      <c r="E3360"/>
      <c r="F3360"/>
      <c r="G3360"/>
      <c r="H3360"/>
      <c r="I3360" s="5"/>
      <c r="J3360" s="5"/>
      <c r="K3360"/>
      <c r="L3360"/>
      <c r="M3360"/>
      <c r="N3360"/>
      <c r="O3360"/>
      <c r="P3360"/>
      <c r="Q3360"/>
      <c r="R3360"/>
    </row>
    <row r="3361" spans="1:18" x14ac:dyDescent="0.25">
      <c r="A3361"/>
      <c r="B3361"/>
      <c r="C3361"/>
      <c r="D3361"/>
      <c r="E3361"/>
      <c r="F3361"/>
      <c r="G3361"/>
      <c r="H3361"/>
      <c r="I3361" s="5"/>
      <c r="J3361" s="5"/>
      <c r="K3361"/>
      <c r="L3361"/>
      <c r="M3361"/>
      <c r="N3361"/>
      <c r="O3361"/>
      <c r="P3361"/>
      <c r="Q3361"/>
      <c r="R3361"/>
    </row>
    <row r="3362" spans="1:18" x14ac:dyDescent="0.25">
      <c r="A3362"/>
      <c r="B3362"/>
      <c r="C3362"/>
      <c r="D3362"/>
      <c r="E3362"/>
      <c r="F3362"/>
      <c r="G3362"/>
      <c r="H3362"/>
      <c r="I3362" s="5"/>
      <c r="J3362" s="5"/>
      <c r="K3362"/>
      <c r="L3362"/>
      <c r="M3362"/>
      <c r="N3362"/>
      <c r="O3362"/>
      <c r="P3362"/>
      <c r="Q3362"/>
      <c r="R3362"/>
    </row>
    <row r="3363" spans="1:18" x14ac:dyDescent="0.25">
      <c r="A3363"/>
      <c r="B3363"/>
      <c r="C3363"/>
      <c r="D3363"/>
      <c r="E3363"/>
      <c r="F3363"/>
      <c r="G3363"/>
      <c r="H3363"/>
      <c r="I3363" s="5"/>
      <c r="J3363" s="5"/>
      <c r="K3363"/>
      <c r="L3363"/>
      <c r="M3363"/>
      <c r="N3363"/>
      <c r="O3363"/>
      <c r="P3363"/>
      <c r="Q3363"/>
      <c r="R3363"/>
    </row>
    <row r="3364" spans="1:18" x14ac:dyDescent="0.25">
      <c r="A3364"/>
      <c r="B3364"/>
      <c r="C3364"/>
      <c r="D3364"/>
      <c r="E3364"/>
      <c r="F3364"/>
      <c r="G3364"/>
      <c r="H3364"/>
      <c r="I3364" s="5"/>
      <c r="J3364" s="5"/>
      <c r="K3364"/>
      <c r="L3364"/>
      <c r="M3364"/>
      <c r="N3364"/>
      <c r="O3364"/>
      <c r="P3364"/>
      <c r="Q3364"/>
      <c r="R3364"/>
    </row>
    <row r="3365" spans="1:18" x14ac:dyDescent="0.25">
      <c r="A3365"/>
      <c r="B3365"/>
      <c r="C3365"/>
      <c r="D3365"/>
      <c r="E3365"/>
      <c r="F3365"/>
      <c r="G3365"/>
      <c r="H3365"/>
      <c r="I3365" s="5"/>
      <c r="J3365" s="5"/>
      <c r="K3365"/>
      <c r="L3365"/>
      <c r="M3365"/>
      <c r="N3365"/>
      <c r="O3365"/>
      <c r="P3365"/>
      <c r="Q3365"/>
      <c r="R3365"/>
    </row>
    <row r="3366" spans="1:18" x14ac:dyDescent="0.25">
      <c r="A3366"/>
      <c r="B3366"/>
      <c r="C3366"/>
      <c r="D3366"/>
      <c r="E3366"/>
      <c r="F3366"/>
      <c r="G3366"/>
      <c r="H3366"/>
      <c r="I3366" s="5"/>
      <c r="J3366" s="5"/>
      <c r="K3366"/>
      <c r="L3366"/>
      <c r="M3366"/>
      <c r="N3366"/>
      <c r="O3366"/>
      <c r="P3366"/>
      <c r="Q3366"/>
      <c r="R3366"/>
    </row>
    <row r="3367" spans="1:18" x14ac:dyDescent="0.25">
      <c r="A3367"/>
      <c r="B3367"/>
      <c r="C3367"/>
      <c r="D3367"/>
      <c r="E3367"/>
      <c r="F3367"/>
      <c r="G3367"/>
      <c r="H3367"/>
      <c r="I3367" s="5"/>
      <c r="J3367" s="5"/>
      <c r="K3367"/>
      <c r="L3367"/>
      <c r="M3367"/>
      <c r="N3367"/>
      <c r="O3367"/>
      <c r="P3367"/>
      <c r="Q3367"/>
      <c r="R3367"/>
    </row>
    <row r="3368" spans="1:18" x14ac:dyDescent="0.25">
      <c r="A3368"/>
      <c r="B3368"/>
      <c r="C3368"/>
      <c r="D3368"/>
      <c r="E3368"/>
      <c r="F3368"/>
      <c r="G3368"/>
      <c r="H3368"/>
      <c r="I3368" s="5"/>
      <c r="J3368" s="5"/>
      <c r="K3368"/>
      <c r="L3368"/>
      <c r="M3368"/>
      <c r="N3368"/>
      <c r="O3368"/>
      <c r="P3368"/>
      <c r="Q3368"/>
      <c r="R3368"/>
    </row>
    <row r="3369" spans="1:18" x14ac:dyDescent="0.25">
      <c r="A3369"/>
      <c r="B3369"/>
      <c r="C3369"/>
      <c r="D3369"/>
      <c r="E3369"/>
      <c r="F3369"/>
      <c r="G3369"/>
      <c r="H3369"/>
      <c r="I3369" s="5"/>
      <c r="J3369" s="5"/>
      <c r="K3369"/>
      <c r="L3369"/>
      <c r="M3369"/>
      <c r="N3369"/>
      <c r="O3369"/>
      <c r="P3369"/>
      <c r="Q3369"/>
      <c r="R3369"/>
    </row>
    <row r="3370" spans="1:18" x14ac:dyDescent="0.25">
      <c r="A3370"/>
      <c r="B3370"/>
      <c r="C3370"/>
      <c r="D3370"/>
      <c r="E3370"/>
      <c r="F3370"/>
      <c r="G3370"/>
      <c r="H3370"/>
      <c r="I3370" s="5"/>
      <c r="J3370" s="5"/>
      <c r="K3370"/>
      <c r="L3370"/>
      <c r="M3370"/>
      <c r="N3370"/>
      <c r="O3370"/>
      <c r="P3370"/>
      <c r="Q3370"/>
      <c r="R3370"/>
    </row>
    <row r="3371" spans="1:18" x14ac:dyDescent="0.25">
      <c r="A3371"/>
      <c r="B3371"/>
      <c r="C3371"/>
      <c r="D3371"/>
      <c r="E3371"/>
      <c r="F3371"/>
      <c r="G3371"/>
      <c r="H3371"/>
      <c r="I3371" s="5"/>
      <c r="J3371" s="5"/>
      <c r="K3371"/>
      <c r="L3371"/>
      <c r="M3371"/>
      <c r="N3371"/>
      <c r="O3371"/>
      <c r="P3371"/>
      <c r="Q3371"/>
      <c r="R3371"/>
    </row>
    <row r="3372" spans="1:18" x14ac:dyDescent="0.25">
      <c r="A3372"/>
      <c r="B3372"/>
      <c r="C3372"/>
      <c r="D3372"/>
      <c r="E3372"/>
      <c r="F3372"/>
      <c r="G3372"/>
      <c r="H3372"/>
      <c r="I3372" s="5"/>
      <c r="J3372" s="5"/>
      <c r="K3372"/>
      <c r="L3372"/>
      <c r="M3372"/>
      <c r="N3372"/>
      <c r="O3372"/>
      <c r="P3372"/>
      <c r="Q3372"/>
      <c r="R3372"/>
    </row>
    <row r="3373" spans="1:18" x14ac:dyDescent="0.25">
      <c r="A3373"/>
      <c r="B3373"/>
      <c r="C3373"/>
      <c r="D3373"/>
      <c r="E3373"/>
      <c r="F3373"/>
      <c r="G3373"/>
      <c r="H3373"/>
      <c r="I3373" s="5"/>
      <c r="J3373" s="5"/>
      <c r="K3373"/>
      <c r="L3373"/>
      <c r="M3373"/>
      <c r="N3373"/>
      <c r="O3373"/>
      <c r="P3373"/>
      <c r="Q3373"/>
      <c r="R3373"/>
    </row>
    <row r="3374" spans="1:18" x14ac:dyDescent="0.25">
      <c r="A3374"/>
      <c r="B3374"/>
      <c r="C3374"/>
      <c r="D3374"/>
      <c r="E3374"/>
      <c r="F3374"/>
      <c r="G3374"/>
      <c r="H3374"/>
      <c r="I3374" s="5"/>
      <c r="J3374" s="5"/>
      <c r="K3374"/>
      <c r="L3374"/>
      <c r="M3374"/>
      <c r="N3374"/>
      <c r="O3374"/>
      <c r="P3374"/>
      <c r="Q3374"/>
      <c r="R3374"/>
    </row>
    <row r="3375" spans="1:18" x14ac:dyDescent="0.25">
      <c r="A3375"/>
      <c r="B3375"/>
      <c r="C3375"/>
      <c r="D3375"/>
      <c r="E3375"/>
      <c r="F3375"/>
      <c r="G3375"/>
      <c r="H3375"/>
      <c r="I3375" s="5"/>
      <c r="J3375" s="5"/>
      <c r="K3375"/>
      <c r="L3375"/>
      <c r="M3375"/>
      <c r="N3375"/>
      <c r="O3375"/>
      <c r="P3375"/>
      <c r="Q3375"/>
      <c r="R3375"/>
    </row>
    <row r="3376" spans="1:18" x14ac:dyDescent="0.25">
      <c r="A3376"/>
      <c r="B3376"/>
      <c r="C3376"/>
      <c r="D3376"/>
      <c r="E3376"/>
      <c r="F3376"/>
      <c r="G3376"/>
      <c r="H3376"/>
      <c r="I3376" s="5"/>
      <c r="J3376" s="5"/>
      <c r="K3376"/>
      <c r="L3376"/>
      <c r="M3376"/>
      <c r="N3376"/>
      <c r="O3376"/>
      <c r="P3376"/>
      <c r="Q3376"/>
      <c r="R3376"/>
    </row>
    <row r="3377" spans="1:18" x14ac:dyDescent="0.25">
      <c r="A3377"/>
      <c r="B3377"/>
      <c r="C3377"/>
      <c r="D3377"/>
      <c r="E3377"/>
      <c r="F3377"/>
      <c r="G3377"/>
      <c r="H3377"/>
      <c r="I3377" s="5"/>
      <c r="J3377" s="5"/>
      <c r="K3377"/>
      <c r="L3377"/>
      <c r="M3377"/>
      <c r="N3377"/>
      <c r="O3377"/>
      <c r="P3377"/>
      <c r="Q3377"/>
      <c r="R3377"/>
    </row>
    <row r="3378" spans="1:18" x14ac:dyDescent="0.25">
      <c r="A3378"/>
      <c r="B3378"/>
      <c r="C3378"/>
      <c r="D3378"/>
      <c r="E3378"/>
      <c r="F3378"/>
      <c r="G3378"/>
      <c r="H3378"/>
      <c r="I3378" s="5"/>
      <c r="J3378" s="5"/>
      <c r="K3378"/>
      <c r="L3378"/>
      <c r="M3378"/>
      <c r="N3378"/>
      <c r="O3378"/>
      <c r="P3378"/>
      <c r="Q3378"/>
      <c r="R3378"/>
    </row>
    <row r="3379" spans="1:18" x14ac:dyDescent="0.25">
      <c r="A3379"/>
      <c r="B3379"/>
      <c r="C3379"/>
      <c r="D3379"/>
      <c r="E3379"/>
      <c r="F3379"/>
      <c r="G3379"/>
      <c r="H3379"/>
      <c r="I3379" s="5"/>
      <c r="J3379" s="5"/>
      <c r="K3379"/>
      <c r="L3379"/>
      <c r="M3379"/>
      <c r="N3379"/>
      <c r="O3379"/>
      <c r="P3379"/>
      <c r="Q3379"/>
      <c r="R3379"/>
    </row>
    <row r="3380" spans="1:18" x14ac:dyDescent="0.25">
      <c r="A3380"/>
      <c r="B3380"/>
      <c r="C3380"/>
      <c r="D3380"/>
      <c r="E3380"/>
      <c r="F3380"/>
      <c r="G3380"/>
      <c r="H3380"/>
      <c r="I3380" s="5"/>
      <c r="J3380" s="5"/>
      <c r="K3380"/>
      <c r="L3380"/>
      <c r="M3380"/>
      <c r="N3380"/>
      <c r="O3380"/>
      <c r="P3380"/>
      <c r="Q3380"/>
      <c r="R3380"/>
    </row>
    <row r="3381" spans="1:18" x14ac:dyDescent="0.25">
      <c r="A3381"/>
      <c r="B3381"/>
      <c r="C3381"/>
      <c r="D3381"/>
      <c r="E3381"/>
      <c r="F3381"/>
      <c r="G3381"/>
      <c r="H3381"/>
      <c r="I3381" s="5"/>
      <c r="J3381" s="5"/>
      <c r="K3381"/>
      <c r="L3381"/>
      <c r="M3381"/>
      <c r="N3381"/>
      <c r="O3381"/>
      <c r="P3381"/>
      <c r="Q3381"/>
      <c r="R3381"/>
    </row>
    <row r="3382" spans="1:18" x14ac:dyDescent="0.25">
      <c r="A3382"/>
      <c r="B3382"/>
      <c r="C3382"/>
      <c r="D3382"/>
      <c r="E3382"/>
      <c r="F3382"/>
      <c r="G3382"/>
      <c r="H3382"/>
      <c r="I3382" s="5"/>
      <c r="J3382" s="5"/>
      <c r="K3382"/>
      <c r="L3382"/>
      <c r="M3382"/>
      <c r="N3382"/>
      <c r="O3382"/>
      <c r="P3382"/>
      <c r="Q3382"/>
      <c r="R3382"/>
    </row>
    <row r="3383" spans="1:18" x14ac:dyDescent="0.25">
      <c r="A3383"/>
      <c r="B3383"/>
      <c r="C3383"/>
      <c r="D3383"/>
      <c r="E3383"/>
      <c r="F3383"/>
      <c r="G3383"/>
      <c r="H3383"/>
      <c r="I3383" s="5"/>
      <c r="J3383" s="5"/>
      <c r="K3383"/>
      <c r="L3383"/>
      <c r="M3383"/>
      <c r="N3383"/>
      <c r="O3383"/>
      <c r="P3383"/>
      <c r="Q3383"/>
      <c r="R3383"/>
    </row>
    <row r="3384" spans="1:18" x14ac:dyDescent="0.25">
      <c r="A3384"/>
      <c r="B3384"/>
      <c r="C3384"/>
      <c r="D3384"/>
      <c r="E3384"/>
      <c r="F3384"/>
      <c r="G3384"/>
      <c r="H3384"/>
      <c r="I3384" s="5"/>
      <c r="J3384" s="5"/>
      <c r="K3384"/>
      <c r="L3384"/>
      <c r="M3384"/>
      <c r="N3384"/>
      <c r="O3384"/>
      <c r="P3384"/>
      <c r="Q3384"/>
      <c r="R3384"/>
    </row>
    <row r="3385" spans="1:18" x14ac:dyDescent="0.25">
      <c r="A3385"/>
      <c r="B3385"/>
      <c r="C3385"/>
      <c r="D3385"/>
      <c r="E3385"/>
      <c r="F3385"/>
      <c r="G3385"/>
      <c r="H3385"/>
      <c r="I3385" s="5"/>
      <c r="J3385" s="5"/>
      <c r="K3385"/>
      <c r="L3385"/>
      <c r="M3385"/>
      <c r="N3385"/>
      <c r="O3385"/>
      <c r="P3385"/>
      <c r="Q3385"/>
      <c r="R3385"/>
    </row>
    <row r="3386" spans="1:18" x14ac:dyDescent="0.25">
      <c r="A3386"/>
      <c r="B3386"/>
      <c r="C3386"/>
      <c r="D3386"/>
      <c r="E3386"/>
      <c r="F3386"/>
      <c r="G3386"/>
      <c r="H3386"/>
      <c r="I3386" s="5"/>
      <c r="J3386" s="5"/>
      <c r="K3386"/>
      <c r="L3386"/>
      <c r="M3386"/>
      <c r="N3386"/>
      <c r="O3386"/>
      <c r="P3386"/>
      <c r="Q3386"/>
      <c r="R3386"/>
    </row>
    <row r="3387" spans="1:18" x14ac:dyDescent="0.25">
      <c r="A3387"/>
      <c r="B3387"/>
      <c r="C3387"/>
      <c r="D3387"/>
      <c r="E3387"/>
      <c r="F3387"/>
      <c r="G3387"/>
      <c r="H3387"/>
      <c r="I3387" s="5"/>
      <c r="J3387" s="5"/>
      <c r="K3387"/>
      <c r="L3387"/>
      <c r="M3387"/>
      <c r="N3387"/>
      <c r="O3387"/>
      <c r="P3387"/>
      <c r="Q3387"/>
      <c r="R3387"/>
    </row>
    <row r="3388" spans="1:18" x14ac:dyDescent="0.25">
      <c r="A3388"/>
      <c r="B3388"/>
      <c r="C3388"/>
      <c r="D3388"/>
      <c r="E3388"/>
      <c r="F3388"/>
      <c r="G3388"/>
      <c r="H3388"/>
      <c r="I3388" s="5"/>
      <c r="J3388" s="5"/>
      <c r="K3388"/>
      <c r="L3388"/>
      <c r="M3388"/>
      <c r="N3388"/>
      <c r="O3388"/>
      <c r="P3388"/>
      <c r="Q3388"/>
      <c r="R3388"/>
    </row>
    <row r="3389" spans="1:18" x14ac:dyDescent="0.25">
      <c r="A3389"/>
      <c r="B3389"/>
      <c r="C3389"/>
      <c r="D3389"/>
      <c r="E3389"/>
      <c r="F3389"/>
      <c r="G3389"/>
      <c r="H3389"/>
      <c r="I3389" s="5"/>
      <c r="J3389" s="5"/>
      <c r="K3389"/>
      <c r="L3389"/>
      <c r="M3389"/>
      <c r="N3389"/>
      <c r="O3389"/>
      <c r="P3389"/>
      <c r="Q3389"/>
      <c r="R3389"/>
    </row>
    <row r="3390" spans="1:18" x14ac:dyDescent="0.25">
      <c r="A3390"/>
      <c r="B3390"/>
      <c r="C3390"/>
      <c r="D3390"/>
      <c r="E3390"/>
      <c r="F3390"/>
      <c r="G3390"/>
      <c r="H3390"/>
      <c r="I3390" s="5"/>
      <c r="J3390" s="5"/>
      <c r="K3390"/>
      <c r="L3390"/>
      <c r="M3390"/>
      <c r="N3390"/>
      <c r="O3390"/>
      <c r="P3390"/>
      <c r="Q3390"/>
      <c r="R3390"/>
    </row>
    <row r="3391" spans="1:18" x14ac:dyDescent="0.25">
      <c r="A3391"/>
      <c r="B3391"/>
      <c r="C3391"/>
      <c r="D3391"/>
      <c r="E3391"/>
      <c r="F3391"/>
      <c r="G3391"/>
      <c r="H3391"/>
      <c r="I3391" s="5"/>
      <c r="J3391" s="5"/>
      <c r="K3391"/>
      <c r="L3391"/>
      <c r="M3391"/>
      <c r="N3391"/>
      <c r="O3391"/>
      <c r="P3391"/>
      <c r="Q3391"/>
      <c r="R3391"/>
    </row>
    <row r="3392" spans="1:18" x14ac:dyDescent="0.25">
      <c r="A3392"/>
      <c r="B3392"/>
      <c r="C3392"/>
      <c r="D3392"/>
      <c r="E3392"/>
      <c r="F3392"/>
      <c r="G3392"/>
      <c r="H3392"/>
      <c r="I3392" s="5"/>
      <c r="J3392" s="5"/>
      <c r="K3392"/>
      <c r="L3392"/>
      <c r="M3392"/>
      <c r="N3392"/>
      <c r="O3392"/>
      <c r="P3392"/>
      <c r="Q3392"/>
      <c r="R3392"/>
    </row>
    <row r="3393" spans="1:18" x14ac:dyDescent="0.25">
      <c r="A3393"/>
      <c r="B3393"/>
      <c r="C3393"/>
      <c r="D3393"/>
      <c r="E3393"/>
      <c r="F3393"/>
      <c r="G3393"/>
      <c r="H3393"/>
      <c r="I3393" s="5"/>
      <c r="J3393" s="5"/>
      <c r="K3393"/>
      <c r="L3393"/>
      <c r="M3393"/>
      <c r="N3393"/>
      <c r="O3393"/>
      <c r="P3393"/>
      <c r="Q3393"/>
      <c r="R3393"/>
    </row>
    <row r="3394" spans="1:18" x14ac:dyDescent="0.25">
      <c r="A3394"/>
      <c r="B3394"/>
      <c r="C3394"/>
      <c r="D3394"/>
      <c r="E3394"/>
      <c r="F3394"/>
      <c r="G3394"/>
      <c r="H3394"/>
      <c r="I3394" s="5"/>
      <c r="J3394" s="5"/>
      <c r="K3394"/>
      <c r="L3394"/>
      <c r="M3394"/>
      <c r="N3394"/>
      <c r="O3394"/>
      <c r="P3394"/>
      <c r="Q3394"/>
      <c r="R3394"/>
    </row>
    <row r="3395" spans="1:18" x14ac:dyDescent="0.25">
      <c r="A3395"/>
      <c r="B3395"/>
      <c r="C3395"/>
      <c r="D3395"/>
      <c r="E3395"/>
      <c r="F3395"/>
      <c r="G3395"/>
      <c r="H3395"/>
      <c r="I3395" s="5"/>
      <c r="J3395" s="5"/>
      <c r="K3395"/>
      <c r="L3395"/>
      <c r="M3395"/>
      <c r="N3395"/>
      <c r="O3395"/>
      <c r="P3395"/>
      <c r="Q3395"/>
      <c r="R3395"/>
    </row>
    <row r="3396" spans="1:18" x14ac:dyDescent="0.25">
      <c r="A3396"/>
      <c r="B3396"/>
      <c r="C3396"/>
      <c r="D3396"/>
      <c r="E3396"/>
      <c r="F3396"/>
      <c r="G3396"/>
      <c r="H3396"/>
      <c r="I3396" s="5"/>
      <c r="J3396" s="5"/>
      <c r="K3396"/>
      <c r="L3396"/>
      <c r="M3396"/>
      <c r="N3396"/>
      <c r="O3396"/>
      <c r="P3396"/>
      <c r="Q3396"/>
      <c r="R3396"/>
    </row>
    <row r="3397" spans="1:18" x14ac:dyDescent="0.25">
      <c r="A3397"/>
      <c r="B3397"/>
      <c r="C3397"/>
      <c r="D3397"/>
      <c r="E3397"/>
      <c r="F3397"/>
      <c r="G3397"/>
      <c r="H3397"/>
      <c r="I3397" s="5"/>
      <c r="J3397" s="5"/>
      <c r="K3397"/>
      <c r="L3397"/>
      <c r="M3397"/>
      <c r="N3397"/>
      <c r="O3397"/>
      <c r="P3397"/>
      <c r="Q3397"/>
      <c r="R3397"/>
    </row>
    <row r="3398" spans="1:18" x14ac:dyDescent="0.25">
      <c r="A3398"/>
      <c r="B3398"/>
      <c r="C3398"/>
      <c r="D3398"/>
      <c r="E3398"/>
      <c r="F3398"/>
      <c r="G3398"/>
      <c r="H3398"/>
      <c r="I3398" s="5"/>
      <c r="J3398" s="5"/>
      <c r="K3398"/>
      <c r="L3398"/>
      <c r="M3398"/>
      <c r="N3398"/>
      <c r="O3398"/>
      <c r="P3398"/>
      <c r="Q3398"/>
      <c r="R3398"/>
    </row>
    <row r="3399" spans="1:18" x14ac:dyDescent="0.25">
      <c r="A3399"/>
      <c r="B3399"/>
      <c r="C3399"/>
      <c r="D3399"/>
      <c r="E3399"/>
      <c r="F3399"/>
      <c r="G3399"/>
      <c r="H3399"/>
      <c r="I3399" s="5"/>
      <c r="J3399" s="5"/>
      <c r="K3399"/>
      <c r="L3399"/>
      <c r="M3399"/>
      <c r="N3399"/>
      <c r="O3399"/>
      <c r="P3399"/>
      <c r="Q3399"/>
      <c r="R3399"/>
    </row>
    <row r="3400" spans="1:18" x14ac:dyDescent="0.25">
      <c r="A3400"/>
      <c r="B3400"/>
      <c r="C3400"/>
      <c r="D3400"/>
      <c r="E3400"/>
      <c r="F3400"/>
      <c r="G3400"/>
      <c r="H3400"/>
      <c r="I3400" s="5"/>
      <c r="J3400" s="5"/>
      <c r="K3400"/>
      <c r="L3400"/>
      <c r="M3400"/>
      <c r="N3400"/>
      <c r="O3400"/>
      <c r="P3400"/>
      <c r="Q3400"/>
      <c r="R3400"/>
    </row>
    <row r="3401" spans="1:18" x14ac:dyDescent="0.25">
      <c r="A3401"/>
      <c r="B3401"/>
      <c r="C3401"/>
      <c r="D3401"/>
      <c r="E3401"/>
      <c r="F3401"/>
      <c r="G3401"/>
      <c r="H3401"/>
      <c r="I3401" s="5"/>
      <c r="J3401" s="5"/>
      <c r="K3401"/>
      <c r="L3401"/>
      <c r="M3401"/>
      <c r="N3401"/>
      <c r="O3401"/>
      <c r="P3401"/>
      <c r="Q3401"/>
      <c r="R3401"/>
    </row>
    <row r="3402" spans="1:18" x14ac:dyDescent="0.25">
      <c r="A3402"/>
      <c r="B3402"/>
      <c r="C3402"/>
      <c r="D3402"/>
      <c r="E3402"/>
      <c r="F3402"/>
      <c r="G3402"/>
      <c r="H3402"/>
      <c r="I3402" s="5"/>
      <c r="J3402" s="5"/>
      <c r="K3402"/>
      <c r="L3402"/>
      <c r="M3402"/>
      <c r="N3402"/>
      <c r="O3402"/>
      <c r="P3402"/>
      <c r="Q3402"/>
      <c r="R3402"/>
    </row>
    <row r="3403" spans="1:18" x14ac:dyDescent="0.25">
      <c r="A3403"/>
      <c r="B3403"/>
      <c r="C3403"/>
      <c r="D3403"/>
      <c r="E3403"/>
      <c r="F3403"/>
      <c r="G3403"/>
      <c r="H3403"/>
      <c r="I3403" s="5"/>
      <c r="J3403" s="5"/>
      <c r="K3403"/>
      <c r="L3403"/>
      <c r="M3403"/>
      <c r="N3403"/>
      <c r="O3403"/>
      <c r="P3403"/>
      <c r="Q3403"/>
      <c r="R3403"/>
    </row>
    <row r="3404" spans="1:18" x14ac:dyDescent="0.25">
      <c r="A3404"/>
      <c r="B3404"/>
      <c r="C3404"/>
      <c r="D3404"/>
      <c r="E3404"/>
      <c r="F3404"/>
      <c r="G3404"/>
      <c r="H3404"/>
      <c r="I3404" s="5"/>
      <c r="J3404" s="5"/>
      <c r="K3404"/>
      <c r="L3404"/>
      <c r="M3404"/>
      <c r="N3404"/>
      <c r="O3404"/>
      <c r="P3404"/>
      <c r="Q3404"/>
      <c r="R3404"/>
    </row>
    <row r="3405" spans="1:18" x14ac:dyDescent="0.25">
      <c r="A3405"/>
      <c r="B3405"/>
      <c r="C3405"/>
      <c r="D3405"/>
      <c r="E3405"/>
      <c r="F3405"/>
      <c r="G3405"/>
      <c r="H3405"/>
      <c r="I3405" s="5"/>
      <c r="J3405" s="5"/>
      <c r="K3405"/>
      <c r="L3405"/>
      <c r="M3405"/>
      <c r="N3405"/>
      <c r="O3405"/>
      <c r="P3405"/>
      <c r="Q3405"/>
      <c r="R3405"/>
    </row>
    <row r="3406" spans="1:18" x14ac:dyDescent="0.25">
      <c r="A3406"/>
      <c r="B3406"/>
      <c r="C3406"/>
      <c r="D3406"/>
      <c r="E3406"/>
      <c r="F3406"/>
      <c r="G3406"/>
      <c r="H3406"/>
      <c r="I3406" s="5"/>
      <c r="J3406" s="5"/>
      <c r="K3406"/>
      <c r="L3406"/>
      <c r="M3406"/>
      <c r="N3406"/>
      <c r="O3406"/>
      <c r="P3406"/>
      <c r="Q3406"/>
      <c r="R3406"/>
    </row>
    <row r="3407" spans="1:18" x14ac:dyDescent="0.25">
      <c r="A3407"/>
      <c r="B3407"/>
      <c r="C3407"/>
      <c r="D3407"/>
      <c r="E3407"/>
      <c r="F3407"/>
      <c r="G3407"/>
      <c r="H3407"/>
      <c r="I3407" s="5"/>
      <c r="J3407" s="5"/>
      <c r="K3407"/>
      <c r="L3407"/>
      <c r="M3407"/>
      <c r="N3407"/>
      <c r="O3407"/>
      <c r="P3407"/>
      <c r="Q3407"/>
      <c r="R3407"/>
    </row>
    <row r="3408" spans="1:18" x14ac:dyDescent="0.25">
      <c r="A3408"/>
      <c r="B3408"/>
      <c r="C3408"/>
      <c r="D3408"/>
      <c r="E3408"/>
      <c r="F3408"/>
      <c r="G3408"/>
      <c r="H3408"/>
      <c r="I3408" s="5"/>
      <c r="J3408" s="5"/>
      <c r="K3408"/>
      <c r="L3408"/>
      <c r="M3408"/>
      <c r="N3408"/>
      <c r="O3408"/>
      <c r="P3408"/>
      <c r="Q3408"/>
      <c r="R3408"/>
    </row>
    <row r="3409" spans="1:18" x14ac:dyDescent="0.25">
      <c r="A3409"/>
      <c r="B3409"/>
      <c r="C3409"/>
      <c r="D3409"/>
      <c r="E3409"/>
      <c r="F3409"/>
      <c r="G3409"/>
      <c r="H3409"/>
      <c r="I3409" s="5"/>
      <c r="J3409" s="5"/>
      <c r="K3409"/>
      <c r="L3409"/>
      <c r="M3409"/>
      <c r="N3409"/>
      <c r="O3409"/>
      <c r="P3409"/>
      <c r="Q3409"/>
      <c r="R3409"/>
    </row>
    <row r="3410" spans="1:18" x14ac:dyDescent="0.25">
      <c r="A3410"/>
      <c r="B3410"/>
      <c r="C3410"/>
      <c r="D3410"/>
      <c r="E3410"/>
      <c r="F3410"/>
      <c r="G3410"/>
      <c r="H3410"/>
      <c r="I3410" s="5"/>
      <c r="J3410" s="5"/>
      <c r="K3410"/>
      <c r="L3410"/>
      <c r="M3410"/>
      <c r="N3410"/>
      <c r="O3410"/>
      <c r="P3410"/>
      <c r="Q3410"/>
      <c r="R3410"/>
    </row>
    <row r="3411" spans="1:18" x14ac:dyDescent="0.25">
      <c r="A3411"/>
      <c r="B3411"/>
      <c r="C3411"/>
      <c r="D3411"/>
      <c r="E3411"/>
      <c r="F3411"/>
      <c r="G3411"/>
      <c r="H3411"/>
      <c r="I3411" s="5"/>
      <c r="J3411" s="5"/>
      <c r="K3411"/>
      <c r="L3411"/>
      <c r="M3411"/>
      <c r="N3411"/>
      <c r="O3411"/>
      <c r="P3411"/>
      <c r="Q3411"/>
      <c r="R3411"/>
    </row>
    <row r="3412" spans="1:18" x14ac:dyDescent="0.25">
      <c r="A3412"/>
      <c r="B3412"/>
      <c r="C3412"/>
      <c r="D3412"/>
      <c r="E3412"/>
      <c r="F3412"/>
      <c r="G3412"/>
      <c r="H3412"/>
      <c r="I3412" s="5"/>
      <c r="J3412" s="5"/>
      <c r="K3412"/>
      <c r="L3412"/>
      <c r="M3412"/>
      <c r="N3412"/>
      <c r="O3412"/>
      <c r="P3412"/>
      <c r="Q3412"/>
      <c r="R3412"/>
    </row>
    <row r="3413" spans="1:18" x14ac:dyDescent="0.25">
      <c r="A3413"/>
      <c r="B3413"/>
      <c r="C3413"/>
      <c r="D3413"/>
      <c r="E3413"/>
      <c r="F3413"/>
      <c r="G3413"/>
      <c r="H3413"/>
      <c r="I3413" s="5"/>
      <c r="J3413" s="5"/>
      <c r="K3413"/>
      <c r="L3413"/>
      <c r="M3413"/>
      <c r="N3413"/>
      <c r="O3413"/>
      <c r="P3413"/>
      <c r="Q3413"/>
      <c r="R3413"/>
    </row>
    <row r="3414" spans="1:18" x14ac:dyDescent="0.25">
      <c r="A3414"/>
      <c r="B3414"/>
      <c r="C3414"/>
      <c r="D3414"/>
      <c r="E3414"/>
      <c r="F3414"/>
      <c r="G3414"/>
      <c r="H3414"/>
      <c r="I3414" s="5"/>
      <c r="J3414" s="5"/>
      <c r="K3414"/>
      <c r="L3414"/>
      <c r="M3414"/>
      <c r="N3414"/>
      <c r="O3414"/>
      <c r="P3414"/>
      <c r="Q3414"/>
      <c r="R3414"/>
    </row>
    <row r="3415" spans="1:18" x14ac:dyDescent="0.25">
      <c r="A3415"/>
      <c r="B3415"/>
      <c r="C3415"/>
      <c r="D3415"/>
      <c r="E3415"/>
      <c r="F3415"/>
      <c r="G3415"/>
      <c r="H3415"/>
      <c r="I3415" s="5"/>
      <c r="J3415" s="5"/>
      <c r="K3415"/>
      <c r="L3415"/>
      <c r="M3415"/>
      <c r="N3415"/>
      <c r="O3415"/>
      <c r="P3415"/>
      <c r="Q3415"/>
      <c r="R3415"/>
    </row>
    <row r="3416" spans="1:18" x14ac:dyDescent="0.25">
      <c r="A3416"/>
      <c r="B3416"/>
      <c r="C3416"/>
      <c r="D3416"/>
      <c r="E3416"/>
      <c r="F3416"/>
      <c r="G3416"/>
      <c r="H3416"/>
      <c r="I3416" s="5"/>
      <c r="J3416" s="5"/>
      <c r="K3416"/>
      <c r="L3416"/>
      <c r="M3416"/>
      <c r="N3416"/>
      <c r="O3416"/>
      <c r="P3416"/>
      <c r="Q3416"/>
      <c r="R3416"/>
    </row>
    <row r="3417" spans="1:18" x14ac:dyDescent="0.25">
      <c r="A3417"/>
      <c r="B3417"/>
      <c r="C3417"/>
      <c r="D3417"/>
      <c r="E3417"/>
      <c r="F3417"/>
      <c r="G3417"/>
      <c r="H3417"/>
      <c r="I3417" s="5"/>
      <c r="J3417" s="5"/>
      <c r="K3417"/>
      <c r="L3417"/>
      <c r="M3417"/>
      <c r="N3417"/>
      <c r="O3417"/>
      <c r="P3417"/>
      <c r="Q3417"/>
      <c r="R3417"/>
    </row>
    <row r="3418" spans="1:18" x14ac:dyDescent="0.25">
      <c r="A3418"/>
      <c r="B3418"/>
      <c r="C3418"/>
      <c r="D3418"/>
      <c r="E3418"/>
      <c r="F3418"/>
      <c r="G3418"/>
      <c r="H3418"/>
      <c r="I3418" s="5"/>
      <c r="J3418" s="5"/>
      <c r="K3418"/>
      <c r="L3418"/>
      <c r="M3418"/>
      <c r="N3418"/>
      <c r="O3418"/>
      <c r="P3418"/>
      <c r="Q3418"/>
      <c r="R3418"/>
    </row>
    <row r="3419" spans="1:18" x14ac:dyDescent="0.25">
      <c r="A3419"/>
      <c r="B3419"/>
      <c r="C3419"/>
      <c r="D3419"/>
      <c r="E3419"/>
      <c r="F3419"/>
      <c r="G3419"/>
      <c r="H3419"/>
      <c r="I3419" s="5"/>
      <c r="J3419" s="5"/>
      <c r="K3419"/>
      <c r="L3419"/>
      <c r="M3419"/>
      <c r="N3419"/>
      <c r="O3419"/>
      <c r="P3419"/>
      <c r="Q3419"/>
      <c r="R3419"/>
    </row>
    <row r="3420" spans="1:18" x14ac:dyDescent="0.25">
      <c r="A3420"/>
      <c r="B3420"/>
      <c r="C3420"/>
      <c r="D3420"/>
      <c r="E3420"/>
      <c r="F3420"/>
      <c r="G3420"/>
      <c r="H3420"/>
      <c r="I3420" s="5"/>
      <c r="J3420" s="5"/>
      <c r="K3420"/>
      <c r="L3420"/>
      <c r="M3420"/>
      <c r="N3420"/>
      <c r="O3420"/>
      <c r="P3420"/>
      <c r="Q3420"/>
      <c r="R3420"/>
    </row>
    <row r="3421" spans="1:18" x14ac:dyDescent="0.25">
      <c r="A3421"/>
      <c r="B3421"/>
      <c r="C3421"/>
      <c r="D3421"/>
      <c r="E3421"/>
      <c r="F3421"/>
      <c r="G3421"/>
      <c r="H3421"/>
      <c r="I3421" s="5"/>
      <c r="J3421" s="5"/>
      <c r="K3421"/>
      <c r="L3421"/>
      <c r="M3421"/>
      <c r="N3421"/>
      <c r="O3421"/>
      <c r="P3421"/>
      <c r="Q3421"/>
      <c r="R3421"/>
    </row>
    <row r="3422" spans="1:18" x14ac:dyDescent="0.25">
      <c r="A3422"/>
      <c r="B3422"/>
      <c r="C3422"/>
      <c r="D3422"/>
      <c r="E3422"/>
      <c r="F3422"/>
      <c r="G3422"/>
      <c r="H3422"/>
      <c r="I3422" s="5"/>
      <c r="J3422" s="5"/>
      <c r="K3422"/>
      <c r="L3422"/>
      <c r="M3422"/>
      <c r="N3422"/>
      <c r="O3422"/>
      <c r="P3422"/>
      <c r="Q3422"/>
      <c r="R3422"/>
    </row>
    <row r="3423" spans="1:18" x14ac:dyDescent="0.25">
      <c r="A3423"/>
      <c r="B3423"/>
      <c r="C3423"/>
      <c r="D3423"/>
      <c r="E3423"/>
      <c r="F3423"/>
      <c r="G3423"/>
      <c r="H3423"/>
      <c r="I3423" s="5"/>
      <c r="J3423" s="5"/>
      <c r="K3423"/>
      <c r="L3423"/>
      <c r="M3423"/>
      <c r="N3423"/>
      <c r="O3423"/>
      <c r="P3423"/>
      <c r="Q3423"/>
      <c r="R3423"/>
    </row>
    <row r="3424" spans="1:18" x14ac:dyDescent="0.25">
      <c r="A3424"/>
      <c r="B3424"/>
      <c r="C3424"/>
      <c r="D3424"/>
      <c r="E3424"/>
      <c r="F3424"/>
      <c r="G3424"/>
      <c r="H3424"/>
      <c r="I3424" s="5"/>
      <c r="J3424" s="5"/>
      <c r="K3424"/>
      <c r="L3424"/>
      <c r="M3424"/>
      <c r="N3424"/>
      <c r="O3424"/>
      <c r="P3424"/>
      <c r="Q3424"/>
      <c r="R3424"/>
    </row>
    <row r="3425" spans="1:18" x14ac:dyDescent="0.25">
      <c r="A3425"/>
      <c r="B3425"/>
      <c r="C3425"/>
      <c r="D3425"/>
      <c r="E3425"/>
      <c r="F3425"/>
      <c r="G3425"/>
      <c r="H3425"/>
      <c r="I3425" s="5"/>
      <c r="J3425" s="5"/>
      <c r="K3425"/>
      <c r="L3425"/>
      <c r="M3425"/>
      <c r="N3425"/>
      <c r="O3425"/>
      <c r="P3425"/>
      <c r="Q3425"/>
      <c r="R3425"/>
    </row>
    <row r="3426" spans="1:18" x14ac:dyDescent="0.25">
      <c r="A3426"/>
      <c r="B3426"/>
      <c r="C3426"/>
      <c r="D3426"/>
      <c r="E3426"/>
      <c r="F3426"/>
      <c r="G3426"/>
      <c r="H3426"/>
      <c r="I3426" s="5"/>
      <c r="J3426" s="5"/>
      <c r="K3426"/>
      <c r="L3426"/>
      <c r="M3426"/>
      <c r="N3426"/>
      <c r="O3426"/>
      <c r="P3426"/>
      <c r="Q3426"/>
      <c r="R3426"/>
    </row>
    <row r="3427" spans="1:18" x14ac:dyDescent="0.25">
      <c r="A3427"/>
      <c r="B3427"/>
      <c r="C3427"/>
      <c r="D3427"/>
      <c r="E3427"/>
      <c r="F3427"/>
      <c r="G3427"/>
      <c r="H3427"/>
      <c r="I3427" s="5"/>
      <c r="J3427" s="5"/>
      <c r="K3427"/>
      <c r="L3427"/>
      <c r="M3427"/>
      <c r="N3427"/>
      <c r="O3427"/>
      <c r="P3427"/>
      <c r="Q3427"/>
      <c r="R3427"/>
    </row>
    <row r="3428" spans="1:18" x14ac:dyDescent="0.25">
      <c r="A3428"/>
      <c r="B3428"/>
      <c r="C3428"/>
      <c r="D3428"/>
      <c r="E3428"/>
      <c r="F3428"/>
      <c r="G3428"/>
      <c r="H3428"/>
      <c r="I3428" s="5"/>
      <c r="J3428" s="5"/>
      <c r="K3428"/>
      <c r="L3428"/>
      <c r="M3428"/>
      <c r="N3428"/>
      <c r="O3428"/>
      <c r="P3428"/>
      <c r="Q3428"/>
      <c r="R3428"/>
    </row>
    <row r="3429" spans="1:18" x14ac:dyDescent="0.25">
      <c r="A3429"/>
      <c r="B3429"/>
      <c r="C3429"/>
      <c r="D3429"/>
      <c r="E3429"/>
      <c r="F3429"/>
      <c r="G3429"/>
      <c r="H3429"/>
      <c r="I3429" s="5"/>
      <c r="J3429" s="5"/>
      <c r="K3429"/>
      <c r="L3429"/>
      <c r="M3429"/>
      <c r="N3429"/>
      <c r="O3429"/>
      <c r="P3429"/>
      <c r="Q3429"/>
      <c r="R3429"/>
    </row>
    <row r="3430" spans="1:18" x14ac:dyDescent="0.25">
      <c r="A3430"/>
      <c r="B3430"/>
      <c r="C3430"/>
      <c r="D3430"/>
      <c r="E3430"/>
      <c r="F3430"/>
      <c r="G3430"/>
      <c r="H3430"/>
      <c r="I3430" s="5"/>
      <c r="J3430" s="5"/>
      <c r="K3430"/>
      <c r="L3430"/>
      <c r="M3430"/>
      <c r="N3430"/>
      <c r="O3430"/>
      <c r="P3430"/>
      <c r="Q3430"/>
      <c r="R3430"/>
    </row>
    <row r="3431" spans="1:18" x14ac:dyDescent="0.25">
      <c r="A3431"/>
      <c r="B3431"/>
      <c r="C3431"/>
      <c r="D3431"/>
      <c r="E3431"/>
      <c r="F3431"/>
      <c r="G3431"/>
      <c r="H3431"/>
      <c r="I3431" s="5"/>
      <c r="J3431" s="5"/>
      <c r="K3431"/>
      <c r="L3431"/>
      <c r="M3431"/>
      <c r="N3431"/>
      <c r="O3431"/>
      <c r="P3431"/>
      <c r="Q3431"/>
      <c r="R3431"/>
    </row>
    <row r="3432" spans="1:18" x14ac:dyDescent="0.25">
      <c r="A3432"/>
      <c r="B3432"/>
      <c r="C3432"/>
      <c r="D3432"/>
      <c r="E3432"/>
      <c r="F3432"/>
      <c r="G3432"/>
      <c r="H3432"/>
      <c r="I3432" s="5"/>
      <c r="J3432" s="5"/>
      <c r="K3432"/>
      <c r="L3432"/>
      <c r="M3432"/>
      <c r="N3432"/>
      <c r="O3432"/>
      <c r="P3432"/>
      <c r="Q3432"/>
      <c r="R3432"/>
    </row>
    <row r="3433" spans="1:18" x14ac:dyDescent="0.25">
      <c r="A3433"/>
      <c r="B3433"/>
      <c r="C3433"/>
      <c r="D3433"/>
      <c r="E3433"/>
      <c r="F3433"/>
      <c r="G3433"/>
      <c r="H3433"/>
      <c r="I3433" s="5"/>
      <c r="J3433" s="5"/>
      <c r="K3433"/>
      <c r="L3433"/>
      <c r="M3433"/>
      <c r="N3433"/>
      <c r="O3433"/>
      <c r="P3433"/>
      <c r="Q3433"/>
      <c r="R3433"/>
    </row>
    <row r="3434" spans="1:18" x14ac:dyDescent="0.25">
      <c r="A3434"/>
      <c r="B3434"/>
      <c r="C3434"/>
      <c r="D3434"/>
      <c r="E3434"/>
      <c r="F3434"/>
      <c r="G3434"/>
      <c r="H3434"/>
      <c r="I3434" s="5"/>
      <c r="J3434" s="5"/>
      <c r="K3434"/>
      <c r="L3434"/>
      <c r="M3434"/>
      <c r="N3434"/>
      <c r="O3434"/>
      <c r="P3434"/>
      <c r="Q3434"/>
      <c r="R3434"/>
    </row>
    <row r="3435" spans="1:18" x14ac:dyDescent="0.25">
      <c r="A3435"/>
      <c r="B3435"/>
      <c r="C3435"/>
      <c r="D3435"/>
      <c r="E3435"/>
      <c r="F3435"/>
      <c r="G3435"/>
      <c r="H3435"/>
      <c r="I3435" s="5"/>
      <c r="J3435" s="5"/>
      <c r="K3435"/>
      <c r="L3435"/>
      <c r="M3435"/>
      <c r="N3435"/>
      <c r="O3435"/>
      <c r="P3435"/>
      <c r="Q3435"/>
      <c r="R3435"/>
    </row>
    <row r="3436" spans="1:18" x14ac:dyDescent="0.25">
      <c r="A3436"/>
      <c r="B3436"/>
      <c r="C3436"/>
      <c r="D3436"/>
      <c r="E3436"/>
      <c r="F3436"/>
      <c r="G3436"/>
      <c r="H3436"/>
      <c r="I3436" s="5"/>
      <c r="J3436" s="5"/>
      <c r="K3436"/>
      <c r="L3436"/>
      <c r="M3436"/>
      <c r="N3436"/>
      <c r="O3436"/>
      <c r="P3436"/>
      <c r="Q3436"/>
      <c r="R3436"/>
    </row>
    <row r="3437" spans="1:18" x14ac:dyDescent="0.25">
      <c r="A3437"/>
      <c r="B3437"/>
      <c r="C3437"/>
      <c r="D3437"/>
      <c r="E3437"/>
      <c r="F3437"/>
      <c r="G3437"/>
      <c r="H3437"/>
      <c r="I3437" s="5"/>
      <c r="J3437" s="5"/>
      <c r="K3437"/>
      <c r="L3437"/>
      <c r="M3437"/>
      <c r="N3437"/>
      <c r="O3437"/>
      <c r="P3437"/>
      <c r="Q3437"/>
      <c r="R3437"/>
    </row>
    <row r="3438" spans="1:18" x14ac:dyDescent="0.25">
      <c r="A3438"/>
      <c r="B3438"/>
      <c r="C3438"/>
      <c r="D3438"/>
      <c r="E3438"/>
      <c r="F3438"/>
      <c r="G3438"/>
      <c r="H3438"/>
      <c r="I3438" s="5"/>
      <c r="J3438" s="5"/>
      <c r="K3438"/>
      <c r="L3438"/>
      <c r="M3438"/>
      <c r="N3438"/>
      <c r="O3438"/>
      <c r="P3438"/>
      <c r="Q3438"/>
      <c r="R3438"/>
    </row>
    <row r="3439" spans="1:18" x14ac:dyDescent="0.25">
      <c r="A3439"/>
      <c r="B3439"/>
      <c r="C3439"/>
      <c r="D3439"/>
      <c r="E3439"/>
      <c r="F3439"/>
      <c r="G3439"/>
      <c r="H3439"/>
      <c r="I3439" s="5"/>
      <c r="J3439" s="5"/>
      <c r="K3439"/>
      <c r="L3439"/>
      <c r="M3439"/>
      <c r="N3439"/>
      <c r="O3439"/>
      <c r="P3439"/>
      <c r="Q3439"/>
      <c r="R3439"/>
    </row>
    <row r="3440" spans="1:18" x14ac:dyDescent="0.25">
      <c r="A3440"/>
      <c r="B3440"/>
      <c r="C3440"/>
      <c r="D3440"/>
      <c r="E3440"/>
      <c r="F3440"/>
      <c r="G3440"/>
      <c r="H3440"/>
      <c r="I3440" s="5"/>
      <c r="J3440" s="5"/>
      <c r="K3440"/>
      <c r="L3440"/>
      <c r="M3440"/>
      <c r="N3440"/>
      <c r="O3440"/>
      <c r="P3440"/>
      <c r="Q3440"/>
      <c r="R3440"/>
    </row>
    <row r="3441" spans="1:18" x14ac:dyDescent="0.25">
      <c r="A3441"/>
      <c r="B3441"/>
      <c r="C3441"/>
      <c r="D3441"/>
      <c r="E3441"/>
      <c r="F3441"/>
      <c r="G3441"/>
      <c r="H3441"/>
      <c r="I3441" s="5"/>
      <c r="J3441" s="5"/>
      <c r="K3441"/>
      <c r="L3441"/>
      <c r="M3441"/>
      <c r="N3441"/>
      <c r="O3441"/>
      <c r="P3441"/>
      <c r="Q3441"/>
      <c r="R3441"/>
    </row>
    <row r="3442" spans="1:18" x14ac:dyDescent="0.25">
      <c r="A3442"/>
      <c r="B3442"/>
      <c r="C3442"/>
      <c r="D3442"/>
      <c r="E3442"/>
      <c r="F3442"/>
      <c r="G3442"/>
      <c r="H3442"/>
      <c r="I3442" s="5"/>
      <c r="J3442" s="5"/>
      <c r="K3442"/>
      <c r="L3442"/>
      <c r="M3442"/>
      <c r="N3442"/>
      <c r="O3442"/>
      <c r="P3442"/>
      <c r="Q3442"/>
      <c r="R3442"/>
    </row>
    <row r="3443" spans="1:18" x14ac:dyDescent="0.25">
      <c r="A3443"/>
      <c r="B3443"/>
      <c r="C3443"/>
      <c r="D3443"/>
      <c r="E3443"/>
      <c r="F3443"/>
      <c r="G3443"/>
      <c r="H3443"/>
      <c r="I3443" s="5"/>
      <c r="J3443" s="5"/>
      <c r="K3443"/>
      <c r="L3443"/>
      <c r="M3443"/>
      <c r="N3443"/>
      <c r="O3443"/>
      <c r="P3443"/>
      <c r="Q3443"/>
      <c r="R3443"/>
    </row>
    <row r="3444" spans="1:18" x14ac:dyDescent="0.25">
      <c r="A3444"/>
      <c r="B3444"/>
      <c r="C3444"/>
      <c r="D3444"/>
      <c r="E3444"/>
      <c r="F3444"/>
      <c r="G3444"/>
      <c r="H3444"/>
      <c r="I3444" s="5"/>
      <c r="J3444" s="5"/>
      <c r="K3444"/>
      <c r="L3444"/>
      <c r="M3444"/>
      <c r="N3444"/>
      <c r="O3444"/>
      <c r="P3444"/>
      <c r="Q3444"/>
      <c r="R3444"/>
    </row>
    <row r="3445" spans="1:18" x14ac:dyDescent="0.25">
      <c r="A3445"/>
      <c r="B3445"/>
      <c r="C3445"/>
      <c r="D3445"/>
      <c r="E3445"/>
      <c r="F3445"/>
      <c r="G3445"/>
      <c r="H3445"/>
      <c r="I3445" s="5"/>
      <c r="J3445" s="5"/>
      <c r="K3445"/>
      <c r="L3445"/>
      <c r="M3445"/>
      <c r="N3445"/>
      <c r="O3445"/>
      <c r="P3445"/>
      <c r="Q3445"/>
      <c r="R3445"/>
    </row>
    <row r="3446" spans="1:18" x14ac:dyDescent="0.25">
      <c r="A3446"/>
      <c r="B3446"/>
      <c r="C3446"/>
      <c r="D3446"/>
      <c r="E3446"/>
      <c r="F3446"/>
      <c r="G3446"/>
      <c r="H3446"/>
      <c r="I3446" s="5"/>
      <c r="J3446" s="5"/>
      <c r="K3446"/>
      <c r="L3446"/>
      <c r="M3446"/>
      <c r="N3446"/>
      <c r="O3446"/>
      <c r="P3446"/>
      <c r="Q3446"/>
      <c r="R3446"/>
    </row>
    <row r="3447" spans="1:18" x14ac:dyDescent="0.25">
      <c r="A3447"/>
      <c r="B3447"/>
      <c r="C3447"/>
      <c r="D3447"/>
      <c r="E3447"/>
      <c r="F3447"/>
      <c r="G3447"/>
      <c r="H3447"/>
      <c r="I3447" s="5"/>
      <c r="J3447" s="5"/>
      <c r="K3447"/>
      <c r="L3447"/>
      <c r="M3447"/>
      <c r="N3447"/>
      <c r="O3447"/>
      <c r="P3447"/>
      <c r="Q3447"/>
      <c r="R3447"/>
    </row>
    <row r="3448" spans="1:18" x14ac:dyDescent="0.25">
      <c r="A3448"/>
      <c r="B3448"/>
      <c r="C3448"/>
      <c r="D3448"/>
      <c r="E3448"/>
      <c r="F3448"/>
      <c r="G3448"/>
      <c r="H3448"/>
      <c r="I3448" s="5"/>
      <c r="J3448" s="5"/>
      <c r="K3448"/>
      <c r="L3448"/>
      <c r="M3448"/>
      <c r="N3448"/>
      <c r="O3448"/>
      <c r="P3448"/>
      <c r="Q3448"/>
      <c r="R3448"/>
    </row>
    <row r="3449" spans="1:18" x14ac:dyDescent="0.25">
      <c r="A3449"/>
      <c r="B3449"/>
      <c r="C3449"/>
      <c r="D3449"/>
      <c r="E3449"/>
      <c r="F3449"/>
      <c r="G3449"/>
      <c r="H3449"/>
      <c r="I3449" s="5"/>
      <c r="J3449" s="5"/>
      <c r="K3449"/>
      <c r="L3449"/>
      <c r="M3449"/>
      <c r="N3449"/>
      <c r="O3449"/>
      <c r="P3449"/>
      <c r="Q3449"/>
      <c r="R3449"/>
    </row>
    <row r="3450" spans="1:18" x14ac:dyDescent="0.25">
      <c r="A3450"/>
      <c r="B3450"/>
      <c r="C3450"/>
      <c r="D3450"/>
      <c r="E3450"/>
      <c r="F3450"/>
      <c r="G3450"/>
      <c r="H3450"/>
      <c r="I3450" s="5"/>
      <c r="J3450" s="5"/>
      <c r="K3450"/>
      <c r="L3450"/>
      <c r="M3450"/>
      <c r="N3450"/>
      <c r="O3450"/>
      <c r="P3450"/>
      <c r="Q3450"/>
      <c r="R3450"/>
    </row>
    <row r="3451" spans="1:18" x14ac:dyDescent="0.25">
      <c r="A3451"/>
      <c r="B3451"/>
      <c r="C3451"/>
      <c r="D3451"/>
      <c r="E3451"/>
      <c r="F3451"/>
      <c r="G3451"/>
      <c r="H3451"/>
      <c r="I3451" s="5"/>
      <c r="J3451" s="5"/>
      <c r="K3451"/>
      <c r="L3451"/>
      <c r="M3451"/>
      <c r="N3451"/>
      <c r="O3451"/>
      <c r="P3451"/>
      <c r="Q3451"/>
      <c r="R3451"/>
    </row>
    <row r="3452" spans="1:18" x14ac:dyDescent="0.25">
      <c r="A3452"/>
      <c r="B3452"/>
      <c r="C3452"/>
      <c r="D3452"/>
      <c r="E3452"/>
      <c r="F3452"/>
      <c r="G3452"/>
      <c r="H3452"/>
      <c r="I3452" s="5"/>
      <c r="J3452" s="5"/>
      <c r="K3452"/>
      <c r="L3452"/>
      <c r="M3452"/>
      <c r="N3452"/>
      <c r="O3452"/>
      <c r="P3452"/>
      <c r="Q3452"/>
      <c r="R3452"/>
    </row>
    <row r="3453" spans="1:18" x14ac:dyDescent="0.25">
      <c r="A3453"/>
      <c r="B3453"/>
      <c r="C3453"/>
      <c r="D3453"/>
      <c r="E3453"/>
      <c r="F3453"/>
      <c r="G3453"/>
      <c r="H3453"/>
      <c r="I3453" s="5"/>
      <c r="J3453" s="5"/>
      <c r="K3453"/>
      <c r="L3453"/>
      <c r="M3453"/>
      <c r="N3453"/>
      <c r="O3453"/>
      <c r="P3453"/>
      <c r="Q3453"/>
      <c r="R3453"/>
    </row>
    <row r="3454" spans="1:18" x14ac:dyDescent="0.25">
      <c r="A3454"/>
      <c r="B3454"/>
      <c r="C3454"/>
      <c r="D3454"/>
      <c r="E3454"/>
      <c r="F3454"/>
      <c r="G3454"/>
      <c r="H3454"/>
      <c r="I3454" s="5"/>
      <c r="J3454" s="5"/>
      <c r="K3454"/>
      <c r="L3454"/>
      <c r="M3454"/>
      <c r="N3454"/>
      <c r="O3454"/>
      <c r="P3454"/>
      <c r="Q3454"/>
      <c r="R3454"/>
    </row>
    <row r="3455" spans="1:18" x14ac:dyDescent="0.25">
      <c r="A3455"/>
      <c r="B3455"/>
      <c r="C3455"/>
      <c r="D3455"/>
      <c r="E3455"/>
      <c r="F3455"/>
      <c r="G3455"/>
      <c r="H3455"/>
      <c r="I3455" s="5"/>
      <c r="J3455" s="5"/>
      <c r="K3455"/>
      <c r="L3455"/>
      <c r="M3455"/>
      <c r="N3455"/>
      <c r="O3455"/>
      <c r="P3455"/>
      <c r="Q3455"/>
      <c r="R3455"/>
    </row>
    <row r="3456" spans="1:18" x14ac:dyDescent="0.25">
      <c r="A3456"/>
      <c r="B3456"/>
      <c r="C3456"/>
      <c r="D3456"/>
      <c r="E3456"/>
      <c r="F3456"/>
      <c r="G3456"/>
      <c r="H3456"/>
      <c r="I3456" s="5"/>
      <c r="J3456" s="5"/>
      <c r="K3456"/>
      <c r="L3456"/>
      <c r="M3456"/>
      <c r="N3456"/>
      <c r="O3456"/>
      <c r="P3456"/>
      <c r="Q3456"/>
      <c r="R3456"/>
    </row>
    <row r="3457" spans="1:18" x14ac:dyDescent="0.25">
      <c r="A3457"/>
      <c r="B3457"/>
      <c r="C3457"/>
      <c r="D3457"/>
      <c r="E3457"/>
      <c r="F3457"/>
      <c r="G3457"/>
      <c r="H3457"/>
      <c r="I3457" s="5"/>
      <c r="J3457" s="5"/>
      <c r="K3457"/>
      <c r="L3457"/>
      <c r="M3457"/>
      <c r="N3457"/>
      <c r="O3457"/>
      <c r="P3457"/>
      <c r="Q3457"/>
      <c r="R3457"/>
    </row>
    <row r="3458" spans="1:18" x14ac:dyDescent="0.25">
      <c r="A3458"/>
      <c r="B3458"/>
      <c r="C3458"/>
      <c r="D3458"/>
      <c r="E3458"/>
      <c r="F3458"/>
      <c r="G3458"/>
      <c r="H3458"/>
      <c r="I3458" s="5"/>
      <c r="J3458" s="5"/>
      <c r="K3458"/>
      <c r="L3458"/>
      <c r="M3458"/>
      <c r="N3458"/>
      <c r="O3458"/>
      <c r="P3458"/>
      <c r="Q3458"/>
      <c r="R3458"/>
    </row>
    <row r="3459" spans="1:18" x14ac:dyDescent="0.25">
      <c r="A3459"/>
      <c r="B3459"/>
      <c r="C3459"/>
      <c r="D3459"/>
      <c r="E3459"/>
      <c r="F3459"/>
      <c r="G3459"/>
      <c r="H3459"/>
      <c r="I3459" s="5"/>
      <c r="J3459" s="5"/>
      <c r="K3459"/>
      <c r="L3459"/>
      <c r="M3459"/>
      <c r="N3459"/>
      <c r="O3459"/>
      <c r="P3459"/>
      <c r="Q3459"/>
      <c r="R3459"/>
    </row>
    <row r="3460" spans="1:18" x14ac:dyDescent="0.25">
      <c r="A3460"/>
      <c r="B3460"/>
      <c r="C3460"/>
      <c r="D3460"/>
      <c r="E3460"/>
      <c r="F3460"/>
      <c r="G3460"/>
      <c r="H3460"/>
      <c r="I3460" s="5"/>
      <c r="J3460" s="5"/>
      <c r="K3460"/>
      <c r="L3460"/>
      <c r="M3460"/>
      <c r="N3460"/>
      <c r="O3460"/>
      <c r="P3460"/>
      <c r="Q3460"/>
      <c r="R3460"/>
    </row>
    <row r="3461" spans="1:18" x14ac:dyDescent="0.25">
      <c r="A3461"/>
      <c r="B3461"/>
      <c r="C3461"/>
      <c r="D3461"/>
      <c r="E3461"/>
      <c r="F3461"/>
      <c r="G3461"/>
      <c r="H3461"/>
      <c r="I3461" s="5"/>
      <c r="J3461" s="5"/>
      <c r="K3461"/>
      <c r="L3461"/>
      <c r="M3461"/>
      <c r="N3461"/>
      <c r="O3461"/>
      <c r="P3461"/>
      <c r="Q3461"/>
      <c r="R3461"/>
    </row>
    <row r="3462" spans="1:18" x14ac:dyDescent="0.25">
      <c r="A3462"/>
      <c r="B3462"/>
      <c r="C3462"/>
      <c r="D3462"/>
      <c r="E3462"/>
      <c r="F3462"/>
      <c r="G3462"/>
      <c r="H3462"/>
      <c r="I3462" s="5"/>
      <c r="J3462" s="5"/>
      <c r="K3462"/>
      <c r="L3462"/>
      <c r="M3462"/>
      <c r="N3462"/>
      <c r="O3462"/>
      <c r="P3462"/>
      <c r="Q3462"/>
      <c r="R3462"/>
    </row>
    <row r="3463" spans="1:18" x14ac:dyDescent="0.25">
      <c r="A3463"/>
      <c r="B3463"/>
      <c r="C3463"/>
      <c r="D3463"/>
      <c r="E3463"/>
      <c r="F3463"/>
      <c r="G3463"/>
      <c r="H3463"/>
      <c r="I3463" s="5"/>
      <c r="J3463" s="5"/>
      <c r="K3463"/>
      <c r="L3463"/>
      <c r="M3463"/>
      <c r="N3463"/>
      <c r="O3463"/>
      <c r="P3463"/>
      <c r="Q3463"/>
      <c r="R3463"/>
    </row>
    <row r="3464" spans="1:18" x14ac:dyDescent="0.25">
      <c r="A3464"/>
      <c r="B3464"/>
      <c r="C3464"/>
      <c r="D3464"/>
      <c r="E3464"/>
      <c r="F3464"/>
      <c r="G3464"/>
      <c r="H3464"/>
      <c r="I3464" s="5"/>
      <c r="J3464" s="5"/>
      <c r="K3464"/>
      <c r="L3464"/>
      <c r="M3464"/>
      <c r="N3464"/>
      <c r="O3464"/>
      <c r="P3464"/>
      <c r="Q3464"/>
      <c r="R3464"/>
    </row>
    <row r="3465" spans="1:18" x14ac:dyDescent="0.25">
      <c r="A3465"/>
      <c r="B3465"/>
      <c r="C3465"/>
      <c r="D3465"/>
      <c r="E3465"/>
      <c r="F3465"/>
      <c r="G3465"/>
      <c r="H3465"/>
      <c r="I3465" s="5"/>
      <c r="J3465" s="5"/>
      <c r="K3465"/>
      <c r="L3465"/>
      <c r="M3465"/>
      <c r="N3465"/>
      <c r="O3465"/>
      <c r="P3465"/>
      <c r="Q3465"/>
      <c r="R3465"/>
    </row>
    <row r="3466" spans="1:18" x14ac:dyDescent="0.25">
      <c r="A3466"/>
      <c r="B3466"/>
      <c r="C3466"/>
      <c r="D3466"/>
      <c r="E3466"/>
      <c r="F3466"/>
      <c r="G3466"/>
      <c r="H3466"/>
      <c r="I3466" s="5"/>
      <c r="J3466" s="5"/>
      <c r="K3466"/>
      <c r="L3466"/>
      <c r="M3466"/>
      <c r="N3466"/>
      <c r="O3466"/>
      <c r="P3466"/>
      <c r="Q3466"/>
      <c r="R3466"/>
    </row>
    <row r="3467" spans="1:18" x14ac:dyDescent="0.25">
      <c r="A3467"/>
      <c r="B3467"/>
      <c r="C3467"/>
      <c r="D3467"/>
      <c r="E3467"/>
      <c r="F3467"/>
      <c r="G3467"/>
      <c r="H3467"/>
      <c r="I3467" s="5"/>
      <c r="J3467" s="5"/>
      <c r="K3467"/>
      <c r="L3467"/>
      <c r="M3467"/>
      <c r="N3467"/>
      <c r="O3467"/>
      <c r="P3467"/>
      <c r="Q3467"/>
      <c r="R3467"/>
    </row>
    <row r="3468" spans="1:18" x14ac:dyDescent="0.25">
      <c r="A3468"/>
      <c r="B3468"/>
      <c r="C3468"/>
      <c r="D3468"/>
      <c r="E3468"/>
      <c r="F3468"/>
      <c r="G3468"/>
      <c r="H3468"/>
      <c r="I3468" s="5"/>
      <c r="J3468" s="5"/>
      <c r="K3468"/>
      <c r="L3468"/>
      <c r="M3468"/>
      <c r="N3468"/>
      <c r="O3468"/>
      <c r="P3468"/>
      <c r="Q3468"/>
      <c r="R3468"/>
    </row>
    <row r="3469" spans="1:18" x14ac:dyDescent="0.25">
      <c r="A3469"/>
      <c r="B3469"/>
      <c r="C3469"/>
      <c r="D3469"/>
      <c r="E3469"/>
      <c r="F3469"/>
      <c r="G3469"/>
      <c r="H3469"/>
      <c r="I3469" s="5"/>
      <c r="J3469" s="5"/>
      <c r="K3469"/>
      <c r="L3469"/>
      <c r="M3469"/>
      <c r="N3469"/>
      <c r="O3469"/>
      <c r="P3469"/>
      <c r="Q3469"/>
      <c r="R3469"/>
    </row>
    <row r="3470" spans="1:18" x14ac:dyDescent="0.25">
      <c r="A3470"/>
      <c r="B3470"/>
      <c r="C3470"/>
      <c r="D3470"/>
      <c r="E3470"/>
      <c r="F3470"/>
      <c r="G3470"/>
      <c r="H3470"/>
      <c r="I3470" s="5"/>
      <c r="J3470" s="5"/>
      <c r="K3470"/>
      <c r="L3470"/>
      <c r="M3470"/>
      <c r="N3470"/>
      <c r="O3470"/>
      <c r="P3470"/>
      <c r="Q3470"/>
      <c r="R3470"/>
    </row>
    <row r="3471" spans="1:18" x14ac:dyDescent="0.25">
      <c r="A3471"/>
      <c r="B3471"/>
      <c r="C3471"/>
      <c r="D3471"/>
      <c r="E3471"/>
      <c r="F3471"/>
      <c r="G3471"/>
      <c r="H3471"/>
      <c r="I3471" s="5"/>
      <c r="J3471" s="5"/>
      <c r="K3471"/>
      <c r="L3471"/>
      <c r="M3471"/>
      <c r="N3471"/>
      <c r="O3471"/>
      <c r="P3471"/>
      <c r="Q3471"/>
      <c r="R3471"/>
    </row>
    <row r="3472" spans="1:18" x14ac:dyDescent="0.25">
      <c r="A3472"/>
      <c r="B3472"/>
      <c r="C3472"/>
      <c r="D3472"/>
      <c r="E3472"/>
      <c r="F3472"/>
      <c r="G3472"/>
      <c r="H3472"/>
      <c r="I3472" s="5"/>
      <c r="J3472" s="5"/>
      <c r="K3472"/>
      <c r="L3472"/>
      <c r="M3472"/>
      <c r="N3472"/>
      <c r="O3472"/>
      <c r="P3472"/>
      <c r="Q3472"/>
      <c r="R3472"/>
    </row>
    <row r="3473" spans="1:18" x14ac:dyDescent="0.25">
      <c r="A3473"/>
      <c r="B3473"/>
      <c r="C3473"/>
      <c r="D3473"/>
      <c r="E3473"/>
      <c r="F3473"/>
      <c r="G3473"/>
      <c r="H3473"/>
      <c r="I3473" s="5"/>
      <c r="J3473" s="5"/>
      <c r="K3473"/>
      <c r="L3473"/>
      <c r="M3473"/>
      <c r="N3473"/>
      <c r="O3473"/>
      <c r="P3473"/>
      <c r="Q3473"/>
      <c r="R3473"/>
    </row>
    <row r="3474" spans="1:18" x14ac:dyDescent="0.25">
      <c r="A3474"/>
      <c r="B3474"/>
      <c r="C3474"/>
      <c r="D3474"/>
      <c r="E3474"/>
      <c r="F3474"/>
      <c r="G3474"/>
      <c r="H3474"/>
      <c r="I3474" s="5"/>
      <c r="J3474" s="5"/>
      <c r="K3474"/>
      <c r="L3474"/>
      <c r="M3474"/>
      <c r="N3474"/>
      <c r="O3474"/>
      <c r="P3474"/>
      <c r="Q3474"/>
      <c r="R3474"/>
    </row>
    <row r="3475" spans="1:18" x14ac:dyDescent="0.25">
      <c r="A3475"/>
      <c r="B3475"/>
      <c r="C3475"/>
      <c r="D3475"/>
      <c r="E3475"/>
      <c r="F3475"/>
      <c r="G3475"/>
      <c r="H3475"/>
      <c r="I3475" s="5"/>
      <c r="J3475" s="5"/>
      <c r="K3475"/>
      <c r="L3475"/>
      <c r="M3475"/>
      <c r="N3475"/>
      <c r="O3475"/>
      <c r="P3475"/>
      <c r="Q3475"/>
      <c r="R3475"/>
    </row>
    <row r="3476" spans="1:18" x14ac:dyDescent="0.25">
      <c r="A3476"/>
      <c r="B3476"/>
      <c r="C3476"/>
      <c r="D3476"/>
      <c r="E3476"/>
      <c r="F3476"/>
      <c r="G3476"/>
      <c r="H3476"/>
      <c r="I3476" s="5"/>
      <c r="J3476" s="5"/>
      <c r="K3476"/>
      <c r="L3476"/>
      <c r="M3476"/>
      <c r="N3476"/>
      <c r="O3476"/>
      <c r="P3476"/>
      <c r="Q3476"/>
      <c r="R3476"/>
    </row>
    <row r="3477" spans="1:18" x14ac:dyDescent="0.25">
      <c r="A3477"/>
      <c r="B3477"/>
      <c r="C3477"/>
      <c r="D3477"/>
      <c r="E3477"/>
      <c r="F3477"/>
      <c r="G3477"/>
      <c r="H3477"/>
      <c r="I3477" s="5"/>
      <c r="J3477" s="5"/>
      <c r="K3477"/>
      <c r="L3477"/>
      <c r="M3477"/>
      <c r="N3477"/>
      <c r="O3477"/>
      <c r="P3477"/>
      <c r="Q3477"/>
      <c r="R3477"/>
    </row>
    <row r="3478" spans="1:18" x14ac:dyDescent="0.25">
      <c r="A3478"/>
      <c r="B3478"/>
      <c r="C3478"/>
      <c r="D3478"/>
      <c r="E3478"/>
      <c r="F3478"/>
      <c r="G3478"/>
      <c r="H3478"/>
      <c r="I3478" s="5"/>
      <c r="J3478" s="5"/>
      <c r="K3478"/>
      <c r="L3478"/>
      <c r="M3478"/>
      <c r="N3478"/>
      <c r="O3478"/>
      <c r="P3478"/>
      <c r="Q3478"/>
      <c r="R3478"/>
    </row>
    <row r="3479" spans="1:18" x14ac:dyDescent="0.25">
      <c r="A3479"/>
      <c r="B3479"/>
      <c r="C3479"/>
      <c r="D3479"/>
      <c r="E3479"/>
      <c r="F3479"/>
      <c r="G3479"/>
      <c r="H3479"/>
      <c r="I3479" s="5"/>
      <c r="J3479" s="5"/>
      <c r="K3479"/>
      <c r="L3479"/>
      <c r="M3479"/>
      <c r="N3479"/>
      <c r="O3479"/>
      <c r="P3479"/>
      <c r="Q3479"/>
      <c r="R3479"/>
    </row>
    <row r="3480" spans="1:18" x14ac:dyDescent="0.25">
      <c r="A3480"/>
      <c r="B3480"/>
      <c r="C3480"/>
      <c r="D3480"/>
      <c r="E3480"/>
      <c r="F3480"/>
      <c r="G3480"/>
      <c r="H3480"/>
      <c r="I3480" s="5"/>
      <c r="J3480" s="5"/>
      <c r="K3480"/>
      <c r="L3480"/>
      <c r="M3480"/>
      <c r="N3480"/>
      <c r="O3480"/>
      <c r="P3480"/>
      <c r="Q3480"/>
      <c r="R3480"/>
    </row>
    <row r="3481" spans="1:18" x14ac:dyDescent="0.25">
      <c r="A3481"/>
      <c r="B3481"/>
      <c r="C3481"/>
      <c r="D3481"/>
      <c r="E3481"/>
      <c r="F3481"/>
      <c r="G3481"/>
      <c r="H3481"/>
      <c r="I3481" s="5"/>
      <c r="J3481" s="5"/>
      <c r="K3481"/>
      <c r="L3481"/>
      <c r="M3481"/>
      <c r="N3481"/>
      <c r="O3481"/>
      <c r="P3481"/>
      <c r="Q3481"/>
      <c r="R3481"/>
    </row>
    <row r="3482" spans="1:18" x14ac:dyDescent="0.25">
      <c r="A3482"/>
      <c r="B3482"/>
      <c r="C3482"/>
      <c r="D3482"/>
      <c r="E3482"/>
      <c r="F3482"/>
      <c r="G3482"/>
      <c r="H3482"/>
      <c r="I3482" s="5"/>
      <c r="J3482" s="5"/>
      <c r="K3482"/>
      <c r="L3482"/>
      <c r="M3482"/>
      <c r="N3482"/>
      <c r="O3482"/>
      <c r="P3482"/>
      <c r="Q3482"/>
      <c r="R3482"/>
    </row>
    <row r="3483" spans="1:18" x14ac:dyDescent="0.25">
      <c r="A3483"/>
      <c r="B3483"/>
      <c r="C3483"/>
      <c r="D3483"/>
      <c r="E3483"/>
      <c r="F3483"/>
      <c r="G3483"/>
      <c r="H3483"/>
      <c r="I3483" s="5"/>
      <c r="J3483" s="5"/>
      <c r="K3483"/>
      <c r="L3483"/>
      <c r="M3483"/>
      <c r="N3483"/>
      <c r="O3483"/>
      <c r="P3483"/>
      <c r="Q3483"/>
      <c r="R3483"/>
    </row>
    <row r="3484" spans="1:18" x14ac:dyDescent="0.25">
      <c r="A3484"/>
      <c r="B3484"/>
      <c r="C3484"/>
      <c r="D3484"/>
      <c r="E3484"/>
      <c r="F3484"/>
      <c r="G3484"/>
      <c r="H3484"/>
      <c r="I3484" s="5"/>
      <c r="J3484" s="5"/>
      <c r="K3484"/>
      <c r="L3484"/>
      <c r="M3484"/>
      <c r="N3484"/>
      <c r="O3484"/>
      <c r="P3484"/>
      <c r="Q3484"/>
      <c r="R3484"/>
    </row>
    <row r="3485" spans="1:18" x14ac:dyDescent="0.25">
      <c r="A3485"/>
      <c r="B3485"/>
      <c r="C3485"/>
      <c r="D3485"/>
      <c r="E3485"/>
      <c r="F3485"/>
      <c r="G3485"/>
      <c r="H3485"/>
      <c r="I3485" s="5"/>
      <c r="J3485" s="5"/>
      <c r="K3485"/>
      <c r="L3485"/>
      <c r="M3485"/>
      <c r="N3485"/>
      <c r="O3485"/>
      <c r="P3485"/>
      <c r="Q3485"/>
      <c r="R3485"/>
    </row>
    <row r="3486" spans="1:18" x14ac:dyDescent="0.25">
      <c r="A3486"/>
      <c r="B3486"/>
      <c r="C3486"/>
      <c r="D3486"/>
      <c r="E3486"/>
      <c r="F3486"/>
      <c r="G3486"/>
      <c r="H3486"/>
      <c r="I3486" s="5"/>
      <c r="J3486" s="5"/>
      <c r="K3486"/>
      <c r="L3486"/>
      <c r="M3486"/>
      <c r="N3486"/>
      <c r="O3486"/>
      <c r="P3486"/>
      <c r="Q3486"/>
      <c r="R3486"/>
    </row>
    <row r="3487" spans="1:18" x14ac:dyDescent="0.25">
      <c r="A3487"/>
      <c r="B3487"/>
      <c r="C3487"/>
      <c r="D3487"/>
      <c r="E3487"/>
      <c r="F3487"/>
      <c r="G3487"/>
      <c r="H3487"/>
      <c r="I3487" s="5"/>
      <c r="J3487" s="5"/>
      <c r="K3487"/>
      <c r="L3487"/>
      <c r="M3487"/>
      <c r="N3487"/>
      <c r="O3487"/>
      <c r="P3487"/>
      <c r="Q3487"/>
      <c r="R3487"/>
    </row>
    <row r="3488" spans="1:18" x14ac:dyDescent="0.25">
      <c r="A3488"/>
      <c r="B3488"/>
      <c r="C3488"/>
      <c r="D3488"/>
      <c r="E3488"/>
      <c r="F3488"/>
      <c r="G3488"/>
      <c r="H3488"/>
      <c r="I3488" s="5"/>
      <c r="J3488" s="5"/>
      <c r="K3488"/>
      <c r="L3488"/>
      <c r="M3488"/>
      <c r="N3488"/>
      <c r="O3488"/>
      <c r="P3488"/>
      <c r="Q3488"/>
      <c r="R3488"/>
    </row>
    <row r="3489" spans="1:18" x14ac:dyDescent="0.25">
      <c r="A3489"/>
      <c r="B3489"/>
      <c r="C3489"/>
      <c r="D3489"/>
      <c r="E3489"/>
      <c r="F3489"/>
      <c r="G3489"/>
      <c r="H3489"/>
      <c r="I3489" s="5"/>
      <c r="J3489" s="5"/>
      <c r="K3489"/>
      <c r="L3489"/>
      <c r="M3489"/>
      <c r="N3489"/>
      <c r="O3489"/>
      <c r="P3489"/>
      <c r="Q3489"/>
      <c r="R3489"/>
    </row>
    <row r="3490" spans="1:18" x14ac:dyDescent="0.25">
      <c r="A3490"/>
      <c r="B3490"/>
      <c r="C3490"/>
      <c r="D3490"/>
      <c r="E3490"/>
      <c r="F3490"/>
      <c r="G3490"/>
      <c r="H3490"/>
      <c r="I3490" s="5"/>
      <c r="J3490" s="5"/>
      <c r="K3490"/>
      <c r="L3490"/>
      <c r="M3490"/>
      <c r="N3490"/>
      <c r="O3490"/>
      <c r="P3490"/>
      <c r="Q3490"/>
      <c r="R3490"/>
    </row>
    <row r="3491" spans="1:18" x14ac:dyDescent="0.25">
      <c r="A3491"/>
      <c r="B3491"/>
      <c r="C3491"/>
      <c r="D3491"/>
      <c r="E3491"/>
      <c r="F3491"/>
      <c r="G3491"/>
      <c r="H3491"/>
      <c r="I3491" s="5"/>
      <c r="J3491" s="5"/>
      <c r="K3491"/>
      <c r="L3491"/>
      <c r="M3491"/>
      <c r="N3491"/>
      <c r="O3491"/>
      <c r="P3491"/>
      <c r="Q3491"/>
      <c r="R3491"/>
    </row>
    <row r="3492" spans="1:18" x14ac:dyDescent="0.25">
      <c r="A3492"/>
      <c r="B3492"/>
      <c r="C3492"/>
      <c r="D3492"/>
      <c r="E3492"/>
      <c r="F3492"/>
      <c r="G3492"/>
      <c r="H3492"/>
      <c r="I3492" s="5"/>
      <c r="J3492" s="5"/>
      <c r="K3492"/>
      <c r="L3492"/>
      <c r="M3492"/>
      <c r="N3492"/>
      <c r="O3492"/>
      <c r="P3492"/>
      <c r="Q3492"/>
      <c r="R3492"/>
    </row>
    <row r="3493" spans="1:18" x14ac:dyDescent="0.25">
      <c r="A3493"/>
      <c r="B3493"/>
      <c r="C3493"/>
      <c r="D3493"/>
      <c r="E3493"/>
      <c r="F3493"/>
      <c r="G3493"/>
      <c r="H3493"/>
      <c r="I3493" s="5"/>
      <c r="J3493" s="5"/>
      <c r="K3493"/>
      <c r="L3493"/>
      <c r="M3493"/>
      <c r="N3493"/>
      <c r="O3493"/>
      <c r="P3493"/>
      <c r="Q3493"/>
      <c r="R3493"/>
    </row>
    <row r="3494" spans="1:18" x14ac:dyDescent="0.25">
      <c r="A3494"/>
      <c r="B3494"/>
      <c r="C3494"/>
      <c r="D3494"/>
      <c r="E3494"/>
      <c r="F3494"/>
      <c r="G3494"/>
      <c r="H3494"/>
      <c r="I3494" s="5"/>
      <c r="J3494" s="5"/>
      <c r="K3494"/>
      <c r="L3494"/>
      <c r="M3494"/>
      <c r="N3494"/>
      <c r="O3494"/>
      <c r="P3494"/>
      <c r="Q3494"/>
      <c r="R3494"/>
    </row>
    <row r="3495" spans="1:18" x14ac:dyDescent="0.25">
      <c r="A3495"/>
      <c r="B3495"/>
      <c r="C3495"/>
      <c r="D3495"/>
      <c r="E3495"/>
      <c r="F3495"/>
      <c r="G3495"/>
      <c r="H3495"/>
      <c r="I3495" s="5"/>
      <c r="J3495" s="5"/>
      <c r="K3495"/>
      <c r="L3495"/>
      <c r="M3495"/>
      <c r="N3495"/>
      <c r="O3495"/>
      <c r="P3495"/>
      <c r="Q3495"/>
      <c r="R3495"/>
    </row>
    <row r="3496" spans="1:18" x14ac:dyDescent="0.25">
      <c r="A3496"/>
      <c r="B3496"/>
      <c r="C3496"/>
      <c r="D3496"/>
      <c r="E3496"/>
      <c r="F3496"/>
      <c r="G3496"/>
      <c r="H3496"/>
      <c r="I3496" s="5"/>
      <c r="J3496" s="5"/>
      <c r="K3496"/>
      <c r="L3496"/>
      <c r="M3496"/>
      <c r="N3496"/>
      <c r="O3496"/>
      <c r="P3496"/>
      <c r="Q3496"/>
      <c r="R3496"/>
    </row>
    <row r="3497" spans="1:18" x14ac:dyDescent="0.25">
      <c r="A3497"/>
      <c r="B3497"/>
      <c r="C3497"/>
      <c r="D3497"/>
      <c r="E3497"/>
      <c r="F3497"/>
      <c r="G3497"/>
      <c r="H3497"/>
      <c r="I3497" s="5"/>
      <c r="J3497" s="5"/>
      <c r="K3497"/>
      <c r="L3497"/>
      <c r="M3497"/>
      <c r="N3497"/>
      <c r="O3497"/>
      <c r="P3497"/>
      <c r="Q3497"/>
      <c r="R3497"/>
    </row>
    <row r="3498" spans="1:18" x14ac:dyDescent="0.25">
      <c r="A3498"/>
      <c r="B3498"/>
      <c r="C3498"/>
      <c r="D3498"/>
      <c r="E3498"/>
      <c r="F3498"/>
      <c r="G3498"/>
      <c r="H3498"/>
      <c r="I3498" s="5"/>
      <c r="J3498" s="5"/>
      <c r="K3498"/>
      <c r="L3498"/>
      <c r="M3498"/>
      <c r="N3498"/>
      <c r="O3498"/>
      <c r="P3498"/>
      <c r="Q3498"/>
      <c r="R3498"/>
    </row>
    <row r="3499" spans="1:18" x14ac:dyDescent="0.25">
      <c r="A3499"/>
      <c r="B3499"/>
      <c r="C3499"/>
      <c r="D3499"/>
      <c r="E3499"/>
      <c r="F3499"/>
      <c r="G3499"/>
      <c r="H3499"/>
      <c r="I3499" s="5"/>
      <c r="J3499" s="5"/>
      <c r="K3499"/>
      <c r="L3499"/>
      <c r="M3499"/>
      <c r="N3499"/>
      <c r="O3499"/>
      <c r="P3499"/>
      <c r="Q3499"/>
      <c r="R3499"/>
    </row>
    <row r="3500" spans="1:18" x14ac:dyDescent="0.25">
      <c r="A3500"/>
      <c r="B3500"/>
      <c r="C3500"/>
      <c r="D3500"/>
      <c r="E3500"/>
      <c r="F3500"/>
      <c r="G3500"/>
      <c r="H3500"/>
      <c r="I3500" s="5"/>
      <c r="J3500" s="5"/>
      <c r="K3500"/>
      <c r="L3500"/>
      <c r="M3500"/>
      <c r="N3500"/>
      <c r="O3500"/>
      <c r="P3500"/>
      <c r="Q3500"/>
      <c r="R3500"/>
    </row>
    <row r="3501" spans="1:18" x14ac:dyDescent="0.25">
      <c r="A3501"/>
      <c r="B3501"/>
      <c r="C3501"/>
      <c r="D3501"/>
      <c r="E3501"/>
      <c r="F3501"/>
      <c r="G3501"/>
      <c r="H3501"/>
      <c r="I3501" s="5"/>
      <c r="J3501" s="5"/>
      <c r="K3501"/>
      <c r="L3501"/>
      <c r="M3501"/>
      <c r="N3501"/>
      <c r="O3501"/>
      <c r="P3501"/>
      <c r="Q3501"/>
      <c r="R3501"/>
    </row>
    <row r="3502" spans="1:18" x14ac:dyDescent="0.25">
      <c r="A3502"/>
      <c r="B3502"/>
      <c r="C3502"/>
      <c r="D3502"/>
      <c r="E3502"/>
      <c r="F3502"/>
      <c r="G3502"/>
      <c r="H3502"/>
      <c r="I3502" s="5"/>
      <c r="J3502" s="5"/>
      <c r="K3502"/>
      <c r="L3502"/>
      <c r="M3502"/>
      <c r="N3502"/>
      <c r="O3502"/>
      <c r="P3502"/>
      <c r="Q3502"/>
      <c r="R3502"/>
    </row>
    <row r="3503" spans="1:18" x14ac:dyDescent="0.25">
      <c r="A3503"/>
      <c r="B3503"/>
      <c r="C3503"/>
      <c r="D3503"/>
      <c r="E3503"/>
      <c r="F3503"/>
      <c r="G3503"/>
      <c r="H3503"/>
      <c r="I3503" s="5"/>
      <c r="J3503" s="5"/>
      <c r="K3503"/>
      <c r="L3503"/>
      <c r="M3503"/>
      <c r="N3503"/>
      <c r="O3503"/>
      <c r="P3503"/>
      <c r="Q3503"/>
      <c r="R3503"/>
    </row>
    <row r="3504" spans="1:18" x14ac:dyDescent="0.25">
      <c r="A3504"/>
      <c r="B3504"/>
      <c r="C3504"/>
      <c r="D3504"/>
      <c r="E3504"/>
      <c r="F3504"/>
      <c r="G3504"/>
      <c r="H3504"/>
      <c r="I3504" s="5"/>
      <c r="J3504" s="5"/>
      <c r="K3504"/>
      <c r="L3504"/>
      <c r="M3504"/>
      <c r="N3504"/>
      <c r="O3504"/>
      <c r="P3504"/>
      <c r="Q3504"/>
      <c r="R3504"/>
    </row>
    <row r="3505" spans="1:18" x14ac:dyDescent="0.25">
      <c r="A3505"/>
      <c r="B3505"/>
      <c r="C3505"/>
      <c r="D3505"/>
      <c r="E3505"/>
      <c r="F3505"/>
      <c r="G3505"/>
      <c r="H3505"/>
      <c r="I3505" s="5"/>
      <c r="J3505" s="5"/>
      <c r="K3505"/>
      <c r="L3505"/>
      <c r="M3505"/>
      <c r="N3505"/>
      <c r="O3505"/>
      <c r="P3505"/>
      <c r="Q3505"/>
      <c r="R3505"/>
    </row>
    <row r="3506" spans="1:18" x14ac:dyDescent="0.25">
      <c r="A3506"/>
      <c r="B3506"/>
      <c r="C3506"/>
      <c r="D3506"/>
      <c r="E3506"/>
      <c r="F3506"/>
      <c r="G3506"/>
      <c r="H3506"/>
      <c r="I3506" s="5"/>
      <c r="J3506" s="5"/>
      <c r="K3506"/>
      <c r="L3506"/>
      <c r="M3506"/>
      <c r="N3506"/>
      <c r="O3506"/>
      <c r="P3506"/>
      <c r="Q3506"/>
      <c r="R3506"/>
    </row>
    <row r="3507" spans="1:18" x14ac:dyDescent="0.25">
      <c r="A3507"/>
      <c r="B3507"/>
      <c r="C3507"/>
      <c r="D3507"/>
      <c r="E3507"/>
      <c r="F3507"/>
      <c r="G3507"/>
      <c r="H3507"/>
      <c r="I3507" s="5"/>
      <c r="J3507" s="5"/>
      <c r="K3507"/>
      <c r="L3507"/>
      <c r="M3507"/>
      <c r="N3507"/>
      <c r="O3507"/>
      <c r="P3507"/>
      <c r="Q3507"/>
      <c r="R3507"/>
    </row>
    <row r="3508" spans="1:18" x14ac:dyDescent="0.25">
      <c r="A3508"/>
      <c r="B3508"/>
      <c r="C3508"/>
      <c r="D3508"/>
      <c r="E3508"/>
      <c r="F3508"/>
      <c r="G3508"/>
      <c r="H3508"/>
      <c r="I3508" s="5"/>
      <c r="J3508" s="5"/>
      <c r="K3508"/>
      <c r="L3508"/>
      <c r="M3508"/>
      <c r="N3508"/>
      <c r="O3508"/>
      <c r="P3508"/>
      <c r="Q3508"/>
      <c r="R3508"/>
    </row>
    <row r="3509" spans="1:18" x14ac:dyDescent="0.25">
      <c r="A3509"/>
      <c r="B3509"/>
      <c r="C3509"/>
      <c r="D3509"/>
      <c r="E3509"/>
      <c r="F3509"/>
      <c r="G3509"/>
      <c r="H3509"/>
      <c r="I3509" s="5"/>
      <c r="J3509" s="5"/>
      <c r="K3509"/>
      <c r="L3509"/>
      <c r="M3509"/>
      <c r="N3509"/>
      <c r="O3509"/>
      <c r="P3509"/>
      <c r="Q3509"/>
      <c r="R3509"/>
    </row>
    <row r="3510" spans="1:18" x14ac:dyDescent="0.25">
      <c r="A3510"/>
      <c r="B3510"/>
      <c r="C3510"/>
      <c r="D3510"/>
      <c r="E3510"/>
      <c r="F3510"/>
      <c r="G3510"/>
      <c r="H3510"/>
      <c r="I3510" s="5"/>
      <c r="J3510" s="5"/>
      <c r="K3510"/>
      <c r="L3510"/>
      <c r="M3510"/>
      <c r="N3510"/>
      <c r="O3510"/>
      <c r="P3510"/>
      <c r="Q3510"/>
      <c r="R3510"/>
    </row>
    <row r="3511" spans="1:18" x14ac:dyDescent="0.25">
      <c r="A3511"/>
      <c r="B3511"/>
      <c r="C3511"/>
      <c r="D3511"/>
      <c r="E3511"/>
      <c r="F3511"/>
      <c r="G3511"/>
      <c r="H3511"/>
      <c r="I3511" s="5"/>
      <c r="J3511" s="5"/>
      <c r="K3511"/>
      <c r="L3511"/>
      <c r="M3511"/>
      <c r="N3511"/>
      <c r="O3511"/>
      <c r="P3511"/>
      <c r="Q3511"/>
      <c r="R3511"/>
    </row>
    <row r="3512" spans="1:18" x14ac:dyDescent="0.25">
      <c r="A3512"/>
      <c r="B3512"/>
      <c r="C3512"/>
      <c r="D3512"/>
      <c r="E3512"/>
      <c r="F3512"/>
      <c r="G3512"/>
      <c r="H3512"/>
      <c r="I3512" s="5"/>
      <c r="J3512" s="5"/>
      <c r="K3512"/>
      <c r="L3512"/>
      <c r="M3512"/>
      <c r="N3512"/>
      <c r="O3512"/>
      <c r="P3512"/>
      <c r="Q3512"/>
      <c r="R3512"/>
    </row>
    <row r="3513" spans="1:18" x14ac:dyDescent="0.25">
      <c r="A3513"/>
      <c r="B3513"/>
      <c r="C3513"/>
      <c r="D3513"/>
      <c r="E3513"/>
      <c r="F3513"/>
      <c r="G3513"/>
      <c r="H3513"/>
      <c r="I3513" s="5"/>
      <c r="J3513" s="5"/>
      <c r="K3513"/>
      <c r="L3513"/>
      <c r="M3513"/>
      <c r="N3513"/>
      <c r="O3513"/>
      <c r="P3513"/>
      <c r="Q3513"/>
      <c r="R3513"/>
    </row>
    <row r="3514" spans="1:18" x14ac:dyDescent="0.25">
      <c r="A3514"/>
      <c r="B3514"/>
      <c r="C3514"/>
      <c r="D3514"/>
      <c r="E3514"/>
      <c r="F3514"/>
      <c r="G3514"/>
      <c r="H3514"/>
      <c r="I3514" s="5"/>
      <c r="J3514" s="5"/>
      <c r="K3514"/>
      <c r="L3514"/>
      <c r="M3514"/>
      <c r="N3514"/>
      <c r="O3514"/>
      <c r="P3514"/>
      <c r="Q3514"/>
      <c r="R3514"/>
    </row>
    <row r="3515" spans="1:18" x14ac:dyDescent="0.25">
      <c r="A3515"/>
      <c r="B3515"/>
      <c r="C3515"/>
      <c r="D3515"/>
      <c r="E3515"/>
      <c r="F3515"/>
      <c r="G3515"/>
      <c r="H3515"/>
      <c r="I3515" s="5"/>
      <c r="J3515" s="5"/>
      <c r="K3515"/>
      <c r="L3515"/>
      <c r="M3515"/>
      <c r="N3515"/>
      <c r="O3515"/>
      <c r="P3515"/>
      <c r="Q3515"/>
      <c r="R3515"/>
    </row>
    <row r="3516" spans="1:18" x14ac:dyDescent="0.25">
      <c r="A3516"/>
      <c r="B3516"/>
      <c r="C3516"/>
      <c r="D3516"/>
      <c r="E3516"/>
      <c r="F3516"/>
      <c r="G3516"/>
      <c r="H3516"/>
      <c r="I3516" s="5"/>
      <c r="J3516" s="5"/>
      <c r="K3516"/>
      <c r="L3516"/>
      <c r="M3516"/>
      <c r="N3516"/>
      <c r="O3516"/>
      <c r="P3516"/>
      <c r="Q3516"/>
      <c r="R3516"/>
    </row>
    <row r="3517" spans="1:18" x14ac:dyDescent="0.25">
      <c r="A3517"/>
      <c r="B3517"/>
      <c r="C3517"/>
      <c r="D3517"/>
      <c r="E3517"/>
      <c r="F3517"/>
      <c r="G3517"/>
      <c r="H3517"/>
      <c r="I3517" s="5"/>
      <c r="J3517" s="5"/>
      <c r="K3517"/>
      <c r="L3517"/>
      <c r="M3517"/>
      <c r="N3517"/>
      <c r="O3517"/>
      <c r="P3517"/>
      <c r="Q3517"/>
      <c r="R3517"/>
    </row>
    <row r="3518" spans="1:18" x14ac:dyDescent="0.25">
      <c r="A3518"/>
      <c r="B3518"/>
      <c r="C3518"/>
      <c r="D3518"/>
      <c r="E3518"/>
      <c r="F3518"/>
      <c r="G3518"/>
      <c r="H3518"/>
      <c r="I3518" s="5"/>
      <c r="J3518" s="5"/>
      <c r="K3518"/>
      <c r="L3518"/>
      <c r="M3518"/>
      <c r="N3518"/>
      <c r="O3518"/>
      <c r="P3518"/>
      <c r="Q3518"/>
      <c r="R3518"/>
    </row>
    <row r="3519" spans="1:18" x14ac:dyDescent="0.25">
      <c r="A3519"/>
      <c r="B3519"/>
      <c r="C3519"/>
      <c r="D3519"/>
      <c r="E3519"/>
      <c r="F3519"/>
      <c r="G3519"/>
      <c r="H3519"/>
      <c r="I3519" s="5"/>
      <c r="J3519" s="5"/>
      <c r="K3519"/>
      <c r="L3519"/>
      <c r="M3519"/>
      <c r="N3519"/>
      <c r="O3519"/>
      <c r="P3519"/>
      <c r="Q3519"/>
      <c r="R3519"/>
    </row>
    <row r="3520" spans="1:18" x14ac:dyDescent="0.25">
      <c r="A3520"/>
      <c r="B3520"/>
      <c r="C3520"/>
      <c r="D3520"/>
      <c r="E3520"/>
      <c r="F3520"/>
      <c r="G3520"/>
      <c r="H3520"/>
      <c r="I3520" s="5"/>
      <c r="J3520" s="5"/>
      <c r="K3520"/>
      <c r="L3520"/>
      <c r="M3520"/>
      <c r="N3520"/>
      <c r="O3520"/>
      <c r="P3520"/>
      <c r="Q3520"/>
      <c r="R3520"/>
    </row>
    <row r="3521" spans="1:18" x14ac:dyDescent="0.25">
      <c r="A3521"/>
      <c r="B3521"/>
      <c r="C3521"/>
      <c r="D3521"/>
      <c r="E3521"/>
      <c r="F3521"/>
      <c r="G3521"/>
      <c r="H3521"/>
      <c r="I3521" s="5"/>
      <c r="J3521" s="5"/>
      <c r="K3521"/>
      <c r="L3521"/>
      <c r="M3521"/>
      <c r="N3521"/>
      <c r="O3521"/>
      <c r="P3521"/>
      <c r="Q3521"/>
      <c r="R3521"/>
    </row>
    <row r="3522" spans="1:18" x14ac:dyDescent="0.25">
      <c r="A3522"/>
      <c r="B3522"/>
      <c r="C3522"/>
      <c r="D3522"/>
      <c r="E3522"/>
      <c r="F3522"/>
      <c r="G3522"/>
      <c r="H3522"/>
      <c r="I3522" s="5"/>
      <c r="J3522" s="5"/>
      <c r="K3522"/>
      <c r="L3522"/>
      <c r="M3522"/>
      <c r="N3522"/>
      <c r="O3522"/>
      <c r="P3522"/>
      <c r="Q3522"/>
      <c r="R3522"/>
    </row>
    <row r="3523" spans="1:18" x14ac:dyDescent="0.25">
      <c r="A3523"/>
      <c r="B3523"/>
      <c r="C3523"/>
      <c r="D3523"/>
      <c r="E3523"/>
      <c r="F3523"/>
      <c r="G3523"/>
      <c r="H3523"/>
      <c r="I3523" s="5"/>
      <c r="J3523" s="5"/>
      <c r="K3523"/>
      <c r="L3523"/>
      <c r="M3523"/>
      <c r="N3523"/>
      <c r="O3523"/>
      <c r="P3523"/>
      <c r="Q3523"/>
      <c r="R3523"/>
    </row>
    <row r="3524" spans="1:18" x14ac:dyDescent="0.25">
      <c r="A3524"/>
      <c r="B3524"/>
      <c r="C3524"/>
      <c r="D3524"/>
      <c r="E3524"/>
      <c r="F3524"/>
      <c r="G3524"/>
      <c r="H3524"/>
      <c r="I3524" s="5"/>
      <c r="J3524" s="5"/>
      <c r="K3524"/>
      <c r="L3524"/>
      <c r="M3524"/>
      <c r="N3524"/>
      <c r="O3524"/>
      <c r="P3524"/>
      <c r="Q3524"/>
      <c r="R3524"/>
    </row>
    <row r="3525" spans="1:18" x14ac:dyDescent="0.25">
      <c r="A3525"/>
      <c r="B3525"/>
      <c r="C3525"/>
      <c r="D3525"/>
      <c r="E3525"/>
      <c r="F3525"/>
      <c r="G3525"/>
      <c r="H3525"/>
      <c r="I3525" s="5"/>
      <c r="J3525" s="5"/>
      <c r="K3525"/>
      <c r="L3525"/>
      <c r="M3525"/>
      <c r="N3525"/>
      <c r="O3525"/>
      <c r="P3525"/>
      <c r="Q3525"/>
      <c r="R3525"/>
    </row>
    <row r="3526" spans="1:18" x14ac:dyDescent="0.25">
      <c r="A3526"/>
      <c r="B3526"/>
      <c r="C3526"/>
      <c r="D3526"/>
      <c r="E3526"/>
      <c r="F3526"/>
      <c r="G3526"/>
      <c r="H3526"/>
      <c r="I3526" s="5"/>
      <c r="J3526" s="5"/>
      <c r="K3526"/>
      <c r="L3526"/>
      <c r="M3526"/>
      <c r="N3526"/>
      <c r="O3526"/>
      <c r="P3526"/>
      <c r="Q3526"/>
      <c r="R3526"/>
    </row>
    <row r="3527" spans="1:18" x14ac:dyDescent="0.25">
      <c r="A3527"/>
      <c r="B3527"/>
      <c r="C3527"/>
      <c r="D3527"/>
      <c r="E3527"/>
      <c r="F3527"/>
      <c r="G3527"/>
      <c r="H3527"/>
      <c r="I3527" s="5"/>
      <c r="J3527" s="5"/>
      <c r="K3527"/>
      <c r="L3527"/>
      <c r="M3527"/>
      <c r="N3527"/>
      <c r="O3527"/>
      <c r="P3527"/>
      <c r="Q3527"/>
      <c r="R3527"/>
    </row>
    <row r="3528" spans="1:18" x14ac:dyDescent="0.25">
      <c r="A3528"/>
      <c r="B3528"/>
      <c r="C3528"/>
      <c r="D3528"/>
      <c r="E3528"/>
      <c r="F3528"/>
      <c r="G3528"/>
      <c r="H3528"/>
      <c r="I3528" s="5"/>
      <c r="J3528" s="5"/>
      <c r="K3528"/>
      <c r="L3528"/>
      <c r="M3528"/>
      <c r="N3528"/>
      <c r="O3528"/>
      <c r="P3528"/>
      <c r="Q3528"/>
      <c r="R3528"/>
    </row>
    <row r="3529" spans="1:18" x14ac:dyDescent="0.25">
      <c r="A3529"/>
      <c r="B3529"/>
      <c r="C3529"/>
      <c r="D3529"/>
      <c r="E3529"/>
      <c r="F3529"/>
      <c r="G3529"/>
      <c r="H3529"/>
      <c r="I3529" s="5"/>
      <c r="J3529" s="5"/>
      <c r="K3529"/>
      <c r="L3529"/>
      <c r="M3529"/>
      <c r="N3529"/>
      <c r="O3529"/>
      <c r="P3529"/>
      <c r="Q3529"/>
      <c r="R3529"/>
    </row>
    <row r="3530" spans="1:18" x14ac:dyDescent="0.25">
      <c r="A3530"/>
      <c r="B3530"/>
      <c r="C3530"/>
      <c r="D3530"/>
      <c r="E3530"/>
      <c r="F3530"/>
      <c r="G3530"/>
      <c r="H3530"/>
      <c r="I3530" s="5"/>
      <c r="J3530" s="5"/>
      <c r="K3530"/>
      <c r="L3530"/>
      <c r="M3530"/>
      <c r="N3530"/>
      <c r="O3530"/>
      <c r="P3530"/>
      <c r="Q3530"/>
      <c r="R3530"/>
    </row>
    <row r="3531" spans="1:18" x14ac:dyDescent="0.25">
      <c r="A3531"/>
      <c r="B3531"/>
      <c r="C3531"/>
      <c r="D3531"/>
      <c r="E3531"/>
      <c r="F3531"/>
      <c r="G3531"/>
      <c r="H3531"/>
      <c r="I3531" s="5"/>
      <c r="J3531" s="5"/>
      <c r="K3531"/>
      <c r="L3531"/>
      <c r="M3531"/>
      <c r="N3531"/>
      <c r="O3531"/>
      <c r="P3531"/>
      <c r="Q3531"/>
      <c r="R3531"/>
    </row>
    <row r="3532" spans="1:18" x14ac:dyDescent="0.25">
      <c r="A3532"/>
      <c r="B3532"/>
      <c r="C3532"/>
      <c r="D3532"/>
      <c r="E3532"/>
      <c r="F3532"/>
      <c r="G3532"/>
      <c r="H3532"/>
      <c r="I3532" s="5"/>
      <c r="J3532" s="5"/>
      <c r="K3532"/>
      <c r="L3532"/>
      <c r="M3532"/>
      <c r="N3532"/>
      <c r="O3532"/>
      <c r="P3532"/>
      <c r="Q3532"/>
      <c r="R3532"/>
    </row>
    <row r="3533" spans="1:18" x14ac:dyDescent="0.25">
      <c r="A3533"/>
      <c r="B3533"/>
      <c r="C3533"/>
      <c r="D3533"/>
      <c r="E3533"/>
      <c r="F3533"/>
      <c r="G3533"/>
      <c r="H3533"/>
      <c r="I3533" s="5"/>
      <c r="J3533" s="5"/>
      <c r="K3533"/>
      <c r="L3533"/>
      <c r="M3533"/>
      <c r="N3533"/>
      <c r="O3533"/>
      <c r="P3533"/>
      <c r="Q3533"/>
      <c r="R3533"/>
    </row>
    <row r="3534" spans="1:18" x14ac:dyDescent="0.25">
      <c r="A3534"/>
      <c r="B3534"/>
      <c r="C3534"/>
      <c r="D3534"/>
      <c r="E3534"/>
      <c r="F3534"/>
      <c r="G3534"/>
      <c r="H3534"/>
      <c r="I3534" s="5"/>
      <c r="J3534" s="5"/>
      <c r="K3534"/>
      <c r="L3534"/>
      <c r="M3534"/>
      <c r="N3534"/>
      <c r="O3534"/>
      <c r="P3534"/>
      <c r="Q3534"/>
      <c r="R3534"/>
    </row>
    <row r="3535" spans="1:18" x14ac:dyDescent="0.25">
      <c r="A3535"/>
      <c r="B3535"/>
      <c r="C3535"/>
      <c r="D3535"/>
      <c r="E3535"/>
      <c r="F3535"/>
      <c r="G3535"/>
      <c r="H3535"/>
      <c r="I3535" s="5"/>
      <c r="J3535" s="5"/>
      <c r="K3535"/>
      <c r="L3535"/>
      <c r="M3535"/>
      <c r="N3535"/>
      <c r="O3535"/>
      <c r="P3535"/>
      <c r="Q3535"/>
      <c r="R3535"/>
    </row>
    <row r="3536" spans="1:18" x14ac:dyDescent="0.25">
      <c r="A3536"/>
      <c r="B3536"/>
      <c r="C3536"/>
      <c r="D3536"/>
      <c r="E3536"/>
      <c r="F3536"/>
      <c r="G3536"/>
      <c r="H3536"/>
      <c r="I3536" s="5"/>
      <c r="J3536" s="5"/>
      <c r="K3536"/>
      <c r="L3536"/>
      <c r="M3536"/>
      <c r="N3536"/>
      <c r="O3536"/>
      <c r="P3536"/>
      <c r="Q3536"/>
      <c r="R3536"/>
    </row>
    <row r="3537" spans="1:18" x14ac:dyDescent="0.25">
      <c r="A3537"/>
      <c r="B3537"/>
      <c r="C3537"/>
      <c r="D3537"/>
      <c r="E3537"/>
      <c r="F3537"/>
      <c r="G3537"/>
      <c r="H3537"/>
      <c r="I3537" s="5"/>
      <c r="J3537" s="5"/>
      <c r="K3537"/>
      <c r="L3537"/>
      <c r="M3537"/>
      <c r="N3537"/>
      <c r="O3537"/>
      <c r="P3537"/>
      <c r="Q3537"/>
      <c r="R3537"/>
    </row>
    <row r="3538" spans="1:18" x14ac:dyDescent="0.25">
      <c r="A3538"/>
      <c r="B3538"/>
      <c r="C3538"/>
      <c r="D3538"/>
      <c r="E3538"/>
      <c r="F3538"/>
      <c r="G3538"/>
      <c r="H3538"/>
      <c r="I3538" s="5"/>
      <c r="J3538" s="5"/>
      <c r="K3538"/>
      <c r="L3538"/>
      <c r="M3538"/>
      <c r="N3538"/>
      <c r="O3538"/>
      <c r="P3538"/>
      <c r="Q3538"/>
      <c r="R3538"/>
    </row>
    <row r="3539" spans="1:18" x14ac:dyDescent="0.25">
      <c r="A3539"/>
      <c r="B3539"/>
      <c r="C3539"/>
      <c r="D3539"/>
      <c r="E3539"/>
      <c r="F3539"/>
      <c r="G3539"/>
      <c r="H3539"/>
      <c r="I3539" s="5"/>
      <c r="J3539" s="5"/>
      <c r="K3539"/>
      <c r="L3539"/>
      <c r="M3539"/>
      <c r="N3539"/>
      <c r="O3539"/>
      <c r="P3539"/>
      <c r="Q3539"/>
      <c r="R3539"/>
    </row>
    <row r="3540" spans="1:18" x14ac:dyDescent="0.25">
      <c r="A3540"/>
      <c r="B3540"/>
      <c r="C3540"/>
      <c r="D3540"/>
      <c r="E3540"/>
      <c r="F3540"/>
      <c r="G3540"/>
      <c r="H3540"/>
      <c r="I3540" s="5"/>
      <c r="J3540" s="5"/>
      <c r="K3540"/>
      <c r="L3540"/>
      <c r="M3540"/>
      <c r="N3540"/>
      <c r="O3540"/>
      <c r="P3540"/>
      <c r="Q3540"/>
      <c r="R3540"/>
    </row>
    <row r="3541" spans="1:18" x14ac:dyDescent="0.25">
      <c r="A3541"/>
      <c r="B3541"/>
      <c r="C3541"/>
      <c r="D3541"/>
      <c r="E3541"/>
      <c r="F3541"/>
      <c r="G3541"/>
      <c r="H3541"/>
      <c r="I3541" s="5"/>
      <c r="J3541" s="5"/>
      <c r="K3541"/>
      <c r="L3541"/>
      <c r="M3541"/>
      <c r="N3541"/>
      <c r="O3541"/>
      <c r="P3541"/>
      <c r="Q3541"/>
      <c r="R3541"/>
    </row>
    <row r="3542" spans="1:18" x14ac:dyDescent="0.25">
      <c r="A3542"/>
      <c r="B3542"/>
      <c r="C3542"/>
      <c r="D3542"/>
      <c r="E3542"/>
      <c r="F3542"/>
      <c r="G3542"/>
      <c r="H3542"/>
      <c r="I3542" s="5"/>
      <c r="J3542" s="5"/>
      <c r="K3542"/>
      <c r="L3542"/>
      <c r="M3542"/>
      <c r="N3542"/>
      <c r="O3542"/>
      <c r="P3542"/>
      <c r="Q3542"/>
      <c r="R3542"/>
    </row>
    <row r="3543" spans="1:18" x14ac:dyDescent="0.25">
      <c r="A3543"/>
      <c r="B3543"/>
      <c r="C3543"/>
      <c r="D3543"/>
      <c r="E3543"/>
      <c r="F3543"/>
      <c r="G3543"/>
      <c r="H3543"/>
      <c r="I3543" s="5"/>
      <c r="J3543" s="5"/>
      <c r="K3543"/>
      <c r="L3543"/>
      <c r="M3543"/>
      <c r="N3543"/>
      <c r="O3543"/>
      <c r="P3543"/>
      <c r="Q3543"/>
      <c r="R3543"/>
    </row>
    <row r="3544" spans="1:18" x14ac:dyDescent="0.25">
      <c r="A3544"/>
      <c r="B3544"/>
      <c r="C3544"/>
      <c r="D3544"/>
      <c r="E3544"/>
      <c r="F3544"/>
      <c r="G3544"/>
      <c r="H3544"/>
      <c r="I3544" s="5"/>
      <c r="J3544" s="5"/>
      <c r="K3544"/>
      <c r="L3544"/>
      <c r="M3544"/>
      <c r="N3544"/>
      <c r="O3544"/>
      <c r="P3544"/>
      <c r="Q3544"/>
      <c r="R3544"/>
    </row>
    <row r="3545" spans="1:18" x14ac:dyDescent="0.25">
      <c r="A3545"/>
      <c r="B3545"/>
      <c r="C3545"/>
      <c r="D3545"/>
      <c r="E3545"/>
      <c r="F3545"/>
      <c r="G3545"/>
      <c r="H3545"/>
      <c r="I3545" s="5"/>
      <c r="J3545" s="5"/>
      <c r="K3545"/>
      <c r="L3545"/>
      <c r="M3545"/>
      <c r="N3545"/>
      <c r="O3545"/>
      <c r="P3545"/>
      <c r="Q3545"/>
      <c r="R3545"/>
    </row>
    <row r="3546" spans="1:18" x14ac:dyDescent="0.25">
      <c r="A3546"/>
      <c r="B3546"/>
      <c r="C3546"/>
      <c r="D3546"/>
      <c r="E3546"/>
      <c r="F3546"/>
      <c r="G3546"/>
      <c r="H3546"/>
      <c r="I3546" s="5"/>
      <c r="J3546" s="5"/>
      <c r="K3546"/>
      <c r="L3546"/>
      <c r="M3546"/>
      <c r="N3546"/>
      <c r="O3546"/>
      <c r="P3546"/>
      <c r="Q3546"/>
      <c r="R3546"/>
    </row>
    <row r="3547" spans="1:18" x14ac:dyDescent="0.25">
      <c r="A3547"/>
      <c r="B3547"/>
      <c r="C3547"/>
      <c r="D3547"/>
      <c r="E3547"/>
      <c r="F3547"/>
      <c r="G3547"/>
      <c r="H3547"/>
      <c r="I3547" s="5"/>
      <c r="J3547" s="5"/>
      <c r="K3547"/>
      <c r="L3547"/>
      <c r="M3547"/>
      <c r="N3547"/>
      <c r="O3547"/>
      <c r="P3547"/>
      <c r="Q3547"/>
      <c r="R3547"/>
    </row>
    <row r="3548" spans="1:18" x14ac:dyDescent="0.25">
      <c r="A3548"/>
      <c r="B3548"/>
      <c r="C3548"/>
      <c r="D3548"/>
      <c r="E3548"/>
      <c r="F3548"/>
      <c r="G3548"/>
      <c r="H3548"/>
      <c r="I3548" s="5"/>
      <c r="J3548" s="5"/>
      <c r="K3548"/>
      <c r="L3548"/>
      <c r="M3548"/>
      <c r="N3548"/>
      <c r="O3548"/>
      <c r="P3548"/>
      <c r="Q3548"/>
      <c r="R3548"/>
    </row>
    <row r="3549" spans="1:18" x14ac:dyDescent="0.25">
      <c r="A3549"/>
      <c r="B3549"/>
      <c r="C3549"/>
      <c r="D3549"/>
      <c r="E3549"/>
      <c r="F3549"/>
      <c r="G3549"/>
      <c r="H3549"/>
      <c r="I3549" s="5"/>
      <c r="J3549" s="5"/>
      <c r="K3549"/>
      <c r="L3549"/>
      <c r="M3549"/>
      <c r="N3549"/>
      <c r="O3549"/>
      <c r="P3549"/>
      <c r="Q3549"/>
      <c r="R3549"/>
    </row>
    <row r="3550" spans="1:18" x14ac:dyDescent="0.25">
      <c r="A3550"/>
      <c r="B3550"/>
      <c r="C3550"/>
      <c r="D3550"/>
      <c r="E3550"/>
      <c r="F3550"/>
      <c r="G3550"/>
      <c r="H3550"/>
      <c r="I3550" s="5"/>
      <c r="J3550" s="5"/>
      <c r="K3550"/>
      <c r="L3550"/>
      <c r="M3550"/>
      <c r="N3550"/>
      <c r="O3550"/>
      <c r="P3550"/>
      <c r="Q3550"/>
      <c r="R3550"/>
    </row>
    <row r="3551" spans="1:18" x14ac:dyDescent="0.25">
      <c r="A3551"/>
      <c r="B3551"/>
      <c r="C3551"/>
      <c r="D3551"/>
      <c r="E3551"/>
      <c r="F3551"/>
      <c r="G3551"/>
      <c r="H3551"/>
      <c r="I3551" s="5"/>
      <c r="J3551" s="5"/>
      <c r="K3551"/>
      <c r="L3551"/>
      <c r="M3551"/>
      <c r="N3551"/>
      <c r="O3551"/>
      <c r="P3551"/>
      <c r="Q3551"/>
      <c r="R3551"/>
    </row>
    <row r="3552" spans="1:18" x14ac:dyDescent="0.25">
      <c r="A3552"/>
      <c r="B3552"/>
      <c r="C3552"/>
      <c r="D3552"/>
      <c r="E3552"/>
      <c r="F3552"/>
      <c r="G3552"/>
      <c r="H3552"/>
      <c r="I3552" s="5"/>
      <c r="J3552" s="5"/>
      <c r="K3552"/>
      <c r="L3552"/>
      <c r="M3552"/>
      <c r="N3552"/>
      <c r="O3552"/>
      <c r="P3552"/>
      <c r="Q3552"/>
      <c r="R3552"/>
    </row>
    <row r="3553" spans="1:18" x14ac:dyDescent="0.25">
      <c r="A3553"/>
      <c r="B3553"/>
      <c r="C3553"/>
      <c r="D3553"/>
      <c r="E3553"/>
      <c r="F3553"/>
      <c r="G3553"/>
      <c r="H3553"/>
      <c r="I3553" s="5"/>
      <c r="J3553" s="5"/>
      <c r="K3553"/>
      <c r="L3553"/>
      <c r="M3553"/>
      <c r="N3553"/>
      <c r="O3553"/>
      <c r="P3553"/>
      <c r="Q3553"/>
      <c r="R3553"/>
    </row>
    <row r="3554" spans="1:18" x14ac:dyDescent="0.25">
      <c r="A3554"/>
      <c r="B3554"/>
      <c r="C3554"/>
      <c r="D3554"/>
      <c r="E3554"/>
      <c r="F3554"/>
      <c r="G3554"/>
      <c r="H3554"/>
      <c r="I3554" s="5"/>
      <c r="J3554" s="5"/>
      <c r="K3554"/>
      <c r="L3554"/>
      <c r="M3554"/>
      <c r="N3554"/>
      <c r="O3554"/>
      <c r="P3554"/>
      <c r="Q3554"/>
      <c r="R3554"/>
    </row>
    <row r="3555" spans="1:18" x14ac:dyDescent="0.25">
      <c r="A3555"/>
      <c r="B3555"/>
      <c r="C3555"/>
      <c r="D3555"/>
      <c r="E3555"/>
      <c r="F3555"/>
      <c r="G3555"/>
      <c r="H3555"/>
      <c r="I3555" s="5"/>
      <c r="J3555" s="5"/>
      <c r="K3555"/>
      <c r="L3555"/>
      <c r="M3555"/>
      <c r="N3555"/>
      <c r="O3555"/>
      <c r="P3555"/>
      <c r="Q3555"/>
      <c r="R3555"/>
    </row>
    <row r="3556" spans="1:18" x14ac:dyDescent="0.25">
      <c r="A3556"/>
      <c r="B3556"/>
      <c r="C3556"/>
      <c r="D3556"/>
      <c r="E3556"/>
      <c r="F3556"/>
      <c r="G3556"/>
      <c r="H3556"/>
      <c r="I3556" s="5"/>
      <c r="J3556" s="5"/>
      <c r="K3556"/>
      <c r="L3556"/>
      <c r="M3556"/>
      <c r="N3556"/>
      <c r="O3556"/>
      <c r="P3556"/>
      <c r="Q3556"/>
      <c r="R3556"/>
    </row>
    <row r="3557" spans="1:18" x14ac:dyDescent="0.25">
      <c r="A3557"/>
      <c r="B3557"/>
      <c r="C3557"/>
      <c r="D3557"/>
      <c r="E3557"/>
      <c r="F3557"/>
      <c r="G3557"/>
      <c r="H3557"/>
      <c r="I3557" s="5"/>
      <c r="J3557" s="5"/>
      <c r="K3557"/>
      <c r="L3557"/>
      <c r="M3557"/>
      <c r="N3557"/>
      <c r="O3557"/>
      <c r="P3557"/>
      <c r="Q3557"/>
      <c r="R3557"/>
    </row>
    <row r="3558" spans="1:18" x14ac:dyDescent="0.25">
      <c r="A3558"/>
      <c r="B3558"/>
      <c r="C3558"/>
      <c r="D3558"/>
      <c r="E3558"/>
      <c r="F3558"/>
      <c r="G3558"/>
      <c r="H3558"/>
      <c r="I3558" s="5"/>
      <c r="J3558" s="5"/>
      <c r="K3558"/>
      <c r="L3558"/>
      <c r="M3558"/>
      <c r="N3558"/>
      <c r="O3558"/>
      <c r="P3558"/>
      <c r="Q3558"/>
      <c r="R3558"/>
    </row>
    <row r="3559" spans="1:18" x14ac:dyDescent="0.25">
      <c r="A3559"/>
      <c r="B3559"/>
      <c r="C3559"/>
      <c r="D3559"/>
      <c r="E3559"/>
      <c r="F3559"/>
      <c r="G3559"/>
      <c r="H3559"/>
      <c r="I3559" s="5"/>
      <c r="J3559" s="5"/>
      <c r="K3559"/>
      <c r="L3559"/>
      <c r="M3559"/>
      <c r="N3559"/>
      <c r="O3559"/>
      <c r="P3559"/>
      <c r="Q3559"/>
      <c r="R3559"/>
    </row>
    <row r="3560" spans="1:18" x14ac:dyDescent="0.25">
      <c r="A3560"/>
      <c r="B3560"/>
      <c r="C3560"/>
      <c r="D3560"/>
      <c r="E3560"/>
      <c r="F3560"/>
      <c r="G3560"/>
      <c r="H3560"/>
      <c r="I3560" s="5"/>
      <c r="J3560" s="5"/>
      <c r="K3560"/>
      <c r="L3560"/>
      <c r="M3560"/>
      <c r="N3560"/>
      <c r="O3560"/>
      <c r="P3560"/>
      <c r="Q3560"/>
      <c r="R3560"/>
    </row>
    <row r="3561" spans="1:18" x14ac:dyDescent="0.25">
      <c r="A3561"/>
      <c r="B3561"/>
      <c r="C3561"/>
      <c r="D3561"/>
      <c r="E3561"/>
      <c r="F3561"/>
      <c r="G3561"/>
      <c r="H3561"/>
      <c r="I3561" s="5"/>
      <c r="J3561" s="5"/>
      <c r="K3561"/>
      <c r="L3561"/>
      <c r="M3561"/>
      <c r="N3561"/>
      <c r="O3561"/>
      <c r="P3561"/>
      <c r="Q3561"/>
      <c r="R3561"/>
    </row>
    <row r="3562" spans="1:18" x14ac:dyDescent="0.25">
      <c r="A3562"/>
      <c r="B3562"/>
      <c r="C3562"/>
      <c r="D3562"/>
      <c r="E3562"/>
      <c r="F3562"/>
      <c r="G3562"/>
      <c r="H3562"/>
      <c r="I3562" s="5"/>
      <c r="J3562" s="5"/>
      <c r="K3562"/>
      <c r="L3562"/>
      <c r="M3562"/>
      <c r="N3562"/>
      <c r="O3562"/>
      <c r="P3562"/>
      <c r="Q3562"/>
      <c r="R3562"/>
    </row>
    <row r="3563" spans="1:18" x14ac:dyDescent="0.25">
      <c r="A3563"/>
      <c r="B3563"/>
      <c r="C3563"/>
      <c r="D3563"/>
      <c r="E3563"/>
      <c r="F3563"/>
      <c r="G3563"/>
      <c r="H3563"/>
      <c r="I3563" s="5"/>
      <c r="J3563" s="5"/>
      <c r="K3563"/>
      <c r="L3563"/>
      <c r="M3563"/>
      <c r="N3563"/>
      <c r="O3563"/>
      <c r="P3563"/>
      <c r="Q3563"/>
      <c r="R3563"/>
    </row>
    <row r="3564" spans="1:18" x14ac:dyDescent="0.25">
      <c r="A3564"/>
      <c r="B3564"/>
      <c r="C3564"/>
      <c r="D3564"/>
      <c r="E3564"/>
      <c r="F3564"/>
      <c r="G3564"/>
      <c r="H3564"/>
      <c r="I3564" s="5"/>
      <c r="J3564" s="5"/>
      <c r="K3564"/>
      <c r="L3564"/>
      <c r="M3564"/>
      <c r="N3564"/>
      <c r="O3564"/>
      <c r="P3564"/>
      <c r="Q3564"/>
      <c r="R3564"/>
    </row>
    <row r="3565" spans="1:18" x14ac:dyDescent="0.25">
      <c r="A3565"/>
      <c r="B3565"/>
      <c r="C3565"/>
      <c r="D3565"/>
      <c r="E3565"/>
      <c r="F3565"/>
      <c r="G3565"/>
      <c r="H3565"/>
      <c r="I3565" s="5"/>
      <c r="J3565" s="5"/>
      <c r="K3565"/>
      <c r="L3565"/>
      <c r="M3565"/>
      <c r="N3565"/>
      <c r="O3565"/>
      <c r="P3565"/>
      <c r="Q3565"/>
      <c r="R3565"/>
    </row>
    <row r="3566" spans="1:18" x14ac:dyDescent="0.25">
      <c r="A3566"/>
      <c r="B3566"/>
      <c r="C3566"/>
      <c r="D3566"/>
      <c r="E3566"/>
      <c r="F3566"/>
      <c r="G3566"/>
      <c r="H3566"/>
      <c r="I3566" s="5"/>
      <c r="J3566" s="5"/>
      <c r="K3566"/>
      <c r="L3566"/>
      <c r="M3566"/>
      <c r="N3566"/>
      <c r="O3566"/>
      <c r="P3566"/>
      <c r="Q3566"/>
      <c r="R3566"/>
    </row>
    <row r="3567" spans="1:18" x14ac:dyDescent="0.25">
      <c r="A3567"/>
      <c r="B3567"/>
      <c r="C3567"/>
      <c r="D3567"/>
      <c r="E3567"/>
      <c r="F3567"/>
      <c r="G3567"/>
      <c r="H3567"/>
      <c r="I3567" s="5"/>
      <c r="J3567" s="5"/>
      <c r="K3567"/>
      <c r="L3567"/>
      <c r="M3567"/>
      <c r="N3567"/>
      <c r="O3567"/>
      <c r="P3567"/>
      <c r="Q3567"/>
      <c r="R3567"/>
    </row>
    <row r="3568" spans="1:18" x14ac:dyDescent="0.25">
      <c r="A3568"/>
      <c r="B3568"/>
      <c r="C3568"/>
      <c r="D3568"/>
      <c r="E3568"/>
      <c r="F3568"/>
      <c r="G3568"/>
      <c r="H3568"/>
      <c r="I3568" s="5"/>
      <c r="J3568" s="5"/>
      <c r="K3568"/>
      <c r="L3568"/>
      <c r="M3568"/>
      <c r="N3568"/>
      <c r="O3568"/>
      <c r="P3568"/>
      <c r="Q3568"/>
      <c r="R3568"/>
    </row>
    <row r="3569" spans="1:18" x14ac:dyDescent="0.25">
      <c r="A3569"/>
      <c r="B3569"/>
      <c r="C3569"/>
      <c r="D3569"/>
      <c r="E3569"/>
      <c r="F3569"/>
      <c r="G3569"/>
      <c r="H3569"/>
      <c r="I3569" s="5"/>
      <c r="J3569" s="5"/>
      <c r="K3569"/>
      <c r="L3569"/>
      <c r="M3569"/>
      <c r="N3569"/>
      <c r="O3569"/>
      <c r="P3569"/>
      <c r="Q3569"/>
      <c r="R3569"/>
    </row>
    <row r="3570" spans="1:18" x14ac:dyDescent="0.25">
      <c r="A3570"/>
      <c r="B3570"/>
      <c r="C3570"/>
      <c r="D3570"/>
      <c r="E3570"/>
      <c r="F3570"/>
      <c r="G3570"/>
      <c r="H3570"/>
      <c r="I3570" s="5"/>
      <c r="J3570" s="5"/>
      <c r="K3570"/>
      <c r="L3570"/>
      <c r="M3570"/>
      <c r="N3570"/>
      <c r="O3570"/>
      <c r="P3570"/>
      <c r="Q3570"/>
      <c r="R3570"/>
    </row>
    <row r="3571" spans="1:18" x14ac:dyDescent="0.25">
      <c r="A3571"/>
      <c r="B3571"/>
      <c r="C3571"/>
      <c r="D3571"/>
      <c r="E3571"/>
      <c r="F3571"/>
      <c r="G3571"/>
      <c r="H3571"/>
      <c r="I3571" s="5"/>
      <c r="J3571" s="5"/>
      <c r="K3571"/>
      <c r="L3571"/>
      <c r="M3571"/>
      <c r="N3571"/>
      <c r="O3571"/>
      <c r="P3571"/>
      <c r="Q3571"/>
      <c r="R3571"/>
    </row>
    <row r="3572" spans="1:18" x14ac:dyDescent="0.25">
      <c r="A3572"/>
      <c r="B3572"/>
      <c r="C3572"/>
      <c r="D3572"/>
      <c r="E3572"/>
      <c r="F3572"/>
      <c r="G3572"/>
      <c r="H3572"/>
      <c r="I3572" s="5"/>
      <c r="J3572" s="5"/>
      <c r="K3572"/>
      <c r="L3572"/>
      <c r="M3572"/>
      <c r="N3572"/>
      <c r="O3572"/>
      <c r="P3572"/>
      <c r="Q3572"/>
      <c r="R3572"/>
    </row>
    <row r="3573" spans="1:18" x14ac:dyDescent="0.25">
      <c r="A3573"/>
      <c r="B3573"/>
      <c r="C3573"/>
      <c r="D3573"/>
      <c r="E3573"/>
      <c r="F3573"/>
      <c r="G3573"/>
      <c r="H3573"/>
      <c r="I3573" s="5"/>
      <c r="J3573" s="5"/>
      <c r="K3573"/>
      <c r="L3573"/>
      <c r="M3573"/>
      <c r="N3573"/>
      <c r="O3573"/>
      <c r="P3573"/>
      <c r="Q3573"/>
      <c r="R3573"/>
    </row>
    <row r="3574" spans="1:18" x14ac:dyDescent="0.25">
      <c r="A3574"/>
      <c r="B3574"/>
      <c r="C3574"/>
      <c r="D3574"/>
      <c r="E3574"/>
      <c r="F3574"/>
      <c r="G3574"/>
      <c r="H3574"/>
      <c r="I3574" s="5"/>
      <c r="J3574" s="5"/>
      <c r="K3574"/>
      <c r="L3574"/>
      <c r="M3574"/>
      <c r="N3574"/>
      <c r="O3574"/>
      <c r="P3574"/>
      <c r="Q3574"/>
      <c r="R3574"/>
    </row>
    <row r="3575" spans="1:18" x14ac:dyDescent="0.25">
      <c r="A3575"/>
      <c r="B3575"/>
      <c r="C3575"/>
      <c r="D3575"/>
      <c r="E3575"/>
      <c r="F3575"/>
      <c r="G3575"/>
      <c r="H3575"/>
      <c r="I3575" s="5"/>
      <c r="J3575" s="5"/>
      <c r="K3575"/>
      <c r="L3575"/>
      <c r="M3575"/>
      <c r="N3575"/>
      <c r="O3575"/>
      <c r="P3575"/>
      <c r="Q3575"/>
      <c r="R3575"/>
    </row>
    <row r="3576" spans="1:18" x14ac:dyDescent="0.25">
      <c r="A3576"/>
      <c r="B3576"/>
      <c r="C3576"/>
      <c r="D3576"/>
      <c r="E3576"/>
      <c r="F3576"/>
      <c r="G3576"/>
      <c r="H3576"/>
      <c r="I3576" s="5"/>
      <c r="J3576" s="5"/>
      <c r="K3576"/>
      <c r="L3576"/>
      <c r="M3576"/>
      <c r="N3576"/>
      <c r="O3576"/>
      <c r="P3576"/>
      <c r="Q3576"/>
      <c r="R3576"/>
    </row>
    <row r="3577" spans="1:18" x14ac:dyDescent="0.25">
      <c r="A3577"/>
      <c r="B3577"/>
      <c r="C3577"/>
      <c r="D3577"/>
      <c r="E3577"/>
      <c r="F3577"/>
      <c r="G3577"/>
      <c r="H3577"/>
      <c r="I3577" s="5"/>
      <c r="J3577" s="5"/>
      <c r="K3577"/>
      <c r="L3577"/>
      <c r="M3577"/>
      <c r="N3577"/>
      <c r="O3577"/>
      <c r="P3577"/>
      <c r="Q3577"/>
      <c r="R3577"/>
    </row>
    <row r="3578" spans="1:18" x14ac:dyDescent="0.25">
      <c r="A3578"/>
      <c r="B3578"/>
      <c r="C3578"/>
      <c r="D3578"/>
      <c r="E3578"/>
      <c r="F3578"/>
      <c r="G3578"/>
      <c r="H3578"/>
      <c r="I3578" s="5"/>
      <c r="J3578" s="5"/>
      <c r="K3578"/>
      <c r="L3578"/>
      <c r="M3578"/>
      <c r="N3578"/>
      <c r="O3578"/>
      <c r="P3578"/>
      <c r="Q3578"/>
      <c r="R3578"/>
    </row>
    <row r="3579" spans="1:18" x14ac:dyDescent="0.25">
      <c r="A3579"/>
      <c r="B3579"/>
      <c r="C3579"/>
      <c r="D3579"/>
      <c r="E3579"/>
      <c r="F3579"/>
      <c r="G3579"/>
      <c r="H3579"/>
      <c r="I3579" s="5"/>
      <c r="J3579" s="5"/>
      <c r="K3579"/>
      <c r="L3579"/>
      <c r="M3579"/>
      <c r="N3579"/>
      <c r="O3579"/>
      <c r="P3579"/>
      <c r="Q3579"/>
      <c r="R3579"/>
    </row>
    <row r="3580" spans="1:18" x14ac:dyDescent="0.25">
      <c r="A3580"/>
      <c r="B3580"/>
      <c r="C3580"/>
      <c r="D3580"/>
      <c r="E3580"/>
      <c r="F3580"/>
      <c r="G3580"/>
      <c r="H3580"/>
      <c r="I3580" s="5"/>
      <c r="J3580" s="5"/>
      <c r="K3580"/>
      <c r="L3580"/>
      <c r="M3580"/>
      <c r="N3580"/>
      <c r="O3580"/>
      <c r="P3580"/>
      <c r="Q3580"/>
      <c r="R3580"/>
    </row>
    <row r="3581" spans="1:18" x14ac:dyDescent="0.25">
      <c r="A3581"/>
      <c r="B3581"/>
      <c r="C3581"/>
      <c r="D3581"/>
      <c r="E3581"/>
      <c r="F3581"/>
      <c r="G3581"/>
      <c r="H3581"/>
      <c r="I3581" s="5"/>
      <c r="J3581" s="5"/>
      <c r="K3581"/>
      <c r="L3581"/>
      <c r="M3581"/>
      <c r="N3581"/>
      <c r="O3581"/>
      <c r="P3581"/>
      <c r="Q3581"/>
      <c r="R3581"/>
    </row>
    <row r="3582" spans="1:18" x14ac:dyDescent="0.25">
      <c r="A3582"/>
      <c r="B3582"/>
      <c r="C3582"/>
      <c r="D3582"/>
      <c r="E3582"/>
      <c r="F3582"/>
      <c r="G3582"/>
      <c r="H3582"/>
      <c r="I3582" s="5"/>
      <c r="J3582" s="5"/>
      <c r="K3582"/>
      <c r="L3582"/>
      <c r="M3582"/>
      <c r="N3582"/>
      <c r="O3582"/>
      <c r="P3582"/>
      <c r="Q3582"/>
      <c r="R3582"/>
    </row>
    <row r="3583" spans="1:18" x14ac:dyDescent="0.25">
      <c r="A3583"/>
      <c r="B3583"/>
      <c r="C3583"/>
      <c r="D3583"/>
      <c r="E3583"/>
      <c r="F3583"/>
      <c r="G3583"/>
      <c r="H3583"/>
      <c r="I3583" s="5"/>
      <c r="J3583" s="5"/>
      <c r="K3583"/>
      <c r="L3583"/>
      <c r="M3583"/>
      <c r="N3583"/>
      <c r="O3583"/>
      <c r="P3583"/>
      <c r="Q3583"/>
      <c r="R3583"/>
    </row>
    <row r="3584" spans="1:18" x14ac:dyDescent="0.25">
      <c r="A3584"/>
      <c r="B3584"/>
      <c r="C3584"/>
      <c r="D3584"/>
      <c r="E3584"/>
      <c r="F3584"/>
      <c r="G3584"/>
      <c r="H3584"/>
      <c r="I3584" s="5"/>
      <c r="J3584" s="5"/>
      <c r="K3584"/>
      <c r="L3584"/>
      <c r="M3584"/>
      <c r="N3584"/>
      <c r="O3584"/>
      <c r="P3584"/>
      <c r="Q3584"/>
      <c r="R3584"/>
    </row>
    <row r="3585" spans="1:18" x14ac:dyDescent="0.25">
      <c r="A3585"/>
      <c r="B3585"/>
      <c r="C3585"/>
      <c r="D3585"/>
      <c r="E3585"/>
      <c r="F3585"/>
      <c r="G3585"/>
      <c r="H3585"/>
      <c r="I3585" s="5"/>
      <c r="J3585" s="5"/>
      <c r="K3585"/>
      <c r="L3585"/>
      <c r="M3585"/>
      <c r="N3585"/>
      <c r="O3585"/>
      <c r="P3585"/>
      <c r="Q3585"/>
      <c r="R3585"/>
    </row>
    <row r="3586" spans="1:18" x14ac:dyDescent="0.25">
      <c r="A3586"/>
      <c r="B3586"/>
      <c r="C3586"/>
      <c r="D3586"/>
      <c r="E3586"/>
      <c r="F3586"/>
      <c r="G3586"/>
      <c r="H3586"/>
      <c r="I3586" s="5"/>
      <c r="J3586" s="5"/>
      <c r="K3586"/>
      <c r="L3586"/>
      <c r="M3586"/>
      <c r="N3586"/>
      <c r="O3586"/>
      <c r="P3586"/>
      <c r="Q3586"/>
      <c r="R3586"/>
    </row>
    <row r="3587" spans="1:18" x14ac:dyDescent="0.25">
      <c r="A3587"/>
      <c r="B3587"/>
      <c r="C3587"/>
      <c r="D3587"/>
      <c r="E3587"/>
      <c r="F3587"/>
      <c r="G3587"/>
      <c r="H3587"/>
      <c r="I3587" s="5"/>
      <c r="J3587" s="5"/>
      <c r="K3587"/>
      <c r="L3587"/>
      <c r="M3587"/>
      <c r="N3587"/>
      <c r="O3587"/>
      <c r="P3587"/>
      <c r="Q3587"/>
      <c r="R3587"/>
    </row>
    <row r="3588" spans="1:18" x14ac:dyDescent="0.25">
      <c r="A3588"/>
      <c r="B3588"/>
      <c r="C3588"/>
      <c r="D3588"/>
      <c r="E3588"/>
      <c r="F3588"/>
      <c r="G3588"/>
      <c r="H3588"/>
      <c r="I3588" s="5"/>
      <c r="J3588" s="5"/>
      <c r="K3588"/>
      <c r="L3588"/>
      <c r="M3588"/>
      <c r="N3588"/>
      <c r="O3588"/>
      <c r="P3588"/>
      <c r="Q3588"/>
      <c r="R3588"/>
    </row>
    <row r="3589" spans="1:18" x14ac:dyDescent="0.25">
      <c r="A3589"/>
      <c r="B3589"/>
      <c r="C3589"/>
      <c r="D3589"/>
      <c r="E3589"/>
      <c r="F3589"/>
      <c r="G3589"/>
      <c r="H3589"/>
      <c r="I3589" s="5"/>
      <c r="J3589" s="5"/>
      <c r="K3589"/>
      <c r="L3589"/>
      <c r="M3589"/>
      <c r="N3589"/>
      <c r="O3589"/>
      <c r="P3589"/>
      <c r="Q3589"/>
      <c r="R3589"/>
    </row>
    <row r="3590" spans="1:18" x14ac:dyDescent="0.25">
      <c r="A3590"/>
      <c r="B3590"/>
      <c r="C3590"/>
      <c r="D3590"/>
      <c r="E3590"/>
      <c r="F3590"/>
      <c r="G3590"/>
      <c r="H3590"/>
      <c r="I3590" s="5"/>
      <c r="J3590" s="5"/>
      <c r="K3590"/>
      <c r="L3590"/>
      <c r="M3590"/>
      <c r="N3590"/>
      <c r="O3590"/>
      <c r="P3590"/>
      <c r="Q3590"/>
      <c r="R3590"/>
    </row>
    <row r="3591" spans="1:18" x14ac:dyDescent="0.25">
      <c r="A3591"/>
      <c r="B3591"/>
      <c r="C3591"/>
      <c r="D3591"/>
      <c r="E3591"/>
      <c r="F3591"/>
      <c r="G3591"/>
      <c r="H3591"/>
      <c r="I3591" s="5"/>
      <c r="J3591" s="5"/>
      <c r="K3591"/>
      <c r="L3591"/>
      <c r="M3591"/>
      <c r="N3591"/>
      <c r="O3591"/>
      <c r="P3591"/>
      <c r="Q3591"/>
      <c r="R3591"/>
    </row>
    <row r="3592" spans="1:18" x14ac:dyDescent="0.25">
      <c r="A3592"/>
      <c r="B3592"/>
      <c r="C3592"/>
      <c r="D3592"/>
      <c r="E3592"/>
      <c r="F3592"/>
      <c r="G3592"/>
      <c r="H3592"/>
      <c r="I3592" s="5"/>
      <c r="J3592" s="5"/>
      <c r="K3592"/>
      <c r="L3592"/>
      <c r="M3592"/>
      <c r="N3592"/>
      <c r="O3592"/>
      <c r="P3592"/>
      <c r="Q3592"/>
      <c r="R3592"/>
    </row>
    <row r="3593" spans="1:18" x14ac:dyDescent="0.25">
      <c r="A3593"/>
      <c r="B3593"/>
      <c r="C3593"/>
      <c r="D3593"/>
      <c r="E3593"/>
      <c r="F3593"/>
      <c r="G3593"/>
      <c r="H3593"/>
      <c r="I3593" s="5"/>
      <c r="J3593" s="5"/>
      <c r="K3593"/>
      <c r="L3593"/>
      <c r="M3593"/>
      <c r="N3593"/>
      <c r="O3593"/>
      <c r="P3593"/>
      <c r="Q3593"/>
      <c r="R3593"/>
    </row>
    <row r="3594" spans="1:18" x14ac:dyDescent="0.25">
      <c r="A3594"/>
      <c r="B3594"/>
      <c r="C3594"/>
      <c r="D3594"/>
      <c r="E3594"/>
      <c r="F3594"/>
      <c r="G3594"/>
      <c r="H3594"/>
      <c r="I3594" s="5"/>
      <c r="J3594" s="5"/>
      <c r="K3594"/>
      <c r="L3594"/>
      <c r="M3594"/>
      <c r="N3594"/>
      <c r="O3594"/>
      <c r="P3594"/>
      <c r="Q3594"/>
      <c r="R3594"/>
    </row>
    <row r="3595" spans="1:18" x14ac:dyDescent="0.25">
      <c r="A3595"/>
      <c r="B3595"/>
      <c r="C3595"/>
      <c r="D3595"/>
      <c r="E3595"/>
      <c r="F3595"/>
      <c r="G3595"/>
      <c r="H3595"/>
      <c r="I3595" s="5"/>
      <c r="J3595" s="5"/>
      <c r="K3595"/>
      <c r="L3595"/>
      <c r="M3595"/>
      <c r="N3595"/>
      <c r="O3595"/>
      <c r="P3595"/>
      <c r="Q3595"/>
      <c r="R3595"/>
    </row>
    <row r="3596" spans="1:18" x14ac:dyDescent="0.25">
      <c r="A3596"/>
      <c r="B3596"/>
      <c r="C3596"/>
      <c r="D3596"/>
      <c r="E3596"/>
      <c r="F3596"/>
      <c r="G3596"/>
      <c r="H3596"/>
      <c r="I3596" s="5"/>
      <c r="J3596" s="5"/>
      <c r="K3596"/>
      <c r="L3596"/>
      <c r="M3596"/>
      <c r="N3596"/>
      <c r="O3596"/>
      <c r="P3596"/>
      <c r="Q3596"/>
      <c r="R3596"/>
    </row>
    <row r="3597" spans="1:18" x14ac:dyDescent="0.25">
      <c r="A3597"/>
      <c r="B3597"/>
      <c r="C3597"/>
      <c r="D3597"/>
      <c r="E3597"/>
      <c r="F3597"/>
      <c r="G3597"/>
      <c r="H3597"/>
      <c r="I3597" s="5"/>
      <c r="J3597" s="5"/>
      <c r="K3597"/>
      <c r="L3597"/>
      <c r="M3597"/>
      <c r="N3597"/>
      <c r="O3597"/>
      <c r="P3597"/>
      <c r="Q3597"/>
      <c r="R3597"/>
    </row>
    <row r="3598" spans="1:18" x14ac:dyDescent="0.25">
      <c r="A3598"/>
      <c r="B3598"/>
      <c r="C3598"/>
      <c r="D3598"/>
      <c r="E3598"/>
      <c r="F3598"/>
      <c r="G3598"/>
      <c r="H3598"/>
      <c r="I3598" s="5"/>
      <c r="J3598" s="5"/>
      <c r="K3598"/>
      <c r="L3598"/>
      <c r="M3598"/>
      <c r="N3598"/>
      <c r="O3598"/>
      <c r="P3598"/>
      <c r="Q3598"/>
      <c r="R3598"/>
    </row>
    <row r="3599" spans="1:18" x14ac:dyDescent="0.25">
      <c r="A3599"/>
      <c r="B3599"/>
      <c r="C3599"/>
      <c r="D3599"/>
      <c r="E3599"/>
      <c r="F3599"/>
      <c r="G3599"/>
      <c r="H3599"/>
      <c r="I3599" s="5"/>
      <c r="J3599" s="5"/>
      <c r="K3599"/>
      <c r="L3599"/>
      <c r="M3599"/>
      <c r="N3599"/>
      <c r="O3599"/>
      <c r="P3599"/>
      <c r="Q3599"/>
      <c r="R3599"/>
    </row>
    <row r="3600" spans="1:18" x14ac:dyDescent="0.25">
      <c r="A3600"/>
      <c r="B3600"/>
      <c r="C3600"/>
      <c r="D3600"/>
      <c r="E3600"/>
      <c r="F3600"/>
      <c r="G3600"/>
      <c r="H3600"/>
      <c r="I3600" s="5"/>
      <c r="J3600" s="5"/>
      <c r="K3600"/>
      <c r="L3600"/>
      <c r="M3600"/>
      <c r="N3600"/>
      <c r="O3600"/>
      <c r="P3600"/>
      <c r="Q3600"/>
      <c r="R3600"/>
    </row>
    <row r="3601" spans="1:18" x14ac:dyDescent="0.25">
      <c r="A3601"/>
      <c r="B3601"/>
      <c r="C3601"/>
      <c r="D3601"/>
      <c r="E3601"/>
      <c r="F3601"/>
      <c r="G3601"/>
      <c r="H3601"/>
      <c r="I3601" s="5"/>
      <c r="J3601" s="5"/>
      <c r="K3601"/>
      <c r="L3601"/>
      <c r="M3601"/>
      <c r="N3601"/>
      <c r="O3601"/>
      <c r="P3601"/>
      <c r="Q3601"/>
      <c r="R3601"/>
    </row>
    <row r="3602" spans="1:18" x14ac:dyDescent="0.25">
      <c r="A3602"/>
      <c r="B3602"/>
      <c r="C3602"/>
      <c r="D3602"/>
      <c r="E3602"/>
      <c r="F3602"/>
      <c r="G3602"/>
      <c r="H3602"/>
      <c r="I3602" s="5"/>
      <c r="J3602" s="5"/>
      <c r="K3602"/>
      <c r="L3602"/>
      <c r="M3602"/>
      <c r="N3602"/>
      <c r="O3602"/>
      <c r="P3602"/>
      <c r="Q3602"/>
      <c r="R3602"/>
    </row>
    <row r="3603" spans="1:18" x14ac:dyDescent="0.25">
      <c r="A3603"/>
      <c r="B3603"/>
      <c r="C3603"/>
      <c r="D3603"/>
      <c r="E3603"/>
      <c r="F3603"/>
      <c r="G3603"/>
      <c r="H3603"/>
      <c r="I3603" s="5"/>
      <c r="J3603" s="5"/>
      <c r="K3603"/>
      <c r="L3603"/>
      <c r="M3603"/>
      <c r="N3603"/>
      <c r="O3603"/>
      <c r="P3603"/>
      <c r="Q3603"/>
      <c r="R3603"/>
    </row>
    <row r="3604" spans="1:18" x14ac:dyDescent="0.25">
      <c r="A3604"/>
      <c r="B3604"/>
      <c r="C3604"/>
      <c r="D3604"/>
      <c r="E3604"/>
      <c r="F3604"/>
      <c r="G3604"/>
      <c r="H3604"/>
      <c r="I3604" s="5"/>
      <c r="J3604" s="5"/>
      <c r="K3604"/>
      <c r="L3604"/>
      <c r="M3604"/>
      <c r="N3604"/>
      <c r="O3604"/>
      <c r="P3604"/>
      <c r="Q3604"/>
      <c r="R3604"/>
    </row>
    <row r="3605" spans="1:18" x14ac:dyDescent="0.25">
      <c r="A3605"/>
      <c r="B3605"/>
      <c r="C3605"/>
      <c r="D3605"/>
      <c r="E3605"/>
      <c r="F3605"/>
      <c r="G3605"/>
      <c r="H3605"/>
      <c r="I3605" s="5"/>
      <c r="J3605" s="5"/>
      <c r="K3605"/>
      <c r="L3605"/>
      <c r="M3605"/>
      <c r="N3605"/>
      <c r="O3605"/>
      <c r="P3605"/>
      <c r="Q3605"/>
      <c r="R3605"/>
    </row>
    <row r="3606" spans="1:18" x14ac:dyDescent="0.25">
      <c r="A3606"/>
      <c r="B3606"/>
      <c r="C3606"/>
      <c r="D3606"/>
      <c r="E3606"/>
      <c r="F3606"/>
      <c r="G3606"/>
      <c r="H3606"/>
      <c r="I3606" s="5"/>
      <c r="J3606" s="5"/>
      <c r="K3606"/>
      <c r="L3606"/>
      <c r="M3606"/>
      <c r="N3606"/>
      <c r="O3606"/>
      <c r="P3606"/>
      <c r="Q3606"/>
      <c r="R3606"/>
    </row>
    <row r="3607" spans="1:18" x14ac:dyDescent="0.25">
      <c r="A3607"/>
      <c r="B3607"/>
      <c r="C3607"/>
      <c r="D3607"/>
      <c r="E3607"/>
      <c r="F3607"/>
      <c r="G3607"/>
      <c r="H3607"/>
      <c r="I3607" s="5"/>
      <c r="J3607" s="5"/>
      <c r="K3607"/>
      <c r="L3607"/>
      <c r="M3607"/>
      <c r="N3607"/>
      <c r="O3607"/>
      <c r="P3607"/>
      <c r="Q3607"/>
      <c r="R3607"/>
    </row>
    <row r="3608" spans="1:18" x14ac:dyDescent="0.25">
      <c r="A3608"/>
      <c r="B3608"/>
      <c r="C3608"/>
      <c r="D3608"/>
      <c r="E3608"/>
      <c r="F3608"/>
      <c r="G3608"/>
      <c r="H3608"/>
      <c r="I3608" s="5"/>
      <c r="J3608" s="5"/>
      <c r="K3608"/>
      <c r="L3608"/>
      <c r="M3608"/>
      <c r="N3608"/>
      <c r="O3608"/>
      <c r="P3608"/>
      <c r="Q3608"/>
      <c r="R3608"/>
    </row>
    <row r="3609" spans="1:18" x14ac:dyDescent="0.25">
      <c r="A3609"/>
      <c r="B3609"/>
      <c r="C3609"/>
      <c r="D3609"/>
      <c r="E3609"/>
      <c r="F3609"/>
      <c r="G3609"/>
      <c r="H3609"/>
      <c r="I3609" s="5"/>
      <c r="J3609" s="5"/>
      <c r="K3609"/>
      <c r="L3609"/>
      <c r="M3609"/>
      <c r="N3609"/>
      <c r="O3609"/>
      <c r="P3609"/>
      <c r="Q3609"/>
      <c r="R3609"/>
    </row>
    <row r="3610" spans="1:18" x14ac:dyDescent="0.25">
      <c r="A3610"/>
      <c r="B3610"/>
      <c r="C3610"/>
      <c r="D3610"/>
      <c r="E3610"/>
      <c r="F3610"/>
      <c r="G3610"/>
      <c r="H3610"/>
      <c r="I3610" s="5"/>
      <c r="J3610" s="5"/>
      <c r="K3610"/>
      <c r="L3610"/>
      <c r="M3610"/>
      <c r="N3610"/>
      <c r="O3610"/>
      <c r="P3610"/>
      <c r="Q3610"/>
      <c r="R3610"/>
    </row>
    <row r="3611" spans="1:18" x14ac:dyDescent="0.25">
      <c r="A3611"/>
      <c r="B3611"/>
      <c r="C3611"/>
      <c r="D3611"/>
      <c r="E3611"/>
      <c r="F3611"/>
      <c r="G3611"/>
      <c r="H3611"/>
      <c r="I3611" s="5"/>
      <c r="J3611" s="5"/>
      <c r="K3611"/>
      <c r="L3611"/>
      <c r="M3611"/>
      <c r="N3611"/>
      <c r="O3611"/>
      <c r="P3611"/>
      <c r="Q3611"/>
      <c r="R3611"/>
    </row>
    <row r="3612" spans="1:18" x14ac:dyDescent="0.25">
      <c r="A3612"/>
      <c r="B3612"/>
      <c r="C3612"/>
      <c r="D3612"/>
      <c r="E3612"/>
      <c r="F3612"/>
      <c r="G3612"/>
      <c r="H3612"/>
      <c r="I3612" s="5"/>
      <c r="J3612" s="5"/>
      <c r="K3612"/>
      <c r="L3612"/>
      <c r="M3612"/>
      <c r="N3612"/>
      <c r="O3612"/>
      <c r="P3612"/>
      <c r="Q3612"/>
      <c r="R3612"/>
    </row>
    <row r="3613" spans="1:18" x14ac:dyDescent="0.25">
      <c r="A3613"/>
      <c r="B3613"/>
      <c r="C3613"/>
      <c r="D3613"/>
      <c r="E3613"/>
      <c r="F3613"/>
      <c r="G3613"/>
      <c r="H3613"/>
      <c r="I3613" s="5"/>
      <c r="J3613" s="5"/>
      <c r="K3613"/>
      <c r="L3613"/>
      <c r="M3613"/>
      <c r="N3613"/>
      <c r="O3613"/>
      <c r="P3613"/>
      <c r="Q3613"/>
      <c r="R3613"/>
    </row>
    <row r="3614" spans="1:18" x14ac:dyDescent="0.25">
      <c r="A3614"/>
      <c r="B3614"/>
      <c r="C3614"/>
      <c r="D3614"/>
      <c r="E3614"/>
      <c r="F3614"/>
      <c r="G3614"/>
      <c r="H3614"/>
      <c r="I3614" s="5"/>
      <c r="J3614" s="5"/>
      <c r="K3614"/>
      <c r="L3614"/>
      <c r="M3614"/>
      <c r="N3614"/>
      <c r="O3614"/>
      <c r="P3614"/>
      <c r="Q3614"/>
      <c r="R3614"/>
    </row>
    <row r="3615" spans="1:18" x14ac:dyDescent="0.25">
      <c r="A3615"/>
      <c r="B3615"/>
      <c r="C3615"/>
      <c r="D3615"/>
      <c r="E3615"/>
      <c r="F3615"/>
      <c r="G3615"/>
      <c r="H3615"/>
      <c r="I3615" s="5"/>
      <c r="J3615" s="5"/>
      <c r="K3615"/>
      <c r="L3615"/>
      <c r="M3615"/>
      <c r="N3615"/>
      <c r="O3615"/>
      <c r="P3615"/>
      <c r="Q3615"/>
      <c r="R3615"/>
    </row>
    <row r="3616" spans="1:18" x14ac:dyDescent="0.25">
      <c r="A3616"/>
      <c r="B3616"/>
      <c r="C3616"/>
      <c r="D3616"/>
      <c r="E3616"/>
      <c r="F3616"/>
      <c r="G3616"/>
      <c r="H3616"/>
      <c r="I3616" s="5"/>
      <c r="J3616" s="5"/>
      <c r="K3616"/>
      <c r="L3616"/>
      <c r="M3616"/>
      <c r="N3616"/>
      <c r="O3616"/>
      <c r="P3616"/>
      <c r="Q3616"/>
      <c r="R3616"/>
    </row>
    <row r="3617" spans="1:18" x14ac:dyDescent="0.25">
      <c r="A3617"/>
      <c r="B3617"/>
      <c r="C3617"/>
      <c r="D3617"/>
      <c r="E3617"/>
      <c r="F3617"/>
      <c r="G3617"/>
      <c r="H3617"/>
      <c r="I3617" s="5"/>
      <c r="J3617" s="5"/>
      <c r="K3617"/>
      <c r="L3617"/>
      <c r="M3617"/>
      <c r="N3617"/>
      <c r="O3617"/>
      <c r="P3617"/>
      <c r="Q3617"/>
      <c r="R3617"/>
    </row>
    <row r="3618" spans="1:18" x14ac:dyDescent="0.25">
      <c r="A3618"/>
      <c r="B3618"/>
      <c r="C3618"/>
      <c r="D3618"/>
      <c r="E3618"/>
      <c r="F3618"/>
      <c r="G3618"/>
      <c r="H3618"/>
      <c r="I3618" s="5"/>
      <c r="J3618" s="5"/>
      <c r="K3618"/>
      <c r="L3618"/>
      <c r="M3618"/>
      <c r="N3618"/>
      <c r="O3618"/>
      <c r="P3618"/>
      <c r="Q3618"/>
      <c r="R3618"/>
    </row>
    <row r="3619" spans="1:18" x14ac:dyDescent="0.25">
      <c r="A3619"/>
      <c r="B3619"/>
      <c r="C3619"/>
      <c r="D3619"/>
      <c r="E3619"/>
      <c r="F3619"/>
      <c r="G3619"/>
      <c r="H3619"/>
      <c r="I3619" s="5"/>
      <c r="J3619" s="5"/>
      <c r="K3619"/>
      <c r="L3619"/>
      <c r="M3619"/>
      <c r="N3619"/>
      <c r="O3619"/>
      <c r="P3619"/>
      <c r="Q3619"/>
      <c r="R3619"/>
    </row>
    <row r="3620" spans="1:18" x14ac:dyDescent="0.25">
      <c r="A3620"/>
      <c r="B3620"/>
      <c r="C3620"/>
      <c r="D3620"/>
      <c r="E3620"/>
      <c r="F3620"/>
      <c r="G3620"/>
      <c r="H3620"/>
      <c r="I3620" s="5"/>
      <c r="J3620" s="5"/>
      <c r="K3620"/>
      <c r="L3620"/>
      <c r="M3620"/>
      <c r="N3620"/>
      <c r="O3620"/>
      <c r="P3620"/>
      <c r="Q3620"/>
      <c r="R3620"/>
    </row>
    <row r="3621" spans="1:18" x14ac:dyDescent="0.25">
      <c r="A3621"/>
      <c r="B3621"/>
      <c r="C3621"/>
      <c r="D3621"/>
      <c r="E3621"/>
      <c r="F3621"/>
      <c r="G3621"/>
      <c r="H3621"/>
      <c r="I3621" s="5"/>
      <c r="J3621" s="5"/>
      <c r="K3621"/>
      <c r="L3621"/>
      <c r="M3621"/>
      <c r="N3621"/>
      <c r="O3621"/>
      <c r="P3621"/>
      <c r="Q3621"/>
      <c r="R3621"/>
    </row>
    <row r="3622" spans="1:18" x14ac:dyDescent="0.25">
      <c r="A3622"/>
      <c r="B3622"/>
      <c r="C3622"/>
      <c r="D3622"/>
      <c r="E3622"/>
      <c r="F3622"/>
      <c r="G3622"/>
      <c r="H3622"/>
      <c r="I3622" s="5"/>
      <c r="J3622" s="5"/>
      <c r="K3622"/>
      <c r="L3622"/>
      <c r="M3622"/>
      <c r="N3622"/>
      <c r="O3622"/>
      <c r="P3622"/>
      <c r="Q3622"/>
      <c r="R3622"/>
    </row>
    <row r="3623" spans="1:18" x14ac:dyDescent="0.25">
      <c r="A3623"/>
      <c r="B3623"/>
      <c r="C3623"/>
      <c r="D3623"/>
      <c r="E3623"/>
      <c r="F3623"/>
      <c r="G3623"/>
      <c r="H3623"/>
      <c r="I3623" s="5"/>
      <c r="J3623" s="5"/>
      <c r="K3623"/>
      <c r="L3623"/>
      <c r="M3623"/>
      <c r="N3623"/>
      <c r="O3623"/>
      <c r="P3623"/>
      <c r="Q3623"/>
      <c r="R3623"/>
    </row>
    <row r="3624" spans="1:18" x14ac:dyDescent="0.25">
      <c r="A3624"/>
      <c r="B3624"/>
      <c r="C3624"/>
      <c r="D3624"/>
      <c r="E3624"/>
      <c r="F3624"/>
      <c r="G3624"/>
      <c r="H3624"/>
      <c r="I3624" s="5"/>
      <c r="J3624" s="5"/>
      <c r="K3624"/>
      <c r="L3624"/>
      <c r="M3624"/>
      <c r="N3624"/>
      <c r="O3624"/>
      <c r="P3624"/>
      <c r="Q3624"/>
      <c r="R3624"/>
    </row>
    <row r="3625" spans="1:18" x14ac:dyDescent="0.25">
      <c r="A3625"/>
      <c r="B3625"/>
      <c r="C3625"/>
      <c r="D3625"/>
      <c r="E3625"/>
      <c r="F3625"/>
      <c r="G3625"/>
      <c r="H3625"/>
      <c r="I3625" s="5"/>
      <c r="J3625" s="5"/>
      <c r="K3625"/>
      <c r="L3625"/>
      <c r="M3625"/>
      <c r="N3625"/>
      <c r="O3625"/>
      <c r="P3625"/>
      <c r="Q3625"/>
      <c r="R3625"/>
    </row>
    <row r="3626" spans="1:18" x14ac:dyDescent="0.25">
      <c r="A3626"/>
      <c r="B3626"/>
      <c r="C3626"/>
      <c r="D3626"/>
      <c r="E3626"/>
      <c r="F3626"/>
      <c r="G3626"/>
      <c r="H3626"/>
      <c r="I3626" s="5"/>
      <c r="J3626" s="5"/>
      <c r="K3626"/>
      <c r="L3626"/>
      <c r="M3626"/>
      <c r="N3626"/>
      <c r="O3626"/>
      <c r="P3626"/>
      <c r="Q3626"/>
      <c r="R3626"/>
    </row>
    <row r="3627" spans="1:18" x14ac:dyDescent="0.25">
      <c r="A3627"/>
      <c r="B3627"/>
      <c r="C3627"/>
      <c r="D3627"/>
      <c r="E3627"/>
      <c r="F3627"/>
      <c r="G3627"/>
      <c r="H3627"/>
      <c r="I3627" s="5"/>
      <c r="J3627" s="5"/>
      <c r="K3627"/>
      <c r="L3627"/>
      <c r="M3627"/>
      <c r="N3627"/>
      <c r="O3627"/>
      <c r="P3627"/>
      <c r="Q3627"/>
      <c r="R3627"/>
    </row>
    <row r="3628" spans="1:18" x14ac:dyDescent="0.25">
      <c r="A3628"/>
      <c r="B3628"/>
      <c r="C3628"/>
      <c r="D3628"/>
      <c r="E3628"/>
      <c r="F3628"/>
      <c r="G3628"/>
      <c r="H3628"/>
      <c r="I3628" s="5"/>
      <c r="J3628" s="5"/>
      <c r="K3628"/>
      <c r="L3628"/>
      <c r="M3628"/>
      <c r="N3628"/>
      <c r="O3628"/>
      <c r="P3628"/>
      <c r="Q3628"/>
      <c r="R3628"/>
    </row>
    <row r="3629" spans="1:18" x14ac:dyDescent="0.25">
      <c r="A3629"/>
      <c r="B3629"/>
      <c r="C3629"/>
      <c r="D3629"/>
      <c r="E3629"/>
      <c r="F3629"/>
      <c r="G3629"/>
      <c r="H3629"/>
      <c r="I3629" s="5"/>
      <c r="J3629" s="5"/>
      <c r="K3629"/>
      <c r="L3629"/>
      <c r="M3629"/>
      <c r="N3629"/>
      <c r="O3629"/>
      <c r="P3629"/>
      <c r="Q3629"/>
      <c r="R3629"/>
    </row>
    <row r="3630" spans="1:18" x14ac:dyDescent="0.25">
      <c r="A3630"/>
      <c r="B3630"/>
      <c r="C3630"/>
      <c r="D3630"/>
      <c r="E3630"/>
      <c r="F3630"/>
      <c r="G3630"/>
      <c r="H3630"/>
      <c r="I3630" s="5"/>
      <c r="J3630" s="5"/>
      <c r="K3630"/>
      <c r="L3630"/>
      <c r="M3630"/>
      <c r="N3630"/>
      <c r="O3630"/>
      <c r="P3630"/>
      <c r="Q3630"/>
      <c r="R3630"/>
    </row>
    <row r="3631" spans="1:18" x14ac:dyDescent="0.25">
      <c r="A3631"/>
      <c r="B3631"/>
      <c r="C3631"/>
      <c r="D3631"/>
      <c r="E3631"/>
      <c r="F3631"/>
      <c r="G3631"/>
      <c r="H3631"/>
      <c r="I3631" s="5"/>
      <c r="J3631" s="5"/>
      <c r="K3631"/>
      <c r="L3631"/>
      <c r="M3631"/>
      <c r="N3631"/>
      <c r="O3631"/>
      <c r="P3631"/>
      <c r="Q3631"/>
      <c r="R3631"/>
    </row>
    <row r="3632" spans="1:18" x14ac:dyDescent="0.25">
      <c r="A3632"/>
      <c r="B3632"/>
      <c r="C3632"/>
      <c r="D3632"/>
      <c r="E3632"/>
      <c r="F3632"/>
      <c r="G3632"/>
      <c r="H3632"/>
      <c r="I3632" s="5"/>
      <c r="J3632" s="5"/>
      <c r="K3632"/>
      <c r="L3632"/>
      <c r="M3632"/>
      <c r="N3632"/>
      <c r="O3632"/>
      <c r="P3632"/>
      <c r="Q3632"/>
      <c r="R3632"/>
    </row>
    <row r="3633" spans="1:18" x14ac:dyDescent="0.25">
      <c r="A3633"/>
      <c r="B3633"/>
      <c r="C3633"/>
      <c r="D3633"/>
      <c r="E3633"/>
      <c r="F3633"/>
      <c r="G3633"/>
      <c r="H3633"/>
      <c r="I3633" s="5"/>
      <c r="J3633" s="5"/>
      <c r="K3633"/>
      <c r="L3633"/>
      <c r="M3633"/>
      <c r="N3633"/>
      <c r="O3633"/>
      <c r="P3633"/>
      <c r="Q3633"/>
      <c r="R3633"/>
    </row>
    <row r="3634" spans="1:18" x14ac:dyDescent="0.25">
      <c r="A3634"/>
      <c r="B3634"/>
      <c r="C3634"/>
      <c r="D3634"/>
      <c r="E3634"/>
      <c r="F3634"/>
      <c r="G3634"/>
      <c r="H3634"/>
      <c r="I3634" s="5"/>
      <c r="J3634" s="5"/>
      <c r="K3634"/>
      <c r="L3634"/>
      <c r="M3634"/>
      <c r="N3634"/>
      <c r="O3634"/>
      <c r="P3634"/>
      <c r="Q3634"/>
      <c r="R3634"/>
    </row>
    <row r="3635" spans="1:18" x14ac:dyDescent="0.25">
      <c r="A3635"/>
      <c r="B3635"/>
      <c r="C3635"/>
      <c r="D3635"/>
      <c r="E3635"/>
      <c r="F3635"/>
      <c r="G3635"/>
      <c r="H3635"/>
      <c r="I3635" s="5"/>
      <c r="J3635" s="5"/>
      <c r="K3635"/>
      <c r="L3635"/>
      <c r="M3635"/>
      <c r="N3635"/>
      <c r="O3635"/>
      <c r="P3635"/>
      <c r="Q3635"/>
      <c r="R3635"/>
    </row>
    <row r="3636" spans="1:18" x14ac:dyDescent="0.25">
      <c r="A3636"/>
      <c r="B3636"/>
      <c r="C3636"/>
      <c r="D3636"/>
      <c r="E3636"/>
      <c r="F3636"/>
      <c r="G3636"/>
      <c r="H3636"/>
      <c r="I3636" s="5"/>
      <c r="J3636" s="5"/>
      <c r="K3636"/>
      <c r="L3636"/>
      <c r="M3636"/>
      <c r="N3636"/>
      <c r="O3636"/>
      <c r="P3636"/>
      <c r="Q3636"/>
      <c r="R3636"/>
    </row>
    <row r="3637" spans="1:18" x14ac:dyDescent="0.25">
      <c r="A3637"/>
      <c r="B3637"/>
      <c r="C3637"/>
      <c r="D3637"/>
      <c r="E3637"/>
      <c r="F3637"/>
      <c r="G3637"/>
      <c r="H3637"/>
      <c r="I3637" s="5"/>
      <c r="J3637" s="5"/>
      <c r="K3637"/>
      <c r="L3637"/>
      <c r="M3637"/>
      <c r="N3637"/>
      <c r="O3637"/>
      <c r="P3637"/>
      <c r="Q3637"/>
      <c r="R3637"/>
    </row>
    <row r="3638" spans="1:18" x14ac:dyDescent="0.25">
      <c r="A3638"/>
      <c r="B3638"/>
      <c r="C3638"/>
      <c r="D3638"/>
      <c r="E3638"/>
      <c r="F3638"/>
      <c r="G3638"/>
      <c r="H3638"/>
      <c r="I3638" s="5"/>
      <c r="J3638" s="5"/>
      <c r="K3638"/>
      <c r="L3638"/>
      <c r="M3638"/>
      <c r="N3638"/>
      <c r="O3638"/>
      <c r="P3638"/>
      <c r="Q3638"/>
      <c r="R3638"/>
    </row>
    <row r="3639" spans="1:18" x14ac:dyDescent="0.25">
      <c r="A3639"/>
      <c r="B3639"/>
      <c r="C3639"/>
      <c r="D3639"/>
      <c r="E3639"/>
      <c r="F3639"/>
      <c r="G3639"/>
      <c r="H3639"/>
      <c r="I3639" s="5"/>
      <c r="J3639" s="5"/>
      <c r="K3639"/>
      <c r="L3639"/>
      <c r="M3639"/>
      <c r="N3639"/>
      <c r="O3639"/>
      <c r="P3639"/>
      <c r="Q3639"/>
      <c r="R3639"/>
    </row>
    <row r="3640" spans="1:18" x14ac:dyDescent="0.25">
      <c r="A3640"/>
      <c r="B3640"/>
      <c r="C3640"/>
      <c r="D3640"/>
      <c r="E3640"/>
      <c r="F3640"/>
      <c r="G3640"/>
      <c r="H3640"/>
      <c r="I3640" s="5"/>
      <c r="J3640" s="5"/>
      <c r="K3640"/>
      <c r="L3640"/>
      <c r="M3640"/>
      <c r="N3640"/>
      <c r="O3640"/>
      <c r="P3640"/>
      <c r="Q3640"/>
      <c r="R3640"/>
    </row>
    <row r="3641" spans="1:18" x14ac:dyDescent="0.25">
      <c r="A3641"/>
      <c r="B3641"/>
      <c r="C3641"/>
      <c r="D3641"/>
      <c r="E3641"/>
      <c r="F3641"/>
      <c r="G3641"/>
      <c r="H3641"/>
      <c r="I3641" s="5"/>
      <c r="J3641" s="5"/>
      <c r="K3641"/>
      <c r="L3641"/>
      <c r="M3641"/>
      <c r="N3641"/>
      <c r="O3641"/>
      <c r="P3641"/>
      <c r="Q3641"/>
      <c r="R3641"/>
    </row>
    <row r="3642" spans="1:18" x14ac:dyDescent="0.25">
      <c r="A3642"/>
      <c r="B3642"/>
      <c r="C3642"/>
      <c r="D3642"/>
      <c r="E3642"/>
      <c r="F3642"/>
      <c r="G3642"/>
      <c r="H3642"/>
      <c r="I3642" s="5"/>
      <c r="J3642" s="5"/>
      <c r="K3642"/>
      <c r="L3642"/>
      <c r="M3642"/>
      <c r="N3642"/>
      <c r="O3642"/>
      <c r="P3642"/>
      <c r="Q3642"/>
      <c r="R3642"/>
    </row>
    <row r="3643" spans="1:18" x14ac:dyDescent="0.25">
      <c r="A3643"/>
      <c r="B3643"/>
      <c r="C3643"/>
      <c r="D3643"/>
      <c r="E3643"/>
      <c r="F3643"/>
      <c r="G3643"/>
      <c r="H3643"/>
      <c r="I3643" s="5"/>
      <c r="J3643" s="5"/>
      <c r="K3643"/>
      <c r="L3643"/>
      <c r="M3643"/>
      <c r="N3643"/>
      <c r="O3643"/>
      <c r="P3643"/>
      <c r="Q3643"/>
      <c r="R3643"/>
    </row>
    <row r="3644" spans="1:18" x14ac:dyDescent="0.25">
      <c r="A3644"/>
      <c r="B3644"/>
      <c r="C3644"/>
      <c r="D3644"/>
      <c r="E3644"/>
      <c r="F3644"/>
      <c r="G3644"/>
      <c r="H3644"/>
      <c r="I3644" s="5"/>
      <c r="J3644" s="5"/>
      <c r="K3644"/>
      <c r="L3644"/>
      <c r="M3644"/>
      <c r="N3644"/>
      <c r="O3644"/>
      <c r="P3644"/>
      <c r="Q3644"/>
      <c r="R3644"/>
    </row>
    <row r="3645" spans="1:18" x14ac:dyDescent="0.25">
      <c r="A3645"/>
      <c r="B3645"/>
      <c r="C3645"/>
      <c r="D3645"/>
      <c r="E3645"/>
      <c r="F3645"/>
      <c r="G3645"/>
      <c r="H3645"/>
      <c r="I3645" s="5"/>
      <c r="J3645" s="5"/>
      <c r="K3645"/>
      <c r="L3645"/>
      <c r="M3645"/>
      <c r="N3645"/>
      <c r="O3645"/>
      <c r="P3645"/>
      <c r="Q3645"/>
      <c r="R3645"/>
    </row>
    <row r="3646" spans="1:18" x14ac:dyDescent="0.25">
      <c r="A3646"/>
      <c r="B3646"/>
      <c r="C3646"/>
      <c r="D3646"/>
      <c r="E3646"/>
      <c r="F3646"/>
      <c r="G3646"/>
      <c r="H3646"/>
      <c r="I3646" s="5"/>
      <c r="J3646" s="5"/>
      <c r="K3646"/>
      <c r="L3646"/>
      <c r="M3646"/>
      <c r="N3646"/>
      <c r="O3646"/>
      <c r="P3646"/>
      <c r="Q3646"/>
      <c r="R3646"/>
    </row>
    <row r="3647" spans="1:18" x14ac:dyDescent="0.25">
      <c r="A3647"/>
      <c r="B3647"/>
      <c r="C3647"/>
      <c r="D3647"/>
      <c r="E3647"/>
      <c r="F3647"/>
      <c r="G3647"/>
      <c r="H3647"/>
      <c r="I3647" s="5"/>
      <c r="J3647" s="5"/>
      <c r="K3647"/>
      <c r="L3647"/>
      <c r="M3647"/>
      <c r="N3647"/>
      <c r="O3647"/>
      <c r="P3647"/>
      <c r="Q3647"/>
      <c r="R3647"/>
    </row>
    <row r="3648" spans="1:18" x14ac:dyDescent="0.25">
      <c r="A3648"/>
      <c r="B3648"/>
      <c r="C3648"/>
      <c r="D3648"/>
      <c r="E3648"/>
      <c r="F3648"/>
      <c r="G3648"/>
      <c r="H3648"/>
      <c r="I3648" s="5"/>
      <c r="J3648" s="5"/>
      <c r="K3648"/>
      <c r="L3648"/>
      <c r="M3648"/>
      <c r="N3648"/>
      <c r="O3648"/>
      <c r="P3648"/>
      <c r="Q3648"/>
      <c r="R3648"/>
    </row>
    <row r="3649" spans="1:18" x14ac:dyDescent="0.25">
      <c r="A3649"/>
      <c r="B3649"/>
      <c r="C3649"/>
      <c r="D3649"/>
      <c r="E3649"/>
      <c r="F3649"/>
      <c r="G3649"/>
      <c r="H3649"/>
      <c r="I3649" s="5"/>
      <c r="J3649" s="5"/>
      <c r="K3649"/>
      <c r="L3649"/>
      <c r="M3649"/>
      <c r="N3649"/>
      <c r="O3649"/>
      <c r="P3649"/>
      <c r="Q3649"/>
      <c r="R3649"/>
    </row>
    <row r="3650" spans="1:18" x14ac:dyDescent="0.25">
      <c r="A3650"/>
      <c r="B3650"/>
      <c r="C3650"/>
      <c r="D3650"/>
      <c r="E3650"/>
      <c r="F3650"/>
      <c r="G3650"/>
      <c r="H3650"/>
      <c r="I3650" s="5"/>
      <c r="J3650" s="5"/>
      <c r="K3650"/>
      <c r="L3650"/>
      <c r="M3650"/>
      <c r="N3650"/>
      <c r="O3650"/>
      <c r="P3650"/>
      <c r="Q3650"/>
      <c r="R3650"/>
    </row>
    <row r="3651" spans="1:18" x14ac:dyDescent="0.25">
      <c r="A3651"/>
      <c r="B3651"/>
      <c r="C3651"/>
      <c r="D3651"/>
      <c r="E3651"/>
      <c r="F3651"/>
      <c r="G3651"/>
      <c r="H3651"/>
      <c r="I3651" s="5"/>
      <c r="J3651" s="5"/>
      <c r="K3651"/>
      <c r="L3651"/>
      <c r="M3651"/>
      <c r="N3651"/>
      <c r="O3651"/>
      <c r="P3651"/>
      <c r="Q3651"/>
      <c r="R3651"/>
    </row>
    <row r="3652" spans="1:18" x14ac:dyDescent="0.25">
      <c r="A3652"/>
      <c r="B3652"/>
      <c r="C3652"/>
      <c r="D3652"/>
      <c r="E3652"/>
      <c r="F3652"/>
      <c r="G3652"/>
      <c r="H3652"/>
      <c r="I3652" s="5"/>
      <c r="J3652" s="5"/>
      <c r="K3652"/>
      <c r="L3652"/>
      <c r="M3652"/>
      <c r="N3652"/>
      <c r="O3652"/>
      <c r="P3652"/>
      <c r="Q3652"/>
      <c r="R3652"/>
    </row>
    <row r="3653" spans="1:18" x14ac:dyDescent="0.25">
      <c r="A3653"/>
      <c r="B3653"/>
      <c r="C3653"/>
      <c r="D3653"/>
      <c r="E3653"/>
      <c r="F3653"/>
      <c r="G3653"/>
      <c r="H3653"/>
      <c r="I3653" s="5"/>
      <c r="J3653" s="5"/>
      <c r="K3653"/>
      <c r="L3653"/>
      <c r="M3653"/>
      <c r="N3653"/>
      <c r="O3653"/>
      <c r="P3653"/>
      <c r="Q3653"/>
      <c r="R3653"/>
    </row>
    <row r="3654" spans="1:18" x14ac:dyDescent="0.25">
      <c r="A3654"/>
      <c r="B3654"/>
      <c r="C3654"/>
      <c r="D3654"/>
      <c r="E3654"/>
      <c r="F3654"/>
      <c r="G3654"/>
      <c r="H3654"/>
      <c r="I3654" s="5"/>
      <c r="J3654" s="5"/>
      <c r="K3654"/>
      <c r="L3654"/>
      <c r="M3654"/>
      <c r="N3654"/>
      <c r="O3654"/>
      <c r="P3654"/>
      <c r="Q3654"/>
      <c r="R3654"/>
    </row>
    <row r="3655" spans="1:18" x14ac:dyDescent="0.25">
      <c r="A3655"/>
      <c r="B3655"/>
      <c r="C3655"/>
      <c r="D3655"/>
      <c r="E3655"/>
      <c r="F3655"/>
      <c r="G3655"/>
      <c r="H3655"/>
      <c r="I3655" s="5"/>
      <c r="J3655" s="5"/>
      <c r="K3655"/>
      <c r="L3655"/>
      <c r="M3655"/>
      <c r="N3655"/>
      <c r="O3655"/>
      <c r="P3655"/>
      <c r="Q3655"/>
      <c r="R3655"/>
    </row>
    <row r="3656" spans="1:18" x14ac:dyDescent="0.25">
      <c r="A3656"/>
      <c r="B3656"/>
      <c r="C3656"/>
      <c r="D3656"/>
      <c r="E3656"/>
      <c r="F3656"/>
      <c r="G3656"/>
      <c r="H3656"/>
      <c r="I3656" s="5"/>
      <c r="J3656" s="5"/>
      <c r="K3656"/>
      <c r="L3656"/>
      <c r="M3656"/>
      <c r="N3656"/>
      <c r="O3656"/>
      <c r="P3656"/>
      <c r="Q3656"/>
      <c r="R3656"/>
    </row>
    <row r="3657" spans="1:18" x14ac:dyDescent="0.25">
      <c r="A3657"/>
      <c r="B3657"/>
      <c r="C3657"/>
      <c r="D3657"/>
      <c r="E3657"/>
      <c r="F3657"/>
      <c r="G3657"/>
      <c r="H3657"/>
      <c r="I3657" s="5"/>
      <c r="J3657" s="5"/>
      <c r="K3657"/>
      <c r="L3657"/>
      <c r="M3657"/>
      <c r="N3657"/>
      <c r="O3657"/>
      <c r="P3657"/>
      <c r="Q3657"/>
      <c r="R3657"/>
    </row>
    <row r="3658" spans="1:18" x14ac:dyDescent="0.25">
      <c r="A3658"/>
      <c r="B3658"/>
      <c r="C3658"/>
      <c r="D3658"/>
      <c r="E3658"/>
      <c r="F3658"/>
      <c r="G3658"/>
      <c r="H3658"/>
      <c r="I3658" s="5"/>
      <c r="J3658" s="5"/>
      <c r="K3658"/>
      <c r="L3658"/>
      <c r="M3658"/>
      <c r="N3658"/>
      <c r="O3658"/>
      <c r="P3658"/>
      <c r="Q3658"/>
      <c r="R3658"/>
    </row>
    <row r="3659" spans="1:18" x14ac:dyDescent="0.25">
      <c r="A3659"/>
      <c r="B3659"/>
      <c r="C3659"/>
      <c r="D3659"/>
      <c r="E3659"/>
      <c r="F3659"/>
      <c r="G3659"/>
      <c r="H3659"/>
      <c r="I3659" s="5"/>
      <c r="J3659" s="5"/>
      <c r="K3659"/>
      <c r="L3659"/>
      <c r="M3659"/>
      <c r="N3659"/>
      <c r="O3659"/>
      <c r="P3659"/>
      <c r="Q3659"/>
      <c r="R3659"/>
    </row>
    <row r="3660" spans="1:18" x14ac:dyDescent="0.25">
      <c r="A3660"/>
      <c r="B3660"/>
      <c r="C3660"/>
      <c r="D3660"/>
      <c r="E3660"/>
      <c r="F3660"/>
      <c r="G3660"/>
      <c r="H3660"/>
      <c r="I3660" s="5"/>
      <c r="J3660" s="5"/>
      <c r="K3660"/>
      <c r="L3660"/>
      <c r="M3660"/>
      <c r="N3660"/>
      <c r="O3660"/>
      <c r="P3660"/>
      <c r="Q3660"/>
      <c r="R3660"/>
    </row>
    <row r="3661" spans="1:18" x14ac:dyDescent="0.25">
      <c r="A3661"/>
      <c r="B3661"/>
      <c r="C3661"/>
      <c r="D3661"/>
      <c r="E3661"/>
      <c r="F3661"/>
      <c r="G3661"/>
      <c r="H3661"/>
      <c r="I3661" s="5"/>
      <c r="J3661" s="5"/>
      <c r="K3661"/>
      <c r="L3661"/>
      <c r="M3661"/>
      <c r="N3661"/>
      <c r="O3661"/>
      <c r="P3661"/>
      <c r="Q3661"/>
      <c r="R3661"/>
    </row>
    <row r="3662" spans="1:18" x14ac:dyDescent="0.25">
      <c r="A3662"/>
      <c r="B3662"/>
      <c r="C3662"/>
      <c r="D3662"/>
      <c r="E3662"/>
      <c r="F3662"/>
      <c r="G3662"/>
      <c r="H3662"/>
      <c r="I3662" s="5"/>
      <c r="J3662" s="5"/>
      <c r="K3662"/>
      <c r="L3662"/>
      <c r="M3662"/>
      <c r="N3662"/>
      <c r="O3662"/>
      <c r="P3662"/>
      <c r="Q3662"/>
      <c r="R3662"/>
    </row>
    <row r="3663" spans="1:18" x14ac:dyDescent="0.25">
      <c r="A3663"/>
      <c r="B3663"/>
      <c r="C3663"/>
      <c r="D3663"/>
      <c r="E3663"/>
      <c r="F3663"/>
      <c r="G3663"/>
      <c r="H3663"/>
      <c r="I3663" s="5"/>
      <c r="J3663" s="5"/>
      <c r="K3663"/>
      <c r="L3663"/>
      <c r="M3663"/>
      <c r="N3663"/>
      <c r="O3663"/>
      <c r="P3663"/>
      <c r="Q3663"/>
      <c r="R3663"/>
    </row>
    <row r="3664" spans="1:18" x14ac:dyDescent="0.25">
      <c r="A3664"/>
      <c r="B3664"/>
      <c r="C3664"/>
      <c r="D3664"/>
      <c r="E3664"/>
      <c r="F3664"/>
      <c r="G3664"/>
      <c r="H3664"/>
      <c r="I3664" s="5"/>
      <c r="J3664" s="5"/>
      <c r="K3664"/>
      <c r="L3664"/>
      <c r="M3664"/>
      <c r="N3664"/>
      <c r="O3664"/>
      <c r="P3664"/>
      <c r="Q3664"/>
      <c r="R3664"/>
    </row>
    <row r="3665" spans="1:18" x14ac:dyDescent="0.25">
      <c r="A3665"/>
      <c r="B3665"/>
      <c r="C3665"/>
      <c r="D3665"/>
      <c r="E3665"/>
      <c r="F3665"/>
      <c r="G3665"/>
      <c r="H3665"/>
      <c r="I3665" s="5"/>
      <c r="J3665" s="5"/>
      <c r="K3665"/>
      <c r="L3665"/>
      <c r="M3665"/>
      <c r="N3665"/>
      <c r="O3665"/>
      <c r="P3665"/>
      <c r="Q3665"/>
      <c r="R3665"/>
    </row>
    <row r="3666" spans="1:18" x14ac:dyDescent="0.25">
      <c r="A3666"/>
      <c r="B3666"/>
      <c r="C3666"/>
      <c r="D3666"/>
      <c r="E3666"/>
      <c r="F3666"/>
      <c r="G3666"/>
      <c r="H3666"/>
      <c r="I3666" s="5"/>
      <c r="J3666" s="5"/>
      <c r="K3666"/>
      <c r="L3666"/>
      <c r="M3666"/>
      <c r="N3666"/>
      <c r="O3666"/>
      <c r="P3666"/>
      <c r="Q3666"/>
      <c r="R3666"/>
    </row>
    <row r="3667" spans="1:18" x14ac:dyDescent="0.25">
      <c r="A3667"/>
      <c r="B3667"/>
      <c r="C3667"/>
      <c r="D3667"/>
      <c r="E3667"/>
      <c r="F3667"/>
      <c r="G3667"/>
      <c r="H3667"/>
      <c r="I3667" s="5"/>
      <c r="J3667" s="5"/>
      <c r="K3667"/>
      <c r="L3667"/>
      <c r="M3667"/>
      <c r="N3667"/>
      <c r="O3667"/>
      <c r="P3667"/>
      <c r="Q3667"/>
      <c r="R3667"/>
    </row>
    <row r="3668" spans="1:18" x14ac:dyDescent="0.25">
      <c r="A3668"/>
      <c r="B3668"/>
      <c r="C3668"/>
      <c r="D3668"/>
      <c r="E3668"/>
      <c r="F3668"/>
      <c r="G3668"/>
      <c r="H3668"/>
      <c r="I3668" s="5"/>
      <c r="J3668" s="5"/>
      <c r="K3668"/>
      <c r="L3668"/>
      <c r="M3668"/>
      <c r="N3668"/>
      <c r="O3668"/>
      <c r="P3668"/>
      <c r="Q3668"/>
      <c r="R3668"/>
    </row>
    <row r="3669" spans="1:18" x14ac:dyDescent="0.25">
      <c r="A3669"/>
      <c r="B3669"/>
      <c r="C3669"/>
      <c r="D3669"/>
      <c r="E3669"/>
      <c r="F3669"/>
      <c r="G3669"/>
      <c r="H3669"/>
      <c r="I3669" s="5"/>
      <c r="J3669" s="5"/>
      <c r="K3669"/>
      <c r="L3669"/>
      <c r="M3669"/>
      <c r="N3669"/>
      <c r="O3669"/>
      <c r="P3669"/>
      <c r="Q3669"/>
      <c r="R3669"/>
    </row>
    <row r="3670" spans="1:18" x14ac:dyDescent="0.25">
      <c r="A3670"/>
      <c r="B3670"/>
      <c r="C3670"/>
      <c r="D3670"/>
      <c r="E3670"/>
      <c r="F3670"/>
      <c r="G3670"/>
      <c r="H3670"/>
      <c r="I3670" s="5"/>
      <c r="J3670" s="5"/>
      <c r="K3670"/>
      <c r="L3670"/>
      <c r="M3670"/>
      <c r="N3670"/>
      <c r="O3670"/>
      <c r="P3670"/>
      <c r="Q3670"/>
      <c r="R3670"/>
    </row>
    <row r="3671" spans="1:18" x14ac:dyDescent="0.25">
      <c r="A3671"/>
      <c r="B3671"/>
      <c r="C3671"/>
      <c r="D3671"/>
      <c r="E3671"/>
      <c r="F3671"/>
      <c r="G3671"/>
      <c r="H3671"/>
      <c r="I3671" s="5"/>
      <c r="J3671" s="5"/>
      <c r="K3671"/>
      <c r="L3671"/>
      <c r="M3671"/>
      <c r="N3671"/>
      <c r="O3671"/>
      <c r="P3671"/>
      <c r="Q3671"/>
      <c r="R3671"/>
    </row>
    <row r="3672" spans="1:18" x14ac:dyDescent="0.25">
      <c r="A3672"/>
      <c r="B3672"/>
      <c r="C3672"/>
      <c r="D3672"/>
      <c r="E3672"/>
      <c r="F3672"/>
      <c r="G3672"/>
      <c r="H3672"/>
      <c r="I3672" s="5"/>
      <c r="J3672" s="5"/>
      <c r="K3672"/>
      <c r="L3672"/>
      <c r="M3672"/>
      <c r="N3672"/>
      <c r="O3672"/>
      <c r="P3672"/>
      <c r="Q3672"/>
      <c r="R3672"/>
    </row>
    <row r="3673" spans="1:18" x14ac:dyDescent="0.25">
      <c r="A3673"/>
      <c r="B3673"/>
      <c r="C3673"/>
      <c r="D3673"/>
      <c r="E3673"/>
      <c r="F3673"/>
      <c r="G3673"/>
      <c r="H3673"/>
      <c r="I3673" s="5"/>
      <c r="J3673" s="5"/>
      <c r="K3673"/>
      <c r="L3673"/>
      <c r="M3673"/>
      <c r="N3673"/>
      <c r="O3673"/>
      <c r="P3673"/>
      <c r="Q3673"/>
      <c r="R3673"/>
    </row>
    <row r="3674" spans="1:18" x14ac:dyDescent="0.25">
      <c r="A3674"/>
      <c r="B3674"/>
      <c r="C3674"/>
      <c r="D3674"/>
      <c r="E3674"/>
      <c r="F3674"/>
      <c r="G3674"/>
      <c r="H3674"/>
      <c r="I3674" s="5"/>
      <c r="J3674" s="5"/>
      <c r="K3674"/>
      <c r="L3674"/>
      <c r="M3674"/>
      <c r="N3674"/>
      <c r="O3674"/>
      <c r="P3674"/>
      <c r="Q3674"/>
      <c r="R3674"/>
    </row>
    <row r="3675" spans="1:18" x14ac:dyDescent="0.25">
      <c r="A3675"/>
      <c r="B3675"/>
      <c r="C3675"/>
      <c r="D3675"/>
      <c r="E3675"/>
      <c r="F3675"/>
      <c r="G3675"/>
      <c r="H3675"/>
      <c r="I3675" s="5"/>
      <c r="J3675" s="5"/>
      <c r="K3675"/>
      <c r="L3675"/>
      <c r="M3675"/>
      <c r="N3675"/>
      <c r="O3675"/>
      <c r="P3675"/>
      <c r="Q3675"/>
      <c r="R3675"/>
    </row>
    <row r="3676" spans="1:18" x14ac:dyDescent="0.25">
      <c r="A3676"/>
      <c r="B3676"/>
      <c r="C3676"/>
      <c r="D3676"/>
      <c r="E3676"/>
      <c r="F3676"/>
      <c r="G3676"/>
      <c r="H3676"/>
      <c r="I3676" s="5"/>
      <c r="J3676" s="5"/>
      <c r="K3676"/>
      <c r="L3676"/>
      <c r="M3676"/>
      <c r="N3676"/>
      <c r="O3676"/>
      <c r="P3676"/>
      <c r="Q3676"/>
      <c r="R3676"/>
    </row>
    <row r="3677" spans="1:18" x14ac:dyDescent="0.25">
      <c r="A3677"/>
      <c r="B3677"/>
      <c r="C3677"/>
      <c r="D3677"/>
      <c r="E3677"/>
      <c r="F3677"/>
      <c r="G3677"/>
      <c r="H3677"/>
      <c r="I3677" s="5"/>
      <c r="J3677" s="5"/>
      <c r="K3677"/>
      <c r="L3677"/>
      <c r="M3677"/>
      <c r="N3677"/>
      <c r="O3677"/>
      <c r="P3677"/>
      <c r="Q3677"/>
      <c r="R3677"/>
    </row>
    <row r="3678" spans="1:18" x14ac:dyDescent="0.25">
      <c r="A3678"/>
      <c r="B3678"/>
      <c r="C3678"/>
      <c r="D3678"/>
      <c r="E3678"/>
      <c r="F3678"/>
      <c r="G3678"/>
      <c r="H3678"/>
      <c r="I3678" s="5"/>
      <c r="J3678" s="5"/>
      <c r="K3678"/>
      <c r="L3678"/>
      <c r="M3678"/>
      <c r="N3678"/>
      <c r="O3678"/>
      <c r="P3678"/>
      <c r="Q3678"/>
      <c r="R3678"/>
    </row>
    <row r="3679" spans="1:18" x14ac:dyDescent="0.25">
      <c r="A3679"/>
      <c r="B3679"/>
      <c r="C3679"/>
      <c r="D3679"/>
      <c r="E3679"/>
      <c r="F3679"/>
      <c r="G3679"/>
      <c r="H3679"/>
      <c r="I3679" s="5"/>
      <c r="J3679" s="5"/>
      <c r="K3679"/>
      <c r="L3679"/>
      <c r="M3679"/>
      <c r="N3679"/>
      <c r="O3679"/>
      <c r="P3679"/>
      <c r="Q3679"/>
      <c r="R3679"/>
    </row>
    <row r="3680" spans="1:18" x14ac:dyDescent="0.25">
      <c r="A3680"/>
      <c r="B3680"/>
      <c r="C3680"/>
      <c r="D3680"/>
      <c r="E3680"/>
      <c r="F3680"/>
      <c r="G3680"/>
      <c r="H3680"/>
      <c r="I3680" s="5"/>
      <c r="J3680" s="5"/>
      <c r="K3680"/>
      <c r="L3680"/>
      <c r="M3680"/>
      <c r="N3680"/>
      <c r="O3680"/>
      <c r="P3680"/>
      <c r="Q3680"/>
      <c r="R3680"/>
    </row>
    <row r="3681" spans="1:18" x14ac:dyDescent="0.25">
      <c r="A3681"/>
      <c r="B3681"/>
      <c r="C3681"/>
      <c r="D3681"/>
      <c r="E3681"/>
      <c r="F3681"/>
      <c r="G3681"/>
      <c r="H3681"/>
      <c r="I3681" s="5"/>
      <c r="J3681" s="5"/>
      <c r="K3681"/>
      <c r="L3681"/>
      <c r="M3681"/>
      <c r="N3681"/>
      <c r="O3681"/>
      <c r="P3681"/>
      <c r="Q3681"/>
      <c r="R3681"/>
    </row>
    <row r="3682" spans="1:18" x14ac:dyDescent="0.25">
      <c r="A3682"/>
      <c r="B3682"/>
      <c r="C3682"/>
      <c r="D3682"/>
      <c r="E3682"/>
      <c r="F3682"/>
      <c r="G3682"/>
      <c r="H3682"/>
      <c r="I3682" s="5"/>
      <c r="J3682" s="5"/>
      <c r="K3682"/>
      <c r="L3682"/>
      <c r="M3682"/>
      <c r="N3682"/>
      <c r="O3682"/>
      <c r="P3682"/>
      <c r="Q3682"/>
      <c r="R3682"/>
    </row>
    <row r="3683" spans="1:18" x14ac:dyDescent="0.25">
      <c r="A3683"/>
      <c r="B3683"/>
      <c r="C3683"/>
      <c r="D3683"/>
      <c r="E3683"/>
      <c r="F3683"/>
      <c r="G3683"/>
      <c r="H3683"/>
      <c r="I3683" s="5"/>
      <c r="J3683" s="5"/>
      <c r="K3683"/>
      <c r="L3683"/>
      <c r="M3683"/>
      <c r="N3683"/>
      <c r="O3683"/>
      <c r="P3683"/>
      <c r="Q3683"/>
      <c r="R3683"/>
    </row>
    <row r="3684" spans="1:18" x14ac:dyDescent="0.25">
      <c r="A3684"/>
      <c r="B3684"/>
      <c r="C3684"/>
      <c r="D3684"/>
      <c r="E3684"/>
      <c r="F3684"/>
      <c r="G3684"/>
      <c r="H3684"/>
      <c r="I3684" s="5"/>
      <c r="J3684" s="5"/>
      <c r="K3684"/>
      <c r="L3684"/>
      <c r="M3684"/>
      <c r="N3684"/>
      <c r="O3684"/>
      <c r="P3684"/>
      <c r="Q3684"/>
      <c r="R3684"/>
    </row>
    <row r="3685" spans="1:18" x14ac:dyDescent="0.25">
      <c r="A3685"/>
      <c r="B3685"/>
      <c r="C3685"/>
      <c r="D3685"/>
      <c r="E3685"/>
      <c r="F3685"/>
      <c r="G3685"/>
      <c r="H3685"/>
      <c r="I3685" s="5"/>
      <c r="J3685" s="5"/>
      <c r="K3685"/>
      <c r="L3685"/>
      <c r="M3685"/>
      <c r="N3685"/>
      <c r="O3685"/>
      <c r="P3685"/>
      <c r="Q3685"/>
      <c r="R3685"/>
    </row>
    <row r="3686" spans="1:18" x14ac:dyDescent="0.25">
      <c r="A3686"/>
      <c r="B3686"/>
      <c r="C3686"/>
      <c r="D3686"/>
      <c r="E3686"/>
      <c r="F3686"/>
      <c r="G3686"/>
      <c r="H3686"/>
      <c r="I3686" s="5"/>
      <c r="J3686" s="5"/>
      <c r="K3686"/>
      <c r="L3686"/>
      <c r="M3686"/>
      <c r="N3686"/>
      <c r="O3686"/>
      <c r="P3686"/>
      <c r="Q3686"/>
      <c r="R3686"/>
    </row>
    <row r="3687" spans="1:18" x14ac:dyDescent="0.25">
      <c r="A3687"/>
      <c r="B3687"/>
      <c r="C3687"/>
      <c r="D3687"/>
      <c r="E3687"/>
      <c r="F3687"/>
      <c r="G3687"/>
      <c r="H3687"/>
      <c r="I3687" s="5"/>
      <c r="J3687" s="5"/>
      <c r="K3687"/>
      <c r="L3687"/>
      <c r="M3687"/>
      <c r="N3687"/>
      <c r="O3687"/>
      <c r="P3687"/>
      <c r="Q3687"/>
      <c r="R3687"/>
    </row>
    <row r="3688" spans="1:18" x14ac:dyDescent="0.25">
      <c r="A3688"/>
      <c r="B3688"/>
      <c r="C3688"/>
      <c r="D3688"/>
      <c r="E3688"/>
      <c r="F3688"/>
      <c r="G3688"/>
      <c r="H3688"/>
      <c r="I3688" s="5"/>
      <c r="J3688" s="5"/>
      <c r="K3688"/>
      <c r="L3688"/>
      <c r="M3688"/>
      <c r="N3688"/>
      <c r="O3688"/>
      <c r="P3688"/>
      <c r="Q3688"/>
      <c r="R3688"/>
    </row>
    <row r="3689" spans="1:18" x14ac:dyDescent="0.25">
      <c r="A3689"/>
      <c r="B3689"/>
      <c r="C3689"/>
      <c r="D3689"/>
      <c r="E3689"/>
      <c r="F3689"/>
      <c r="G3689"/>
      <c r="H3689"/>
      <c r="I3689" s="5"/>
      <c r="J3689" s="5"/>
      <c r="K3689"/>
      <c r="L3689"/>
      <c r="M3689"/>
      <c r="N3689"/>
      <c r="O3689"/>
      <c r="P3689"/>
      <c r="Q3689"/>
      <c r="R3689"/>
    </row>
    <row r="3690" spans="1:18" x14ac:dyDescent="0.25">
      <c r="A3690"/>
      <c r="B3690"/>
      <c r="C3690"/>
      <c r="D3690"/>
      <c r="E3690"/>
      <c r="F3690"/>
      <c r="G3690"/>
      <c r="H3690"/>
      <c r="I3690" s="5"/>
      <c r="J3690" s="5"/>
      <c r="K3690"/>
      <c r="L3690"/>
      <c r="M3690"/>
      <c r="N3690"/>
      <c r="O3690"/>
      <c r="P3690"/>
      <c r="Q3690"/>
      <c r="R3690"/>
    </row>
    <row r="3691" spans="1:18" x14ac:dyDescent="0.25">
      <c r="A3691"/>
      <c r="B3691"/>
      <c r="C3691"/>
      <c r="D3691"/>
      <c r="E3691"/>
      <c r="F3691"/>
      <c r="G3691"/>
      <c r="H3691"/>
      <c r="I3691" s="5"/>
      <c r="J3691" s="5"/>
      <c r="K3691"/>
      <c r="L3691"/>
      <c r="M3691"/>
      <c r="N3691"/>
      <c r="O3691"/>
      <c r="P3691"/>
      <c r="Q3691"/>
      <c r="R3691"/>
    </row>
    <row r="3692" spans="1:18" x14ac:dyDescent="0.25">
      <c r="A3692"/>
      <c r="B3692"/>
      <c r="C3692"/>
      <c r="D3692"/>
      <c r="E3692"/>
      <c r="F3692"/>
      <c r="G3692"/>
      <c r="H3692"/>
      <c r="I3692" s="5"/>
      <c r="J3692" s="5"/>
      <c r="K3692"/>
      <c r="L3692"/>
      <c r="M3692"/>
      <c r="N3692"/>
      <c r="O3692"/>
      <c r="P3692"/>
      <c r="Q3692"/>
      <c r="R3692"/>
    </row>
    <row r="3693" spans="1:18" x14ac:dyDescent="0.25">
      <c r="A3693"/>
      <c r="B3693"/>
      <c r="C3693"/>
      <c r="D3693"/>
      <c r="E3693"/>
      <c r="F3693"/>
      <c r="G3693"/>
      <c r="H3693"/>
      <c r="I3693" s="5"/>
      <c r="J3693" s="5"/>
      <c r="K3693"/>
      <c r="L3693"/>
      <c r="M3693"/>
      <c r="N3693"/>
      <c r="O3693"/>
      <c r="P3693"/>
      <c r="Q3693"/>
      <c r="R3693"/>
    </row>
    <row r="3694" spans="1:18" x14ac:dyDescent="0.25">
      <c r="A3694"/>
      <c r="B3694"/>
      <c r="C3694"/>
      <c r="D3694"/>
      <c r="E3694"/>
      <c r="F3694"/>
      <c r="G3694"/>
      <c r="H3694"/>
      <c r="I3694" s="5"/>
      <c r="J3694" s="5"/>
      <c r="K3694"/>
      <c r="L3694"/>
      <c r="M3694"/>
      <c r="N3694"/>
      <c r="O3694"/>
      <c r="P3694"/>
      <c r="Q3694"/>
      <c r="R3694"/>
    </row>
    <row r="3695" spans="1:18" x14ac:dyDescent="0.25">
      <c r="A3695"/>
      <c r="B3695"/>
      <c r="C3695"/>
      <c r="D3695"/>
      <c r="E3695"/>
      <c r="F3695"/>
      <c r="G3695"/>
      <c r="H3695"/>
      <c r="I3695" s="5"/>
      <c r="J3695" s="5"/>
      <c r="K3695"/>
      <c r="L3695"/>
      <c r="M3695"/>
      <c r="N3695"/>
      <c r="O3695"/>
      <c r="P3695"/>
      <c r="Q3695"/>
      <c r="R3695"/>
    </row>
    <row r="3696" spans="1:18" x14ac:dyDescent="0.25">
      <c r="A3696"/>
      <c r="B3696"/>
      <c r="C3696"/>
      <c r="D3696"/>
      <c r="E3696"/>
      <c r="F3696"/>
      <c r="G3696"/>
      <c r="H3696"/>
      <c r="I3696" s="5"/>
      <c r="J3696" s="5"/>
      <c r="K3696"/>
      <c r="L3696"/>
      <c r="M3696"/>
      <c r="N3696"/>
      <c r="O3696"/>
      <c r="P3696"/>
      <c r="Q3696"/>
      <c r="R3696"/>
    </row>
    <row r="3697" spans="1:18" x14ac:dyDescent="0.25">
      <c r="A3697"/>
      <c r="B3697"/>
      <c r="C3697"/>
      <c r="D3697"/>
      <c r="E3697"/>
      <c r="F3697"/>
      <c r="G3697"/>
      <c r="H3697"/>
      <c r="I3697" s="5"/>
      <c r="J3697" s="5"/>
      <c r="K3697"/>
      <c r="L3697"/>
      <c r="M3697"/>
      <c r="N3697"/>
      <c r="O3697"/>
      <c r="P3697"/>
      <c r="Q3697"/>
      <c r="R3697"/>
    </row>
    <row r="3698" spans="1:18" x14ac:dyDescent="0.25">
      <c r="A3698"/>
      <c r="B3698"/>
      <c r="C3698"/>
      <c r="D3698"/>
      <c r="E3698"/>
      <c r="F3698"/>
      <c r="G3698"/>
      <c r="H3698"/>
      <c r="I3698" s="5"/>
      <c r="J3698" s="5"/>
      <c r="K3698"/>
      <c r="L3698"/>
      <c r="M3698"/>
      <c r="N3698"/>
      <c r="O3698"/>
      <c r="P3698"/>
      <c r="Q3698"/>
      <c r="R3698"/>
    </row>
    <row r="3699" spans="1:18" x14ac:dyDescent="0.25">
      <c r="A3699"/>
      <c r="B3699"/>
      <c r="C3699"/>
      <c r="D3699"/>
      <c r="E3699"/>
      <c r="F3699"/>
      <c r="G3699"/>
      <c r="H3699"/>
      <c r="I3699" s="5"/>
      <c r="J3699" s="5"/>
      <c r="K3699"/>
      <c r="L3699"/>
      <c r="M3699"/>
      <c r="N3699"/>
      <c r="O3699"/>
      <c r="P3699"/>
      <c r="Q3699"/>
      <c r="R3699"/>
    </row>
    <row r="3700" spans="1:18" x14ac:dyDescent="0.25">
      <c r="A3700"/>
      <c r="B3700"/>
      <c r="C3700"/>
      <c r="D3700"/>
      <c r="E3700"/>
      <c r="F3700"/>
      <c r="G3700"/>
      <c r="H3700"/>
      <c r="I3700" s="5"/>
      <c r="J3700" s="5"/>
      <c r="K3700"/>
      <c r="L3700"/>
      <c r="M3700"/>
      <c r="N3700"/>
      <c r="O3700"/>
      <c r="P3700"/>
      <c r="Q3700"/>
      <c r="R3700"/>
    </row>
    <row r="3701" spans="1:18" x14ac:dyDescent="0.25">
      <c r="A3701"/>
      <c r="B3701"/>
      <c r="C3701"/>
      <c r="D3701"/>
      <c r="E3701"/>
      <c r="F3701"/>
      <c r="G3701"/>
      <c r="H3701"/>
      <c r="I3701" s="5"/>
      <c r="J3701" s="5"/>
      <c r="K3701"/>
      <c r="L3701"/>
      <c r="M3701"/>
      <c r="N3701"/>
      <c r="O3701"/>
      <c r="P3701"/>
      <c r="Q3701"/>
      <c r="R3701"/>
    </row>
    <row r="3702" spans="1:18" x14ac:dyDescent="0.25">
      <c r="A3702"/>
      <c r="B3702"/>
      <c r="C3702"/>
      <c r="D3702"/>
      <c r="E3702"/>
      <c r="F3702"/>
      <c r="G3702"/>
      <c r="H3702"/>
      <c r="I3702" s="5"/>
      <c r="J3702" s="5"/>
      <c r="K3702"/>
      <c r="L3702"/>
      <c r="M3702"/>
      <c r="N3702"/>
      <c r="O3702"/>
      <c r="P3702"/>
      <c r="Q3702"/>
      <c r="R3702"/>
    </row>
    <row r="3703" spans="1:18" x14ac:dyDescent="0.25">
      <c r="A3703"/>
      <c r="B3703"/>
      <c r="C3703"/>
      <c r="D3703"/>
      <c r="E3703"/>
      <c r="F3703"/>
      <c r="G3703"/>
      <c r="H3703"/>
      <c r="I3703" s="5"/>
      <c r="J3703" s="5"/>
      <c r="K3703"/>
      <c r="L3703"/>
      <c r="M3703"/>
      <c r="N3703"/>
      <c r="O3703"/>
      <c r="P3703"/>
      <c r="Q3703"/>
      <c r="R3703"/>
    </row>
    <row r="3704" spans="1:18" x14ac:dyDescent="0.25">
      <c r="A3704"/>
      <c r="B3704"/>
      <c r="C3704"/>
      <c r="D3704"/>
      <c r="E3704"/>
      <c r="F3704"/>
      <c r="G3704"/>
      <c r="H3704"/>
      <c r="I3704" s="5"/>
      <c r="J3704" s="5"/>
      <c r="K3704"/>
      <c r="L3704"/>
      <c r="M3704"/>
      <c r="N3704"/>
      <c r="O3704"/>
      <c r="P3704"/>
      <c r="Q3704"/>
      <c r="R3704"/>
    </row>
    <row r="3705" spans="1:18" x14ac:dyDescent="0.25">
      <c r="A3705"/>
      <c r="B3705"/>
      <c r="C3705"/>
      <c r="D3705"/>
      <c r="E3705"/>
      <c r="F3705"/>
      <c r="G3705"/>
      <c r="H3705"/>
      <c r="I3705" s="5"/>
      <c r="J3705" s="5"/>
      <c r="K3705"/>
      <c r="L3705"/>
      <c r="M3705"/>
      <c r="N3705"/>
      <c r="O3705"/>
      <c r="P3705"/>
      <c r="Q3705"/>
      <c r="R3705"/>
    </row>
    <row r="3706" spans="1:18" x14ac:dyDescent="0.25">
      <c r="A3706"/>
      <c r="B3706"/>
      <c r="C3706"/>
      <c r="D3706"/>
      <c r="E3706"/>
      <c r="F3706"/>
      <c r="G3706"/>
      <c r="H3706"/>
      <c r="I3706" s="5"/>
      <c r="J3706" s="5"/>
      <c r="K3706"/>
      <c r="L3706"/>
      <c r="M3706"/>
      <c r="N3706"/>
      <c r="O3706"/>
      <c r="P3706"/>
      <c r="Q3706"/>
      <c r="R3706"/>
    </row>
    <row r="3707" spans="1:18" x14ac:dyDescent="0.25">
      <c r="A3707"/>
      <c r="B3707"/>
      <c r="C3707"/>
      <c r="D3707"/>
      <c r="E3707"/>
      <c r="F3707"/>
      <c r="G3707"/>
      <c r="H3707"/>
      <c r="I3707" s="5"/>
      <c r="J3707" s="5"/>
      <c r="K3707"/>
      <c r="L3707"/>
      <c r="M3707"/>
      <c r="N3707"/>
      <c r="O3707"/>
      <c r="P3707"/>
      <c r="Q3707"/>
      <c r="R3707"/>
    </row>
    <row r="3708" spans="1:18" x14ac:dyDescent="0.25">
      <c r="A3708"/>
      <c r="B3708"/>
      <c r="C3708"/>
      <c r="D3708"/>
      <c r="E3708"/>
      <c r="F3708"/>
      <c r="G3708"/>
      <c r="H3708"/>
      <c r="I3708" s="5"/>
      <c r="J3708" s="5"/>
      <c r="K3708"/>
      <c r="L3708"/>
      <c r="M3708"/>
      <c r="N3708"/>
      <c r="O3708"/>
      <c r="P3708"/>
      <c r="Q3708"/>
      <c r="R3708"/>
    </row>
    <row r="3709" spans="1:18" x14ac:dyDescent="0.25">
      <c r="A3709"/>
      <c r="B3709"/>
      <c r="C3709"/>
      <c r="D3709"/>
      <c r="E3709"/>
      <c r="F3709"/>
      <c r="G3709"/>
      <c r="H3709"/>
      <c r="I3709" s="5"/>
      <c r="J3709" s="5"/>
      <c r="K3709"/>
      <c r="L3709"/>
      <c r="M3709"/>
      <c r="N3709"/>
      <c r="O3709"/>
      <c r="P3709"/>
      <c r="Q3709"/>
      <c r="R3709"/>
    </row>
    <row r="3710" spans="1:18" x14ac:dyDescent="0.25">
      <c r="A3710"/>
      <c r="B3710"/>
      <c r="C3710"/>
      <c r="D3710"/>
      <c r="E3710"/>
      <c r="F3710"/>
      <c r="G3710"/>
      <c r="H3710"/>
      <c r="I3710" s="5"/>
      <c r="J3710" s="5"/>
      <c r="K3710"/>
      <c r="L3710"/>
      <c r="M3710"/>
      <c r="N3710"/>
      <c r="O3710"/>
      <c r="P3710"/>
      <c r="Q3710"/>
      <c r="R3710"/>
    </row>
    <row r="3711" spans="1:18" x14ac:dyDescent="0.25">
      <c r="A3711"/>
      <c r="B3711"/>
      <c r="C3711"/>
      <c r="D3711"/>
      <c r="E3711"/>
      <c r="F3711"/>
      <c r="G3711"/>
      <c r="H3711"/>
      <c r="I3711" s="5"/>
      <c r="J3711" s="5"/>
      <c r="K3711"/>
      <c r="L3711"/>
      <c r="M3711"/>
      <c r="N3711"/>
      <c r="O3711"/>
      <c r="P3711"/>
      <c r="Q3711"/>
      <c r="R3711"/>
    </row>
    <row r="3712" spans="1:18" x14ac:dyDescent="0.25">
      <c r="A3712"/>
      <c r="B3712"/>
      <c r="C3712"/>
      <c r="D3712"/>
      <c r="E3712"/>
      <c r="F3712"/>
      <c r="G3712"/>
      <c r="H3712"/>
      <c r="I3712" s="5"/>
      <c r="J3712" s="5"/>
      <c r="K3712"/>
      <c r="L3712"/>
      <c r="M3712"/>
      <c r="N3712"/>
      <c r="O3712"/>
      <c r="P3712"/>
      <c r="Q3712"/>
      <c r="R3712"/>
    </row>
    <row r="3713" spans="1:18" x14ac:dyDescent="0.25">
      <c r="A3713"/>
      <c r="B3713"/>
      <c r="C3713"/>
      <c r="D3713"/>
      <c r="E3713"/>
      <c r="F3713"/>
      <c r="G3713"/>
      <c r="H3713"/>
      <c r="I3713" s="5"/>
      <c r="J3713" s="5"/>
      <c r="K3713"/>
      <c r="L3713"/>
      <c r="M3713"/>
      <c r="N3713"/>
      <c r="O3713"/>
      <c r="P3713"/>
      <c r="Q3713"/>
      <c r="R3713"/>
    </row>
    <row r="3714" spans="1:18" x14ac:dyDescent="0.25">
      <c r="A3714"/>
      <c r="B3714"/>
      <c r="C3714"/>
      <c r="D3714"/>
      <c r="E3714"/>
      <c r="F3714"/>
      <c r="G3714"/>
      <c r="H3714"/>
      <c r="I3714" s="5"/>
      <c r="J3714" s="5"/>
      <c r="K3714"/>
      <c r="L3714"/>
      <c r="M3714"/>
      <c r="N3714"/>
      <c r="O3714"/>
      <c r="P3714"/>
      <c r="Q3714"/>
      <c r="R3714"/>
    </row>
    <row r="3715" spans="1:18" x14ac:dyDescent="0.25">
      <c r="A3715"/>
      <c r="B3715"/>
      <c r="C3715"/>
      <c r="D3715"/>
      <c r="E3715"/>
      <c r="F3715"/>
      <c r="G3715"/>
      <c r="H3715"/>
      <c r="I3715" s="5"/>
      <c r="J3715" s="5"/>
      <c r="K3715"/>
      <c r="L3715"/>
      <c r="M3715"/>
      <c r="N3715"/>
      <c r="O3715"/>
      <c r="P3715"/>
      <c r="Q3715"/>
      <c r="R3715"/>
    </row>
    <row r="3716" spans="1:18" x14ac:dyDescent="0.25">
      <c r="A3716"/>
      <c r="B3716"/>
      <c r="C3716"/>
      <c r="D3716"/>
      <c r="E3716"/>
      <c r="F3716"/>
      <c r="G3716"/>
      <c r="H3716"/>
      <c r="I3716" s="5"/>
      <c r="J3716" s="5"/>
      <c r="K3716"/>
      <c r="L3716"/>
      <c r="M3716"/>
      <c r="N3716"/>
      <c r="O3716"/>
      <c r="P3716"/>
      <c r="Q3716"/>
      <c r="R3716"/>
    </row>
    <row r="3717" spans="1:18" x14ac:dyDescent="0.25">
      <c r="A3717"/>
      <c r="B3717"/>
      <c r="C3717"/>
      <c r="D3717"/>
      <c r="E3717"/>
      <c r="F3717"/>
      <c r="G3717"/>
      <c r="H3717"/>
      <c r="I3717" s="5"/>
      <c r="J3717" s="5"/>
      <c r="K3717"/>
      <c r="L3717"/>
      <c r="M3717"/>
      <c r="N3717"/>
      <c r="O3717"/>
      <c r="P3717"/>
      <c r="Q3717"/>
      <c r="R3717"/>
    </row>
    <row r="3718" spans="1:18" x14ac:dyDescent="0.25">
      <c r="A3718"/>
      <c r="B3718"/>
      <c r="C3718"/>
      <c r="D3718"/>
      <c r="E3718"/>
      <c r="F3718"/>
      <c r="G3718"/>
      <c r="H3718"/>
      <c r="I3718" s="5"/>
      <c r="J3718" s="5"/>
      <c r="K3718"/>
      <c r="L3718"/>
      <c r="M3718"/>
      <c r="N3718"/>
      <c r="O3718"/>
      <c r="P3718"/>
      <c r="Q3718"/>
      <c r="R3718"/>
    </row>
    <row r="3719" spans="1:18" x14ac:dyDescent="0.25">
      <c r="A3719"/>
      <c r="B3719"/>
      <c r="C3719"/>
      <c r="D3719"/>
      <c r="E3719"/>
      <c r="F3719"/>
      <c r="G3719"/>
      <c r="H3719"/>
      <c r="I3719" s="5"/>
      <c r="J3719" s="5"/>
      <c r="K3719"/>
      <c r="L3719"/>
      <c r="M3719"/>
      <c r="N3719"/>
      <c r="O3719"/>
      <c r="P3719"/>
      <c r="Q3719"/>
      <c r="R3719"/>
    </row>
    <row r="3720" spans="1:18" x14ac:dyDescent="0.25">
      <c r="A3720"/>
      <c r="B3720"/>
      <c r="C3720"/>
      <c r="D3720"/>
      <c r="E3720"/>
      <c r="F3720"/>
      <c r="G3720"/>
      <c r="H3720"/>
      <c r="I3720" s="5"/>
      <c r="J3720" s="5"/>
      <c r="K3720"/>
      <c r="L3720"/>
      <c r="M3720"/>
      <c r="N3720"/>
      <c r="O3720"/>
      <c r="P3720"/>
      <c r="Q3720"/>
      <c r="R3720"/>
    </row>
    <row r="3721" spans="1:18" x14ac:dyDescent="0.25">
      <c r="A3721"/>
      <c r="B3721"/>
      <c r="C3721"/>
      <c r="D3721"/>
      <c r="E3721"/>
      <c r="F3721"/>
      <c r="G3721"/>
      <c r="H3721"/>
      <c r="I3721" s="5"/>
      <c r="J3721" s="5"/>
      <c r="K3721"/>
      <c r="L3721"/>
      <c r="M3721"/>
      <c r="N3721"/>
      <c r="O3721"/>
      <c r="P3721"/>
      <c r="Q3721"/>
      <c r="R3721"/>
    </row>
    <row r="3722" spans="1:18" x14ac:dyDescent="0.25">
      <c r="A3722"/>
      <c r="B3722"/>
      <c r="C3722"/>
      <c r="D3722"/>
      <c r="E3722"/>
      <c r="F3722"/>
      <c r="G3722"/>
      <c r="H3722"/>
      <c r="I3722" s="5"/>
      <c r="J3722" s="5"/>
      <c r="K3722"/>
      <c r="L3722"/>
      <c r="M3722"/>
      <c r="N3722"/>
      <c r="O3722"/>
      <c r="P3722"/>
      <c r="Q3722"/>
      <c r="R3722"/>
    </row>
    <row r="3723" spans="1:18" x14ac:dyDescent="0.25">
      <c r="A3723"/>
      <c r="B3723"/>
      <c r="C3723"/>
      <c r="D3723"/>
      <c r="E3723"/>
      <c r="F3723"/>
      <c r="G3723"/>
      <c r="H3723"/>
      <c r="I3723" s="5"/>
      <c r="J3723" s="5"/>
      <c r="K3723"/>
      <c r="L3723"/>
      <c r="M3723"/>
      <c r="N3723"/>
      <c r="O3723"/>
      <c r="P3723"/>
      <c r="Q3723"/>
      <c r="R3723"/>
    </row>
    <row r="3724" spans="1:18" x14ac:dyDescent="0.25">
      <c r="A3724"/>
      <c r="B3724"/>
      <c r="C3724"/>
      <c r="D3724"/>
      <c r="E3724"/>
      <c r="F3724"/>
      <c r="G3724"/>
      <c r="H3724"/>
      <c r="I3724" s="5"/>
      <c r="J3724" s="5"/>
      <c r="K3724"/>
      <c r="L3724"/>
      <c r="M3724"/>
      <c r="N3724"/>
      <c r="O3724"/>
      <c r="P3724"/>
      <c r="Q3724"/>
      <c r="R3724"/>
    </row>
    <row r="3725" spans="1:18" x14ac:dyDescent="0.25">
      <c r="A3725"/>
      <c r="B3725"/>
      <c r="C3725"/>
      <c r="D3725"/>
      <c r="E3725"/>
      <c r="F3725"/>
      <c r="G3725"/>
      <c r="H3725"/>
      <c r="I3725" s="5"/>
      <c r="J3725" s="5"/>
      <c r="K3725"/>
      <c r="L3725"/>
      <c r="M3725"/>
      <c r="N3725"/>
      <c r="O3725"/>
      <c r="P3725"/>
      <c r="Q3725"/>
      <c r="R3725"/>
    </row>
    <row r="3726" spans="1:18" x14ac:dyDescent="0.25">
      <c r="A3726"/>
      <c r="B3726"/>
      <c r="C3726"/>
      <c r="D3726"/>
      <c r="E3726"/>
      <c r="F3726"/>
      <c r="G3726"/>
      <c r="H3726"/>
      <c r="I3726" s="5"/>
      <c r="J3726" s="5"/>
      <c r="K3726"/>
      <c r="L3726"/>
      <c r="M3726"/>
      <c r="N3726"/>
      <c r="O3726"/>
      <c r="P3726"/>
      <c r="Q3726"/>
      <c r="R3726"/>
    </row>
    <row r="3727" spans="1:18" x14ac:dyDescent="0.25">
      <c r="A3727"/>
      <c r="B3727"/>
      <c r="C3727"/>
      <c r="D3727"/>
      <c r="E3727"/>
      <c r="F3727"/>
      <c r="G3727"/>
      <c r="H3727"/>
      <c r="I3727" s="5"/>
      <c r="J3727" s="5"/>
      <c r="K3727"/>
      <c r="L3727"/>
      <c r="M3727"/>
      <c r="N3727"/>
      <c r="O3727"/>
      <c r="P3727"/>
      <c r="Q3727"/>
      <c r="R3727"/>
    </row>
    <row r="3728" spans="1:18" x14ac:dyDescent="0.25">
      <c r="A3728"/>
      <c r="B3728"/>
      <c r="C3728"/>
      <c r="D3728"/>
      <c r="E3728"/>
      <c r="F3728"/>
      <c r="G3728"/>
      <c r="H3728"/>
      <c r="I3728" s="5"/>
      <c r="J3728" s="5"/>
      <c r="K3728"/>
      <c r="L3728"/>
      <c r="M3728"/>
      <c r="N3728"/>
      <c r="O3728"/>
      <c r="P3728"/>
      <c r="Q3728"/>
      <c r="R3728"/>
    </row>
    <row r="3729" spans="1:18" x14ac:dyDescent="0.25">
      <c r="A3729"/>
      <c r="B3729"/>
      <c r="C3729"/>
      <c r="D3729"/>
      <c r="E3729"/>
      <c r="F3729"/>
      <c r="G3729"/>
      <c r="H3729"/>
      <c r="I3729" s="5"/>
      <c r="J3729" s="5"/>
      <c r="K3729"/>
      <c r="L3729"/>
      <c r="M3729"/>
      <c r="N3729"/>
      <c r="O3729"/>
      <c r="P3729"/>
      <c r="Q3729"/>
      <c r="R3729"/>
    </row>
    <row r="3730" spans="1:18" x14ac:dyDescent="0.25">
      <c r="A3730"/>
      <c r="B3730"/>
      <c r="C3730"/>
      <c r="D3730"/>
      <c r="E3730"/>
      <c r="F3730"/>
      <c r="G3730"/>
      <c r="H3730"/>
      <c r="I3730" s="5"/>
      <c r="J3730" s="5"/>
      <c r="K3730"/>
      <c r="L3730"/>
      <c r="M3730"/>
      <c r="N3730"/>
      <c r="O3730"/>
      <c r="P3730"/>
      <c r="Q3730"/>
      <c r="R3730"/>
    </row>
    <row r="3731" spans="1:18" x14ac:dyDescent="0.25">
      <c r="A3731"/>
      <c r="B3731"/>
      <c r="C3731"/>
      <c r="D3731"/>
      <c r="E3731"/>
      <c r="F3731"/>
      <c r="G3731"/>
      <c r="H3731"/>
      <c r="I3731" s="5"/>
      <c r="J3731" s="5"/>
      <c r="K3731"/>
      <c r="L3731"/>
      <c r="M3731"/>
      <c r="N3731"/>
      <c r="O3731"/>
      <c r="P3731"/>
      <c r="Q3731"/>
      <c r="R3731"/>
    </row>
    <row r="3732" spans="1:18" x14ac:dyDescent="0.25">
      <c r="A3732"/>
      <c r="B3732"/>
      <c r="C3732"/>
      <c r="D3732"/>
      <c r="E3732"/>
      <c r="F3732"/>
      <c r="G3732"/>
      <c r="H3732"/>
      <c r="I3732" s="5"/>
      <c r="J3732" s="5"/>
      <c r="K3732"/>
      <c r="L3732"/>
      <c r="M3732"/>
      <c r="N3732"/>
      <c r="O3732"/>
      <c r="P3732"/>
      <c r="Q3732"/>
      <c r="R3732"/>
    </row>
    <row r="3733" spans="1:18" x14ac:dyDescent="0.25">
      <c r="A3733"/>
      <c r="B3733"/>
      <c r="C3733"/>
      <c r="D3733"/>
      <c r="E3733"/>
      <c r="F3733"/>
      <c r="G3733"/>
      <c r="H3733"/>
      <c r="I3733" s="5"/>
      <c r="J3733" s="5"/>
      <c r="K3733"/>
      <c r="L3733"/>
      <c r="M3733"/>
      <c r="N3733"/>
      <c r="O3733"/>
      <c r="P3733"/>
      <c r="Q3733"/>
      <c r="R3733"/>
    </row>
    <row r="3734" spans="1:18" x14ac:dyDescent="0.25">
      <c r="A3734"/>
      <c r="B3734"/>
      <c r="C3734"/>
      <c r="D3734"/>
      <c r="E3734"/>
      <c r="F3734"/>
      <c r="G3734"/>
      <c r="H3734"/>
      <c r="I3734" s="5"/>
      <c r="J3734" s="5"/>
      <c r="K3734"/>
      <c r="L3734"/>
      <c r="M3734"/>
      <c r="N3734"/>
      <c r="O3734"/>
      <c r="P3734"/>
      <c r="Q3734"/>
      <c r="R3734"/>
    </row>
    <row r="3735" spans="1:18" x14ac:dyDescent="0.25">
      <c r="A3735"/>
      <c r="B3735"/>
      <c r="C3735"/>
      <c r="D3735"/>
      <c r="E3735"/>
      <c r="F3735"/>
      <c r="G3735"/>
      <c r="H3735"/>
      <c r="I3735" s="5"/>
      <c r="J3735" s="5"/>
      <c r="K3735"/>
      <c r="L3735"/>
      <c r="M3735"/>
      <c r="N3735"/>
      <c r="O3735"/>
      <c r="P3735"/>
      <c r="Q3735"/>
      <c r="R3735"/>
    </row>
    <row r="3736" spans="1:18" x14ac:dyDescent="0.25">
      <c r="A3736"/>
      <c r="B3736"/>
      <c r="C3736"/>
      <c r="D3736"/>
      <c r="E3736"/>
      <c r="F3736"/>
      <c r="G3736"/>
      <c r="H3736"/>
      <c r="I3736" s="5"/>
      <c r="J3736" s="5"/>
      <c r="K3736"/>
      <c r="L3736"/>
      <c r="M3736"/>
      <c r="N3736"/>
      <c r="O3736"/>
      <c r="P3736"/>
      <c r="Q3736"/>
      <c r="R3736"/>
    </row>
    <row r="3737" spans="1:18" x14ac:dyDescent="0.25">
      <c r="A3737"/>
      <c r="B3737"/>
      <c r="C3737"/>
      <c r="D3737"/>
      <c r="E3737"/>
      <c r="F3737"/>
      <c r="G3737"/>
      <c r="H3737"/>
      <c r="I3737" s="5"/>
      <c r="J3737" s="5"/>
      <c r="K3737"/>
      <c r="L3737"/>
      <c r="M3737"/>
      <c r="N3737"/>
      <c r="O3737"/>
      <c r="P3737"/>
      <c r="Q3737"/>
      <c r="R3737"/>
    </row>
    <row r="3738" spans="1:18" x14ac:dyDescent="0.25">
      <c r="A3738"/>
      <c r="B3738"/>
      <c r="C3738"/>
      <c r="D3738"/>
      <c r="E3738"/>
      <c r="F3738"/>
      <c r="G3738"/>
      <c r="H3738"/>
      <c r="I3738" s="5"/>
      <c r="J3738" s="5"/>
      <c r="K3738"/>
      <c r="L3738"/>
      <c r="M3738"/>
      <c r="N3738"/>
      <c r="O3738"/>
      <c r="P3738"/>
      <c r="Q3738"/>
      <c r="R3738"/>
    </row>
    <row r="3739" spans="1:18" x14ac:dyDescent="0.25">
      <c r="A3739"/>
      <c r="B3739"/>
      <c r="C3739"/>
      <c r="D3739"/>
      <c r="E3739"/>
      <c r="F3739"/>
      <c r="G3739"/>
      <c r="H3739"/>
      <c r="I3739" s="5"/>
      <c r="J3739" s="5"/>
      <c r="K3739"/>
      <c r="L3739"/>
      <c r="M3739"/>
      <c r="N3739"/>
      <c r="O3739"/>
      <c r="P3739"/>
      <c r="Q3739"/>
      <c r="R3739"/>
    </row>
    <row r="3740" spans="1:18" x14ac:dyDescent="0.25">
      <c r="A3740"/>
      <c r="B3740"/>
      <c r="C3740"/>
      <c r="D3740"/>
      <c r="E3740"/>
      <c r="F3740"/>
      <c r="G3740"/>
      <c r="H3740"/>
      <c r="I3740" s="5"/>
      <c r="J3740" s="5"/>
      <c r="K3740"/>
      <c r="L3740"/>
      <c r="M3740"/>
      <c r="N3740"/>
      <c r="O3740"/>
      <c r="P3740"/>
      <c r="Q3740"/>
      <c r="R3740"/>
    </row>
    <row r="3741" spans="1:18" x14ac:dyDescent="0.25">
      <c r="A3741"/>
      <c r="B3741"/>
      <c r="C3741"/>
      <c r="D3741"/>
      <c r="E3741"/>
      <c r="F3741"/>
      <c r="G3741"/>
      <c r="H3741"/>
      <c r="I3741" s="5"/>
      <c r="J3741" s="5"/>
      <c r="K3741"/>
      <c r="L3741"/>
      <c r="M3741"/>
      <c r="N3741"/>
      <c r="O3741"/>
      <c r="P3741"/>
      <c r="Q3741"/>
      <c r="R3741"/>
    </row>
    <row r="3742" spans="1:18" x14ac:dyDescent="0.25">
      <c r="A3742"/>
      <c r="B3742"/>
      <c r="C3742"/>
      <c r="D3742"/>
      <c r="E3742"/>
      <c r="F3742"/>
      <c r="G3742"/>
      <c r="H3742"/>
      <c r="I3742" s="5"/>
      <c r="J3742" s="5"/>
      <c r="K3742"/>
      <c r="L3742"/>
      <c r="M3742"/>
      <c r="N3742"/>
      <c r="O3742"/>
      <c r="P3742"/>
      <c r="Q3742"/>
      <c r="R3742"/>
    </row>
    <row r="3743" spans="1:18" x14ac:dyDescent="0.25">
      <c r="A3743"/>
      <c r="B3743"/>
      <c r="C3743"/>
      <c r="D3743"/>
      <c r="E3743"/>
      <c r="F3743"/>
      <c r="G3743"/>
      <c r="H3743"/>
      <c r="I3743" s="5"/>
      <c r="J3743" s="5"/>
      <c r="K3743"/>
      <c r="L3743"/>
      <c r="M3743"/>
      <c r="N3743"/>
      <c r="O3743"/>
      <c r="P3743"/>
      <c r="Q3743"/>
      <c r="R3743"/>
    </row>
    <row r="3744" spans="1:18" x14ac:dyDescent="0.25">
      <c r="A3744"/>
      <c r="B3744"/>
      <c r="C3744"/>
      <c r="D3744"/>
      <c r="E3744"/>
      <c r="F3744"/>
      <c r="G3744"/>
      <c r="H3744"/>
      <c r="I3744" s="5"/>
      <c r="J3744" s="5"/>
      <c r="K3744"/>
      <c r="L3744"/>
      <c r="M3744"/>
      <c r="N3744"/>
      <c r="O3744"/>
      <c r="P3744"/>
      <c r="Q3744"/>
      <c r="R3744"/>
    </row>
    <row r="3745" spans="1:18" x14ac:dyDescent="0.25">
      <c r="A3745"/>
      <c r="B3745"/>
      <c r="C3745"/>
      <c r="D3745"/>
      <c r="E3745"/>
      <c r="F3745"/>
      <c r="G3745"/>
      <c r="H3745"/>
      <c r="I3745" s="5"/>
      <c r="J3745" s="5"/>
      <c r="K3745"/>
      <c r="L3745"/>
      <c r="M3745"/>
      <c r="N3745"/>
      <c r="O3745"/>
      <c r="P3745"/>
      <c r="Q3745"/>
      <c r="R3745"/>
    </row>
    <row r="3746" spans="1:18" x14ac:dyDescent="0.25">
      <c r="A3746"/>
      <c r="B3746"/>
      <c r="C3746"/>
      <c r="D3746"/>
      <c r="E3746"/>
      <c r="F3746"/>
      <c r="G3746"/>
      <c r="H3746"/>
      <c r="I3746" s="5"/>
      <c r="J3746" s="5"/>
      <c r="K3746"/>
      <c r="L3746"/>
      <c r="M3746"/>
      <c r="N3746"/>
      <c r="O3746"/>
      <c r="P3746"/>
      <c r="Q3746"/>
      <c r="R3746"/>
    </row>
    <row r="3747" spans="1:18" x14ac:dyDescent="0.25">
      <c r="A3747"/>
      <c r="B3747"/>
      <c r="C3747"/>
      <c r="D3747"/>
      <c r="E3747"/>
      <c r="F3747"/>
      <c r="G3747"/>
      <c r="H3747"/>
      <c r="I3747" s="5"/>
      <c r="J3747" s="5"/>
      <c r="K3747"/>
      <c r="L3747"/>
      <c r="M3747"/>
      <c r="N3747"/>
      <c r="O3747"/>
      <c r="P3747"/>
      <c r="Q3747"/>
      <c r="R3747"/>
    </row>
    <row r="3748" spans="1:18" x14ac:dyDescent="0.25">
      <c r="A3748"/>
      <c r="B3748"/>
      <c r="C3748"/>
      <c r="D3748"/>
      <c r="E3748"/>
      <c r="F3748"/>
      <c r="G3748"/>
      <c r="H3748"/>
      <c r="I3748" s="5"/>
      <c r="J3748" s="5"/>
      <c r="K3748"/>
      <c r="L3748"/>
      <c r="M3748"/>
      <c r="N3748"/>
      <c r="O3748"/>
      <c r="P3748"/>
      <c r="Q3748"/>
      <c r="R3748"/>
    </row>
    <row r="3749" spans="1:18" x14ac:dyDescent="0.25">
      <c r="A3749"/>
      <c r="B3749"/>
      <c r="C3749"/>
      <c r="D3749"/>
      <c r="E3749"/>
      <c r="F3749"/>
      <c r="G3749"/>
      <c r="H3749"/>
      <c r="I3749" s="5"/>
      <c r="J3749" s="5"/>
      <c r="K3749"/>
      <c r="L3749"/>
      <c r="M3749"/>
      <c r="N3749"/>
      <c r="O3749"/>
      <c r="P3749"/>
      <c r="Q3749"/>
      <c r="R3749"/>
    </row>
    <row r="3750" spans="1:18" x14ac:dyDescent="0.25">
      <c r="A3750"/>
      <c r="B3750"/>
      <c r="C3750"/>
      <c r="D3750"/>
      <c r="E3750"/>
      <c r="F3750"/>
      <c r="G3750"/>
      <c r="H3750"/>
      <c r="I3750" s="5"/>
      <c r="J3750" s="5"/>
      <c r="K3750"/>
      <c r="L3750"/>
      <c r="M3750"/>
      <c r="N3750"/>
      <c r="O3750"/>
      <c r="P3750"/>
      <c r="Q3750"/>
      <c r="R3750"/>
    </row>
    <row r="3751" spans="1:18" x14ac:dyDescent="0.25">
      <c r="A3751"/>
      <c r="B3751"/>
      <c r="C3751"/>
      <c r="D3751"/>
      <c r="E3751"/>
      <c r="F3751"/>
      <c r="G3751"/>
      <c r="H3751"/>
      <c r="I3751" s="5"/>
      <c r="J3751" s="5"/>
      <c r="K3751"/>
      <c r="L3751"/>
      <c r="M3751"/>
      <c r="N3751"/>
      <c r="O3751"/>
      <c r="P3751"/>
      <c r="Q3751"/>
      <c r="R3751"/>
    </row>
    <row r="3752" spans="1:18" x14ac:dyDescent="0.25">
      <c r="A3752"/>
      <c r="B3752"/>
      <c r="C3752"/>
      <c r="D3752"/>
      <c r="E3752"/>
      <c r="F3752"/>
      <c r="G3752"/>
      <c r="H3752"/>
      <c r="I3752" s="5"/>
      <c r="J3752" s="5"/>
      <c r="K3752"/>
      <c r="L3752"/>
      <c r="M3752"/>
      <c r="N3752"/>
      <c r="O3752"/>
      <c r="P3752"/>
      <c r="Q3752"/>
      <c r="R3752"/>
    </row>
    <row r="3753" spans="1:18" x14ac:dyDescent="0.25">
      <c r="A3753"/>
      <c r="B3753"/>
      <c r="C3753"/>
      <c r="D3753"/>
      <c r="E3753"/>
      <c r="F3753"/>
      <c r="G3753"/>
      <c r="H3753"/>
      <c r="I3753" s="5"/>
      <c r="J3753" s="5"/>
      <c r="K3753"/>
      <c r="L3753"/>
      <c r="M3753"/>
      <c r="N3753"/>
      <c r="O3753"/>
      <c r="P3753"/>
      <c r="Q3753"/>
      <c r="R3753"/>
    </row>
    <row r="3754" spans="1:18" x14ac:dyDescent="0.25">
      <c r="A3754"/>
      <c r="B3754"/>
      <c r="C3754"/>
      <c r="D3754"/>
      <c r="E3754"/>
      <c r="F3754"/>
      <c r="G3754"/>
      <c r="H3754"/>
      <c r="I3754" s="5"/>
      <c r="J3754" s="5"/>
      <c r="K3754"/>
      <c r="L3754"/>
      <c r="M3754"/>
      <c r="N3754"/>
      <c r="O3754"/>
      <c r="P3754"/>
      <c r="Q3754"/>
      <c r="R3754"/>
    </row>
    <row r="3755" spans="1:18" x14ac:dyDescent="0.25">
      <c r="A3755"/>
      <c r="B3755"/>
      <c r="C3755"/>
      <c r="D3755"/>
      <c r="E3755"/>
      <c r="F3755"/>
      <c r="G3755"/>
      <c r="H3755"/>
      <c r="I3755" s="5"/>
      <c r="J3755" s="5"/>
      <c r="K3755"/>
      <c r="L3755"/>
      <c r="M3755"/>
      <c r="N3755"/>
      <c r="O3755"/>
      <c r="P3755"/>
      <c r="Q3755"/>
      <c r="R3755"/>
    </row>
    <row r="3756" spans="1:18" x14ac:dyDescent="0.25">
      <c r="A3756"/>
      <c r="B3756"/>
      <c r="C3756"/>
      <c r="D3756"/>
      <c r="E3756"/>
      <c r="F3756"/>
      <c r="G3756"/>
      <c r="H3756"/>
      <c r="I3756" s="5"/>
      <c r="J3756" s="5"/>
      <c r="K3756"/>
      <c r="L3756"/>
      <c r="M3756"/>
      <c r="N3756"/>
      <c r="O3756"/>
      <c r="P3756"/>
      <c r="Q3756"/>
      <c r="R3756"/>
    </row>
    <row r="3757" spans="1:18" x14ac:dyDescent="0.25">
      <c r="A3757"/>
      <c r="B3757"/>
      <c r="C3757"/>
      <c r="D3757"/>
      <c r="E3757"/>
      <c r="F3757"/>
      <c r="G3757"/>
      <c r="H3757"/>
      <c r="I3757" s="5"/>
      <c r="J3757" s="5"/>
      <c r="K3757"/>
      <c r="L3757"/>
      <c r="M3757"/>
      <c r="N3757"/>
      <c r="O3757"/>
      <c r="P3757"/>
      <c r="Q3757"/>
      <c r="R3757"/>
    </row>
    <row r="3758" spans="1:18" x14ac:dyDescent="0.25">
      <c r="A3758"/>
      <c r="B3758"/>
      <c r="C3758"/>
      <c r="D3758"/>
      <c r="E3758"/>
      <c r="F3758"/>
      <c r="G3758"/>
      <c r="H3758"/>
      <c r="I3758" s="5"/>
      <c r="J3758" s="5"/>
      <c r="K3758"/>
      <c r="L3758"/>
      <c r="M3758"/>
      <c r="N3758"/>
      <c r="O3758"/>
      <c r="P3758"/>
      <c r="Q3758"/>
      <c r="R3758"/>
    </row>
    <row r="3759" spans="1:18" x14ac:dyDescent="0.25">
      <c r="A3759"/>
      <c r="B3759"/>
      <c r="C3759"/>
      <c r="D3759"/>
      <c r="E3759"/>
      <c r="F3759"/>
      <c r="G3759"/>
      <c r="H3759"/>
      <c r="I3759" s="5"/>
      <c r="J3759" s="5"/>
      <c r="K3759"/>
      <c r="L3759"/>
      <c r="M3759"/>
      <c r="N3759"/>
      <c r="O3759"/>
      <c r="P3759"/>
      <c r="Q3759"/>
      <c r="R3759"/>
    </row>
    <row r="3760" spans="1:18" x14ac:dyDescent="0.25">
      <c r="A3760"/>
      <c r="B3760"/>
      <c r="C3760"/>
      <c r="D3760"/>
      <c r="E3760"/>
      <c r="F3760"/>
      <c r="G3760"/>
      <c r="H3760"/>
      <c r="I3760" s="5"/>
      <c r="J3760" s="5"/>
      <c r="K3760"/>
      <c r="L3760"/>
      <c r="M3760"/>
      <c r="N3760"/>
      <c r="O3760"/>
      <c r="P3760"/>
      <c r="Q3760"/>
      <c r="R3760"/>
    </row>
    <row r="3761" spans="1:18" x14ac:dyDescent="0.25">
      <c r="A3761"/>
      <c r="B3761"/>
      <c r="C3761"/>
      <c r="D3761"/>
      <c r="E3761"/>
      <c r="F3761"/>
      <c r="G3761"/>
      <c r="H3761"/>
      <c r="I3761" s="5"/>
      <c r="J3761" s="5"/>
      <c r="K3761"/>
      <c r="L3761"/>
      <c r="M3761"/>
      <c r="N3761"/>
      <c r="O3761"/>
      <c r="P3761"/>
      <c r="Q3761"/>
      <c r="R3761"/>
    </row>
    <row r="3762" spans="1:18" x14ac:dyDescent="0.25">
      <c r="A3762"/>
      <c r="B3762"/>
      <c r="C3762"/>
      <c r="D3762"/>
      <c r="E3762"/>
      <c r="F3762"/>
      <c r="G3762"/>
      <c r="H3762"/>
      <c r="I3762" s="5"/>
      <c r="J3762" s="5"/>
      <c r="K3762"/>
      <c r="L3762"/>
      <c r="M3762"/>
      <c r="N3762"/>
      <c r="O3762"/>
      <c r="P3762"/>
      <c r="Q3762"/>
      <c r="R3762"/>
    </row>
    <row r="3763" spans="1:18" x14ac:dyDescent="0.25">
      <c r="A3763"/>
      <c r="B3763"/>
      <c r="C3763"/>
      <c r="D3763"/>
      <c r="E3763"/>
      <c r="F3763"/>
      <c r="G3763"/>
      <c r="H3763"/>
      <c r="I3763" s="5"/>
      <c r="J3763" s="5"/>
      <c r="K3763"/>
      <c r="L3763"/>
      <c r="M3763"/>
      <c r="N3763"/>
      <c r="O3763"/>
      <c r="P3763"/>
      <c r="Q3763"/>
      <c r="R3763"/>
    </row>
    <row r="3764" spans="1:18" x14ac:dyDescent="0.25">
      <c r="A3764"/>
      <c r="B3764"/>
      <c r="C3764"/>
      <c r="D3764"/>
      <c r="E3764"/>
      <c r="F3764"/>
      <c r="G3764"/>
      <c r="H3764"/>
      <c r="I3764" s="5"/>
      <c r="J3764" s="5"/>
      <c r="K3764"/>
      <c r="L3764"/>
      <c r="M3764"/>
      <c r="N3764"/>
      <c r="O3764"/>
      <c r="P3764"/>
      <c r="Q3764"/>
      <c r="R3764"/>
    </row>
    <row r="3765" spans="1:18" x14ac:dyDescent="0.25">
      <c r="A3765"/>
      <c r="B3765"/>
      <c r="C3765"/>
      <c r="D3765"/>
      <c r="E3765"/>
      <c r="F3765"/>
      <c r="G3765"/>
      <c r="H3765"/>
      <c r="I3765" s="5"/>
      <c r="J3765" s="5"/>
      <c r="K3765"/>
      <c r="L3765"/>
      <c r="M3765"/>
      <c r="N3765"/>
      <c r="O3765"/>
      <c r="P3765"/>
      <c r="Q3765"/>
      <c r="R3765"/>
    </row>
    <row r="3766" spans="1:18" x14ac:dyDescent="0.25">
      <c r="A3766"/>
      <c r="B3766"/>
      <c r="C3766"/>
      <c r="D3766"/>
      <c r="E3766"/>
      <c r="F3766"/>
      <c r="G3766"/>
      <c r="H3766"/>
      <c r="I3766" s="5"/>
      <c r="J3766" s="5"/>
      <c r="K3766"/>
      <c r="L3766"/>
      <c r="M3766"/>
      <c r="N3766"/>
      <c r="O3766"/>
      <c r="P3766"/>
      <c r="Q3766"/>
      <c r="R3766"/>
    </row>
    <row r="3767" spans="1:18" x14ac:dyDescent="0.25">
      <c r="A3767"/>
      <c r="B3767"/>
      <c r="C3767"/>
      <c r="D3767"/>
      <c r="E3767"/>
      <c r="F3767"/>
      <c r="G3767"/>
      <c r="H3767"/>
      <c r="I3767" s="5"/>
      <c r="J3767" s="5"/>
      <c r="K3767"/>
      <c r="L3767"/>
      <c r="M3767"/>
      <c r="N3767"/>
      <c r="O3767"/>
      <c r="P3767"/>
      <c r="Q3767"/>
      <c r="R3767"/>
    </row>
    <row r="3768" spans="1:18" x14ac:dyDescent="0.25">
      <c r="A3768"/>
      <c r="B3768"/>
      <c r="C3768"/>
      <c r="D3768"/>
      <c r="E3768"/>
      <c r="F3768"/>
      <c r="G3768"/>
      <c r="H3768"/>
      <c r="I3768" s="5"/>
      <c r="J3768" s="5"/>
      <c r="K3768"/>
      <c r="L3768"/>
      <c r="M3768"/>
      <c r="N3768"/>
      <c r="O3768"/>
      <c r="P3768"/>
      <c r="Q3768"/>
      <c r="R3768"/>
    </row>
    <row r="3769" spans="1:18" x14ac:dyDescent="0.25">
      <c r="A3769"/>
      <c r="B3769"/>
      <c r="C3769"/>
      <c r="D3769"/>
      <c r="E3769"/>
      <c r="F3769"/>
      <c r="G3769"/>
      <c r="H3769"/>
      <c r="I3769" s="5"/>
      <c r="J3769" s="5"/>
      <c r="K3769"/>
      <c r="L3769"/>
      <c r="M3769"/>
      <c r="N3769"/>
      <c r="O3769"/>
      <c r="P3769"/>
      <c r="Q3769"/>
      <c r="R3769"/>
    </row>
    <row r="3770" spans="1:18" x14ac:dyDescent="0.25">
      <c r="A3770"/>
      <c r="B3770"/>
      <c r="C3770"/>
      <c r="D3770"/>
      <c r="E3770"/>
      <c r="F3770"/>
      <c r="G3770"/>
      <c r="H3770"/>
      <c r="I3770" s="5"/>
      <c r="J3770" s="5"/>
      <c r="K3770"/>
      <c r="L3770"/>
      <c r="M3770"/>
      <c r="N3770"/>
      <c r="O3770"/>
      <c r="P3770"/>
      <c r="Q3770"/>
      <c r="R3770"/>
    </row>
    <row r="3771" spans="1:18" x14ac:dyDescent="0.25">
      <c r="A3771"/>
      <c r="B3771"/>
      <c r="C3771"/>
      <c r="D3771"/>
      <c r="E3771"/>
      <c r="F3771"/>
      <c r="G3771"/>
      <c r="H3771"/>
      <c r="I3771" s="5"/>
      <c r="J3771" s="5"/>
      <c r="K3771"/>
      <c r="L3771"/>
      <c r="M3771"/>
      <c r="N3771"/>
      <c r="O3771"/>
      <c r="P3771"/>
      <c r="Q3771"/>
      <c r="R3771"/>
    </row>
    <row r="3772" spans="1:18" x14ac:dyDescent="0.25">
      <c r="A3772"/>
      <c r="B3772"/>
      <c r="C3772"/>
      <c r="D3772"/>
      <c r="E3772"/>
      <c r="F3772"/>
      <c r="G3772"/>
      <c r="H3772"/>
      <c r="I3772" s="5"/>
      <c r="J3772" s="5"/>
      <c r="K3772"/>
      <c r="L3772"/>
      <c r="M3772"/>
      <c r="N3772"/>
      <c r="O3772"/>
      <c r="P3772"/>
      <c r="Q3772"/>
      <c r="R3772"/>
    </row>
    <row r="3773" spans="1:18" x14ac:dyDescent="0.25">
      <c r="A3773"/>
      <c r="B3773"/>
      <c r="C3773"/>
      <c r="D3773"/>
      <c r="E3773"/>
      <c r="F3773"/>
      <c r="G3773"/>
      <c r="H3773"/>
      <c r="I3773" s="5"/>
      <c r="J3773" s="5"/>
      <c r="K3773"/>
      <c r="L3773"/>
      <c r="M3773"/>
      <c r="N3773"/>
      <c r="O3773"/>
      <c r="P3773"/>
      <c r="Q3773"/>
      <c r="R3773"/>
    </row>
    <row r="3774" spans="1:18" x14ac:dyDescent="0.25">
      <c r="A3774"/>
      <c r="B3774"/>
      <c r="C3774"/>
      <c r="D3774"/>
      <c r="E3774"/>
      <c r="F3774"/>
      <c r="G3774"/>
      <c r="H3774"/>
      <c r="I3774" s="5"/>
      <c r="J3774" s="5"/>
      <c r="K3774"/>
      <c r="L3774"/>
      <c r="M3774"/>
      <c r="N3774"/>
      <c r="O3774"/>
      <c r="P3774"/>
      <c r="Q3774"/>
      <c r="R3774"/>
    </row>
    <row r="3775" spans="1:18" x14ac:dyDescent="0.25">
      <c r="A3775"/>
      <c r="B3775"/>
      <c r="C3775"/>
      <c r="D3775"/>
      <c r="E3775"/>
      <c r="F3775"/>
      <c r="G3775"/>
      <c r="H3775"/>
      <c r="I3775" s="5"/>
      <c r="J3775" s="5"/>
      <c r="K3775"/>
      <c r="L3775"/>
      <c r="M3775"/>
      <c r="N3775"/>
      <c r="O3775"/>
      <c r="P3775"/>
      <c r="Q3775"/>
      <c r="R3775"/>
    </row>
    <row r="3776" spans="1:18" x14ac:dyDescent="0.25">
      <c r="A3776"/>
      <c r="B3776"/>
      <c r="C3776"/>
      <c r="D3776"/>
      <c r="E3776"/>
      <c r="F3776"/>
      <c r="G3776"/>
      <c r="H3776"/>
      <c r="I3776" s="5"/>
      <c r="J3776" s="5"/>
      <c r="K3776"/>
      <c r="L3776"/>
      <c r="M3776"/>
      <c r="N3776"/>
      <c r="O3776"/>
      <c r="P3776"/>
      <c r="Q3776"/>
      <c r="R3776"/>
    </row>
    <row r="3777" spans="1:18" x14ac:dyDescent="0.25">
      <c r="A3777"/>
      <c r="B3777"/>
      <c r="C3777"/>
      <c r="D3777"/>
      <c r="E3777"/>
      <c r="F3777"/>
      <c r="G3777"/>
      <c r="H3777"/>
      <c r="I3777" s="5"/>
      <c r="J3777" s="5"/>
      <c r="K3777"/>
      <c r="L3777"/>
      <c r="M3777"/>
      <c r="N3777"/>
      <c r="O3777"/>
      <c r="P3777"/>
      <c r="Q3777"/>
      <c r="R3777"/>
    </row>
    <row r="3778" spans="1:18" x14ac:dyDescent="0.25">
      <c r="A3778"/>
      <c r="B3778"/>
      <c r="C3778"/>
      <c r="D3778"/>
      <c r="E3778"/>
      <c r="F3778"/>
      <c r="G3778"/>
      <c r="H3778"/>
      <c r="I3778" s="5"/>
      <c r="J3778" s="5"/>
      <c r="K3778"/>
      <c r="L3778"/>
      <c r="M3778"/>
      <c r="N3778"/>
      <c r="O3778"/>
      <c r="P3778"/>
      <c r="Q3778"/>
      <c r="R3778"/>
    </row>
    <row r="3779" spans="1:18" x14ac:dyDescent="0.25">
      <c r="A3779"/>
      <c r="B3779"/>
      <c r="C3779"/>
      <c r="D3779"/>
      <c r="E3779"/>
      <c r="F3779"/>
      <c r="G3779"/>
      <c r="H3779"/>
      <c r="I3779" s="5"/>
      <c r="J3779" s="5"/>
      <c r="K3779"/>
      <c r="L3779"/>
      <c r="M3779"/>
      <c r="N3779"/>
      <c r="O3779"/>
      <c r="P3779"/>
      <c r="Q3779"/>
      <c r="R3779"/>
    </row>
    <row r="3780" spans="1:18" x14ac:dyDescent="0.25">
      <c r="A3780"/>
      <c r="B3780"/>
      <c r="C3780"/>
      <c r="D3780"/>
      <c r="E3780"/>
      <c r="F3780"/>
      <c r="G3780"/>
      <c r="H3780"/>
      <c r="I3780" s="5"/>
      <c r="J3780" s="5"/>
      <c r="K3780"/>
      <c r="L3780"/>
      <c r="M3780"/>
      <c r="N3780"/>
      <c r="O3780"/>
      <c r="P3780"/>
      <c r="Q3780"/>
      <c r="R3780"/>
    </row>
    <row r="3781" spans="1:18" x14ac:dyDescent="0.25">
      <c r="A3781"/>
      <c r="B3781"/>
      <c r="C3781"/>
      <c r="D3781"/>
      <c r="E3781"/>
      <c r="F3781"/>
      <c r="G3781"/>
      <c r="H3781"/>
      <c r="I3781" s="5"/>
      <c r="J3781" s="5"/>
      <c r="K3781"/>
      <c r="L3781"/>
      <c r="M3781"/>
      <c r="N3781"/>
      <c r="O3781"/>
      <c r="P3781"/>
      <c r="Q3781"/>
      <c r="R3781"/>
    </row>
    <row r="3782" spans="1:18" x14ac:dyDescent="0.25">
      <c r="A3782"/>
      <c r="B3782"/>
      <c r="C3782"/>
      <c r="D3782"/>
      <c r="E3782"/>
      <c r="F3782"/>
      <c r="G3782"/>
      <c r="H3782"/>
      <c r="I3782" s="5"/>
      <c r="J3782" s="5"/>
      <c r="K3782"/>
      <c r="L3782"/>
      <c r="M3782"/>
      <c r="N3782"/>
      <c r="O3782"/>
      <c r="P3782"/>
      <c r="Q3782"/>
      <c r="R3782"/>
    </row>
    <row r="3783" spans="1:18" x14ac:dyDescent="0.25">
      <c r="A3783"/>
      <c r="B3783"/>
      <c r="C3783"/>
      <c r="D3783"/>
      <c r="E3783"/>
      <c r="F3783"/>
      <c r="G3783"/>
      <c r="H3783"/>
      <c r="I3783" s="5"/>
      <c r="J3783" s="5"/>
      <c r="K3783"/>
      <c r="L3783"/>
      <c r="M3783"/>
      <c r="N3783"/>
      <c r="O3783"/>
      <c r="P3783"/>
      <c r="Q3783"/>
      <c r="R3783"/>
    </row>
    <row r="3784" spans="1:18" x14ac:dyDescent="0.25">
      <c r="A3784"/>
      <c r="B3784"/>
      <c r="C3784"/>
      <c r="D3784"/>
      <c r="E3784"/>
      <c r="F3784"/>
      <c r="G3784"/>
      <c r="H3784"/>
      <c r="I3784" s="5"/>
      <c r="J3784" s="5"/>
      <c r="K3784"/>
      <c r="L3784"/>
      <c r="M3784"/>
      <c r="N3784"/>
      <c r="O3784"/>
      <c r="P3784"/>
      <c r="Q3784"/>
      <c r="R3784"/>
    </row>
    <row r="3785" spans="1:18" x14ac:dyDescent="0.25">
      <c r="A3785"/>
      <c r="B3785"/>
      <c r="C3785"/>
      <c r="D3785"/>
      <c r="E3785"/>
      <c r="F3785"/>
      <c r="G3785"/>
      <c r="H3785"/>
      <c r="I3785" s="5"/>
      <c r="J3785" s="5"/>
      <c r="K3785"/>
      <c r="L3785"/>
      <c r="M3785"/>
      <c r="N3785"/>
      <c r="O3785"/>
      <c r="P3785"/>
      <c r="Q3785"/>
      <c r="R3785"/>
    </row>
    <row r="3786" spans="1:18" x14ac:dyDescent="0.25">
      <c r="A3786"/>
      <c r="B3786"/>
      <c r="C3786"/>
      <c r="D3786"/>
      <c r="E3786"/>
      <c r="F3786"/>
      <c r="G3786"/>
      <c r="H3786"/>
      <c r="I3786" s="5"/>
      <c r="J3786" s="5"/>
      <c r="K3786"/>
      <c r="L3786"/>
      <c r="M3786"/>
      <c r="N3786"/>
      <c r="O3786"/>
      <c r="P3786"/>
      <c r="Q3786"/>
      <c r="R3786"/>
    </row>
    <row r="3787" spans="1:18" x14ac:dyDescent="0.25">
      <c r="A3787"/>
      <c r="B3787"/>
      <c r="C3787"/>
      <c r="D3787"/>
      <c r="E3787"/>
      <c r="F3787"/>
      <c r="G3787"/>
      <c r="H3787"/>
      <c r="I3787" s="5"/>
      <c r="J3787" s="5"/>
      <c r="K3787"/>
      <c r="L3787"/>
      <c r="M3787"/>
      <c r="N3787"/>
      <c r="O3787"/>
      <c r="P3787"/>
      <c r="Q3787"/>
      <c r="R3787"/>
    </row>
    <row r="3788" spans="1:18" x14ac:dyDescent="0.25">
      <c r="A3788"/>
      <c r="B3788"/>
      <c r="C3788"/>
      <c r="D3788"/>
      <c r="E3788"/>
      <c r="F3788"/>
      <c r="G3788"/>
      <c r="H3788"/>
      <c r="I3788" s="5"/>
      <c r="J3788" s="5"/>
      <c r="K3788"/>
      <c r="L3788"/>
      <c r="M3788"/>
      <c r="N3788"/>
      <c r="O3788"/>
      <c r="P3788"/>
      <c r="Q3788"/>
      <c r="R3788"/>
    </row>
    <row r="3789" spans="1:18" x14ac:dyDescent="0.25">
      <c r="A3789"/>
      <c r="B3789"/>
      <c r="C3789"/>
      <c r="D3789"/>
      <c r="E3789"/>
      <c r="F3789"/>
      <c r="G3789"/>
      <c r="H3789"/>
      <c r="I3789" s="5"/>
      <c r="J3789" s="5"/>
      <c r="K3789"/>
      <c r="L3789"/>
      <c r="M3789"/>
      <c r="N3789"/>
      <c r="O3789"/>
      <c r="P3789"/>
      <c r="Q3789"/>
      <c r="R3789"/>
    </row>
    <row r="3790" spans="1:18" x14ac:dyDescent="0.25">
      <c r="A3790"/>
      <c r="B3790"/>
      <c r="C3790"/>
      <c r="D3790"/>
      <c r="E3790"/>
      <c r="F3790"/>
      <c r="G3790"/>
      <c r="H3790"/>
      <c r="I3790" s="5"/>
      <c r="J3790" s="5"/>
      <c r="K3790"/>
      <c r="L3790"/>
      <c r="M3790"/>
      <c r="N3790"/>
      <c r="O3790"/>
      <c r="P3790"/>
      <c r="Q3790"/>
      <c r="R3790"/>
    </row>
    <row r="3791" spans="1:18" x14ac:dyDescent="0.25">
      <c r="A3791"/>
      <c r="B3791"/>
      <c r="C3791"/>
      <c r="D3791"/>
      <c r="E3791"/>
      <c r="F3791"/>
      <c r="G3791"/>
      <c r="H3791"/>
      <c r="I3791" s="5"/>
      <c r="J3791" s="5"/>
      <c r="K3791"/>
      <c r="L3791"/>
      <c r="M3791"/>
      <c r="N3791"/>
      <c r="O3791"/>
      <c r="P3791"/>
      <c r="Q3791"/>
      <c r="R3791"/>
    </row>
    <row r="3792" spans="1:18" x14ac:dyDescent="0.25">
      <c r="A3792"/>
      <c r="B3792"/>
      <c r="C3792"/>
      <c r="D3792"/>
      <c r="E3792"/>
      <c r="F3792"/>
      <c r="G3792"/>
      <c r="H3792"/>
      <c r="I3792" s="5"/>
      <c r="J3792" s="5"/>
      <c r="K3792"/>
      <c r="L3792"/>
      <c r="M3792"/>
      <c r="N3792"/>
      <c r="O3792"/>
      <c r="P3792"/>
      <c r="Q3792"/>
      <c r="R3792"/>
    </row>
    <row r="3793" spans="1:18" x14ac:dyDescent="0.25">
      <c r="A3793"/>
      <c r="B3793"/>
      <c r="C3793"/>
      <c r="D3793"/>
      <c r="E3793"/>
      <c r="F3793"/>
      <c r="G3793"/>
      <c r="H3793"/>
      <c r="I3793" s="5"/>
      <c r="J3793" s="5"/>
      <c r="K3793"/>
      <c r="L3793"/>
      <c r="M3793"/>
      <c r="N3793"/>
      <c r="O3793"/>
      <c r="P3793"/>
      <c r="Q3793"/>
      <c r="R3793"/>
    </row>
    <row r="3794" spans="1:18" x14ac:dyDescent="0.25">
      <c r="A3794"/>
      <c r="B3794"/>
      <c r="C3794"/>
      <c r="D3794"/>
      <c r="E3794"/>
      <c r="F3794"/>
      <c r="G3794"/>
      <c r="H3794"/>
      <c r="I3794" s="5"/>
      <c r="J3794" s="5"/>
      <c r="K3794"/>
      <c r="L3794"/>
      <c r="M3794"/>
      <c r="N3794"/>
      <c r="O3794"/>
      <c r="P3794"/>
      <c r="Q3794"/>
      <c r="R3794"/>
    </row>
    <row r="3795" spans="1:18" x14ac:dyDescent="0.25">
      <c r="A3795"/>
      <c r="B3795"/>
      <c r="C3795"/>
      <c r="D3795"/>
      <c r="E3795"/>
      <c r="F3795"/>
      <c r="G3795"/>
      <c r="H3795"/>
      <c r="I3795" s="5"/>
      <c r="J3795" s="5"/>
      <c r="K3795"/>
      <c r="L3795"/>
      <c r="M3795"/>
      <c r="N3795"/>
      <c r="O3795"/>
      <c r="P3795"/>
      <c r="Q3795"/>
      <c r="R3795"/>
    </row>
    <row r="3796" spans="1:18" x14ac:dyDescent="0.25">
      <c r="A3796"/>
      <c r="B3796"/>
      <c r="C3796"/>
      <c r="D3796"/>
      <c r="E3796"/>
      <c r="F3796"/>
      <c r="G3796"/>
      <c r="H3796"/>
      <c r="I3796" s="5"/>
      <c r="J3796" s="5"/>
      <c r="K3796"/>
      <c r="L3796"/>
      <c r="M3796"/>
      <c r="N3796"/>
      <c r="O3796"/>
      <c r="P3796"/>
      <c r="Q3796"/>
      <c r="R3796"/>
    </row>
    <row r="3797" spans="1:18" x14ac:dyDescent="0.25">
      <c r="A3797"/>
      <c r="B3797"/>
      <c r="C3797"/>
      <c r="D3797"/>
      <c r="E3797"/>
      <c r="F3797"/>
      <c r="G3797"/>
      <c r="H3797"/>
      <c r="I3797" s="5"/>
      <c r="J3797" s="5"/>
      <c r="K3797"/>
      <c r="L3797"/>
      <c r="M3797"/>
      <c r="N3797"/>
      <c r="O3797"/>
      <c r="P3797"/>
      <c r="Q3797"/>
      <c r="R3797"/>
    </row>
    <row r="3798" spans="1:18" x14ac:dyDescent="0.25">
      <c r="A3798"/>
      <c r="B3798"/>
      <c r="C3798"/>
      <c r="D3798"/>
      <c r="E3798"/>
      <c r="F3798"/>
      <c r="G3798"/>
      <c r="H3798"/>
      <c r="I3798" s="5"/>
      <c r="J3798" s="5"/>
      <c r="K3798"/>
      <c r="L3798"/>
      <c r="M3798"/>
      <c r="N3798"/>
      <c r="O3798"/>
      <c r="P3798"/>
      <c r="Q3798"/>
      <c r="R3798"/>
    </row>
    <row r="3799" spans="1:18" x14ac:dyDescent="0.25">
      <c r="A3799"/>
      <c r="B3799"/>
      <c r="C3799"/>
      <c r="D3799"/>
      <c r="E3799"/>
      <c r="F3799"/>
      <c r="G3799"/>
      <c r="H3799"/>
      <c r="I3799" s="5"/>
      <c r="J3799" s="5"/>
      <c r="K3799"/>
      <c r="L3799"/>
      <c r="M3799"/>
      <c r="N3799"/>
      <c r="O3799"/>
      <c r="P3799"/>
      <c r="Q3799"/>
      <c r="R3799"/>
    </row>
    <row r="3800" spans="1:18" x14ac:dyDescent="0.25">
      <c r="A3800"/>
      <c r="B3800"/>
      <c r="C3800"/>
      <c r="D3800"/>
      <c r="E3800"/>
      <c r="F3800"/>
      <c r="G3800"/>
      <c r="H3800"/>
      <c r="I3800" s="5"/>
      <c r="J3800" s="5"/>
      <c r="K3800"/>
      <c r="L3800"/>
      <c r="M3800"/>
      <c r="N3800"/>
      <c r="O3800"/>
      <c r="P3800"/>
      <c r="Q3800"/>
      <c r="R3800"/>
    </row>
    <row r="3801" spans="1:18" x14ac:dyDescent="0.25">
      <c r="A3801"/>
      <c r="B3801"/>
      <c r="C3801"/>
      <c r="D3801"/>
      <c r="E3801"/>
      <c r="F3801"/>
      <c r="G3801"/>
      <c r="H3801"/>
      <c r="I3801" s="5"/>
      <c r="J3801" s="5"/>
      <c r="K3801"/>
      <c r="L3801"/>
      <c r="M3801"/>
      <c r="N3801"/>
      <c r="O3801"/>
      <c r="P3801"/>
      <c r="Q3801"/>
      <c r="R3801"/>
    </row>
    <row r="3802" spans="1:18" x14ac:dyDescent="0.25">
      <c r="A3802"/>
      <c r="B3802"/>
      <c r="C3802"/>
      <c r="D3802"/>
      <c r="E3802"/>
      <c r="F3802"/>
      <c r="G3802"/>
      <c r="H3802"/>
      <c r="I3802" s="5"/>
      <c r="J3802" s="5"/>
      <c r="K3802"/>
      <c r="L3802"/>
      <c r="M3802"/>
      <c r="N3802"/>
      <c r="O3802"/>
      <c r="P3802"/>
      <c r="Q3802"/>
      <c r="R3802"/>
    </row>
    <row r="3803" spans="1:18" x14ac:dyDescent="0.25">
      <c r="A3803"/>
      <c r="B3803"/>
      <c r="C3803"/>
      <c r="D3803"/>
      <c r="E3803"/>
      <c r="F3803"/>
      <c r="G3803"/>
      <c r="H3803"/>
      <c r="I3803" s="5"/>
      <c r="J3803" s="5"/>
      <c r="K3803"/>
      <c r="L3803"/>
      <c r="M3803"/>
      <c r="N3803"/>
      <c r="O3803"/>
      <c r="P3803"/>
      <c r="Q3803"/>
      <c r="R3803"/>
    </row>
    <row r="3804" spans="1:18" x14ac:dyDescent="0.25">
      <c r="A3804"/>
      <c r="B3804"/>
      <c r="C3804"/>
      <c r="D3804"/>
      <c r="E3804"/>
      <c r="F3804"/>
      <c r="G3804"/>
      <c r="H3804"/>
      <c r="I3804" s="5"/>
      <c r="J3804" s="5"/>
      <c r="K3804"/>
      <c r="L3804"/>
      <c r="M3804"/>
      <c r="N3804"/>
      <c r="O3804"/>
      <c r="P3804"/>
      <c r="Q3804"/>
      <c r="R3804"/>
    </row>
    <row r="3805" spans="1:18" x14ac:dyDescent="0.25">
      <c r="A3805"/>
      <c r="B3805"/>
      <c r="C3805"/>
      <c r="D3805"/>
      <c r="E3805"/>
      <c r="F3805"/>
      <c r="G3805"/>
      <c r="H3805"/>
      <c r="I3805" s="5"/>
      <c r="J3805" s="5"/>
      <c r="K3805"/>
      <c r="L3805"/>
      <c r="M3805"/>
      <c r="N3805"/>
      <c r="O3805"/>
      <c r="P3805"/>
      <c r="Q3805"/>
      <c r="R3805"/>
    </row>
    <row r="3806" spans="1:18" x14ac:dyDescent="0.25">
      <c r="A3806"/>
      <c r="B3806"/>
      <c r="C3806"/>
      <c r="D3806"/>
      <c r="E3806"/>
      <c r="F3806"/>
      <c r="G3806"/>
      <c r="H3806"/>
      <c r="I3806" s="5"/>
      <c r="J3806" s="5"/>
      <c r="K3806"/>
      <c r="L3806"/>
      <c r="M3806"/>
      <c r="N3806"/>
      <c r="O3806"/>
      <c r="P3806"/>
      <c r="Q3806"/>
      <c r="R3806"/>
    </row>
    <row r="3807" spans="1:18" x14ac:dyDescent="0.25">
      <c r="A3807"/>
      <c r="B3807"/>
      <c r="C3807"/>
      <c r="D3807"/>
      <c r="E3807"/>
      <c r="F3807"/>
      <c r="G3807"/>
      <c r="H3807"/>
      <c r="I3807" s="5"/>
      <c r="J3807" s="5"/>
      <c r="K3807"/>
      <c r="L3807"/>
      <c r="M3807"/>
      <c r="N3807"/>
      <c r="O3807"/>
      <c r="P3807"/>
      <c r="Q3807"/>
      <c r="R3807"/>
    </row>
    <row r="3808" spans="1:18" x14ac:dyDescent="0.25">
      <c r="A3808"/>
      <c r="B3808"/>
      <c r="C3808"/>
      <c r="D3808"/>
      <c r="E3808"/>
      <c r="F3808"/>
      <c r="G3808"/>
      <c r="H3808"/>
      <c r="I3808" s="5"/>
      <c r="J3808" s="5"/>
      <c r="K3808"/>
      <c r="L3808"/>
      <c r="M3808"/>
      <c r="N3808"/>
      <c r="O3808"/>
      <c r="P3808"/>
      <c r="Q3808"/>
      <c r="R3808"/>
    </row>
    <row r="3809" spans="1:18" x14ac:dyDescent="0.25">
      <c r="A3809"/>
      <c r="B3809"/>
      <c r="C3809"/>
      <c r="D3809"/>
      <c r="E3809"/>
      <c r="F3809"/>
      <c r="G3809"/>
      <c r="H3809"/>
      <c r="I3809" s="5"/>
      <c r="J3809" s="5"/>
      <c r="K3809"/>
      <c r="L3809"/>
      <c r="M3809"/>
      <c r="N3809"/>
      <c r="O3809"/>
      <c r="P3809"/>
      <c r="Q3809"/>
      <c r="R3809"/>
    </row>
    <row r="3810" spans="1:18" x14ac:dyDescent="0.25">
      <c r="A3810"/>
      <c r="B3810"/>
      <c r="C3810"/>
      <c r="D3810"/>
      <c r="E3810"/>
      <c r="F3810"/>
      <c r="G3810"/>
      <c r="H3810"/>
      <c r="I3810" s="5"/>
      <c r="J3810" s="5"/>
      <c r="K3810"/>
      <c r="L3810"/>
      <c r="M3810"/>
      <c r="N3810"/>
      <c r="O3810"/>
      <c r="P3810"/>
      <c r="Q3810"/>
      <c r="R3810"/>
    </row>
    <row r="3811" spans="1:18" x14ac:dyDescent="0.25">
      <c r="A3811"/>
      <c r="B3811"/>
      <c r="C3811"/>
      <c r="D3811"/>
      <c r="E3811"/>
      <c r="F3811"/>
      <c r="G3811"/>
      <c r="H3811"/>
      <c r="I3811" s="5"/>
      <c r="J3811" s="5"/>
      <c r="K3811"/>
      <c r="L3811"/>
      <c r="M3811"/>
      <c r="N3811"/>
      <c r="O3811"/>
      <c r="P3811"/>
      <c r="Q3811"/>
      <c r="R3811"/>
    </row>
    <row r="3812" spans="1:18" x14ac:dyDescent="0.25">
      <c r="A3812"/>
      <c r="B3812"/>
      <c r="C3812"/>
      <c r="D3812"/>
      <c r="E3812"/>
      <c r="F3812"/>
      <c r="G3812"/>
      <c r="H3812"/>
      <c r="I3812" s="5"/>
      <c r="J3812" s="5"/>
      <c r="K3812"/>
      <c r="L3812"/>
      <c r="M3812"/>
      <c r="N3812"/>
      <c r="O3812"/>
      <c r="P3812"/>
      <c r="Q3812"/>
      <c r="R3812"/>
    </row>
    <row r="3813" spans="1:18" x14ac:dyDescent="0.25">
      <c r="A3813"/>
      <c r="B3813"/>
      <c r="C3813"/>
      <c r="D3813"/>
      <c r="E3813"/>
      <c r="F3813"/>
      <c r="G3813"/>
      <c r="H3813"/>
      <c r="I3813" s="5"/>
      <c r="J3813" s="5"/>
      <c r="K3813"/>
      <c r="L3813"/>
      <c r="M3813"/>
      <c r="N3813"/>
      <c r="O3813"/>
      <c r="P3813"/>
      <c r="Q3813"/>
      <c r="R3813"/>
    </row>
    <row r="3814" spans="1:18" x14ac:dyDescent="0.25">
      <c r="A3814"/>
      <c r="B3814"/>
      <c r="C3814"/>
      <c r="D3814"/>
      <c r="E3814"/>
      <c r="F3814"/>
      <c r="G3814"/>
      <c r="H3814"/>
      <c r="I3814" s="5"/>
      <c r="J3814" s="5"/>
      <c r="K3814"/>
      <c r="L3814"/>
      <c r="M3814"/>
      <c r="N3814"/>
      <c r="O3814"/>
      <c r="P3814"/>
      <c r="Q3814"/>
      <c r="R3814"/>
    </row>
    <row r="3815" spans="1:18" x14ac:dyDescent="0.25">
      <c r="A3815"/>
      <c r="B3815"/>
      <c r="C3815"/>
      <c r="D3815"/>
      <c r="E3815"/>
      <c r="F3815"/>
      <c r="G3815"/>
      <c r="H3815"/>
      <c r="I3815" s="5"/>
      <c r="J3815" s="5"/>
      <c r="K3815"/>
      <c r="L3815"/>
      <c r="M3815"/>
      <c r="N3815"/>
      <c r="O3815"/>
      <c r="P3815"/>
      <c r="Q3815"/>
      <c r="R3815"/>
    </row>
    <row r="3816" spans="1:18" x14ac:dyDescent="0.25">
      <c r="A3816"/>
      <c r="B3816"/>
      <c r="C3816"/>
      <c r="D3816"/>
      <c r="E3816"/>
      <c r="F3816"/>
      <c r="G3816"/>
      <c r="H3816"/>
      <c r="I3816" s="5"/>
      <c r="J3816" s="5"/>
      <c r="K3816"/>
      <c r="L3816"/>
      <c r="M3816"/>
      <c r="N3816"/>
      <c r="O3816"/>
      <c r="P3816"/>
      <c r="Q3816"/>
      <c r="R3816"/>
    </row>
    <row r="3817" spans="1:18" x14ac:dyDescent="0.25">
      <c r="A3817"/>
      <c r="B3817"/>
      <c r="C3817"/>
      <c r="D3817"/>
      <c r="E3817"/>
      <c r="F3817"/>
      <c r="G3817"/>
      <c r="H3817"/>
      <c r="I3817" s="5"/>
      <c r="J3817" s="5"/>
      <c r="K3817"/>
      <c r="L3817"/>
      <c r="M3817"/>
      <c r="N3817"/>
      <c r="O3817"/>
      <c r="P3817"/>
      <c r="Q3817"/>
      <c r="R3817"/>
    </row>
    <row r="3818" spans="1:18" x14ac:dyDescent="0.25">
      <c r="A3818"/>
      <c r="B3818"/>
      <c r="C3818"/>
      <c r="D3818"/>
      <c r="E3818"/>
      <c r="F3818"/>
      <c r="G3818"/>
      <c r="H3818"/>
      <c r="I3818" s="5"/>
      <c r="J3818" s="5"/>
      <c r="K3818"/>
      <c r="L3818"/>
      <c r="M3818"/>
      <c r="N3818"/>
      <c r="O3818"/>
      <c r="P3818"/>
      <c r="Q3818"/>
      <c r="R3818"/>
    </row>
    <row r="3819" spans="1:18" x14ac:dyDescent="0.25">
      <c r="A3819"/>
      <c r="B3819"/>
      <c r="C3819"/>
      <c r="D3819"/>
      <c r="E3819"/>
      <c r="F3819"/>
      <c r="G3819"/>
      <c r="H3819"/>
      <c r="I3819" s="5"/>
      <c r="J3819" s="5"/>
      <c r="K3819"/>
      <c r="L3819"/>
      <c r="M3819"/>
      <c r="N3819"/>
      <c r="O3819"/>
      <c r="P3819"/>
      <c r="Q3819"/>
      <c r="R3819"/>
    </row>
    <row r="3820" spans="1:18" x14ac:dyDescent="0.25">
      <c r="A3820"/>
      <c r="B3820"/>
      <c r="C3820"/>
      <c r="D3820"/>
      <c r="E3820"/>
      <c r="F3820"/>
      <c r="G3820"/>
      <c r="H3820"/>
      <c r="I3820" s="5"/>
      <c r="J3820" s="5"/>
      <c r="K3820"/>
      <c r="L3820"/>
      <c r="M3820"/>
      <c r="N3820"/>
      <c r="O3820"/>
      <c r="P3820"/>
      <c r="Q3820"/>
      <c r="R3820"/>
    </row>
    <row r="3821" spans="1:18" x14ac:dyDescent="0.25">
      <c r="A3821"/>
      <c r="B3821"/>
      <c r="C3821"/>
      <c r="D3821"/>
      <c r="E3821"/>
      <c r="F3821"/>
      <c r="G3821"/>
      <c r="H3821"/>
      <c r="I3821" s="5"/>
      <c r="J3821" s="5"/>
      <c r="K3821"/>
      <c r="L3821"/>
      <c r="M3821"/>
      <c r="N3821"/>
      <c r="O3821"/>
      <c r="P3821"/>
      <c r="Q3821"/>
      <c r="R3821"/>
    </row>
    <row r="3822" spans="1:18" x14ac:dyDescent="0.25">
      <c r="A3822"/>
      <c r="B3822"/>
      <c r="C3822"/>
      <c r="D3822"/>
      <c r="E3822"/>
      <c r="F3822"/>
      <c r="G3822"/>
      <c r="H3822"/>
      <c r="I3822" s="5"/>
      <c r="J3822" s="5"/>
      <c r="K3822"/>
      <c r="L3822"/>
      <c r="M3822"/>
      <c r="N3822"/>
      <c r="O3822"/>
      <c r="P3822"/>
      <c r="Q3822"/>
      <c r="R3822"/>
    </row>
    <row r="3823" spans="1:18" x14ac:dyDescent="0.25">
      <c r="A3823"/>
      <c r="B3823"/>
      <c r="C3823"/>
      <c r="D3823"/>
      <c r="E3823"/>
      <c r="F3823"/>
      <c r="G3823"/>
      <c r="H3823"/>
      <c r="I3823" s="5"/>
      <c r="J3823" s="5"/>
      <c r="K3823"/>
      <c r="L3823"/>
      <c r="M3823"/>
      <c r="N3823"/>
      <c r="O3823"/>
      <c r="P3823"/>
      <c r="Q3823"/>
      <c r="R3823"/>
    </row>
    <row r="3824" spans="1:18" x14ac:dyDescent="0.25">
      <c r="A3824"/>
      <c r="B3824"/>
      <c r="C3824"/>
      <c r="D3824"/>
      <c r="E3824"/>
      <c r="F3824"/>
      <c r="G3824"/>
      <c r="H3824"/>
      <c r="I3824" s="5"/>
      <c r="J3824" s="5"/>
      <c r="K3824"/>
      <c r="L3824"/>
      <c r="M3824"/>
      <c r="N3824"/>
      <c r="O3824"/>
      <c r="P3824"/>
      <c r="Q3824"/>
      <c r="R3824"/>
    </row>
    <row r="3825" spans="1:18" x14ac:dyDescent="0.25">
      <c r="A3825"/>
      <c r="B3825"/>
      <c r="C3825"/>
      <c r="D3825"/>
      <c r="E3825"/>
      <c r="F3825"/>
      <c r="G3825"/>
      <c r="H3825"/>
      <c r="I3825" s="5"/>
      <c r="J3825" s="5"/>
      <c r="K3825"/>
      <c r="L3825"/>
      <c r="M3825"/>
      <c r="N3825"/>
      <c r="O3825"/>
      <c r="P3825"/>
      <c r="Q3825"/>
      <c r="R3825"/>
    </row>
    <row r="3826" spans="1:18" x14ac:dyDescent="0.25">
      <c r="A3826"/>
      <c r="B3826"/>
      <c r="C3826"/>
      <c r="D3826"/>
      <c r="E3826"/>
      <c r="F3826"/>
      <c r="G3826"/>
      <c r="H3826"/>
      <c r="I3826" s="5"/>
      <c r="J3826" s="5"/>
      <c r="K3826"/>
      <c r="L3826"/>
      <c r="M3826"/>
      <c r="N3826"/>
      <c r="O3826"/>
      <c r="P3826"/>
      <c r="Q3826"/>
      <c r="R3826"/>
    </row>
    <row r="3827" spans="1:18" x14ac:dyDescent="0.25">
      <c r="A3827"/>
      <c r="B3827"/>
      <c r="C3827"/>
      <c r="D3827"/>
      <c r="E3827"/>
      <c r="F3827"/>
      <c r="G3827"/>
      <c r="H3827"/>
      <c r="I3827" s="5"/>
      <c r="J3827" s="5"/>
      <c r="K3827"/>
      <c r="L3827"/>
      <c r="M3827"/>
      <c r="N3827"/>
      <c r="O3827"/>
      <c r="P3827"/>
      <c r="Q3827"/>
      <c r="R3827"/>
    </row>
    <row r="3828" spans="1:18" x14ac:dyDescent="0.25">
      <c r="A3828"/>
      <c r="B3828"/>
      <c r="C3828"/>
      <c r="D3828"/>
      <c r="E3828"/>
      <c r="F3828"/>
      <c r="G3828"/>
      <c r="H3828"/>
      <c r="I3828" s="5"/>
      <c r="J3828" s="5"/>
      <c r="K3828"/>
      <c r="L3828"/>
      <c r="M3828"/>
      <c r="N3828"/>
      <c r="O3828"/>
      <c r="P3828"/>
      <c r="Q3828"/>
      <c r="R3828"/>
    </row>
    <row r="3829" spans="1:18" x14ac:dyDescent="0.25">
      <c r="A3829"/>
      <c r="B3829"/>
      <c r="C3829"/>
      <c r="D3829"/>
      <c r="E3829"/>
      <c r="F3829"/>
      <c r="G3829"/>
      <c r="H3829"/>
      <c r="I3829" s="5"/>
      <c r="J3829" s="5"/>
      <c r="K3829"/>
      <c r="L3829"/>
      <c r="M3829"/>
      <c r="N3829"/>
      <c r="O3829"/>
      <c r="P3829"/>
      <c r="Q3829"/>
      <c r="R3829"/>
    </row>
    <row r="3830" spans="1:18" x14ac:dyDescent="0.25">
      <c r="A3830"/>
      <c r="B3830"/>
      <c r="C3830"/>
      <c r="D3830"/>
      <c r="E3830"/>
      <c r="F3830"/>
      <c r="G3830"/>
      <c r="H3830"/>
      <c r="I3830" s="5"/>
      <c r="J3830" s="5"/>
      <c r="K3830"/>
      <c r="L3830"/>
      <c r="M3830"/>
      <c r="N3830"/>
      <c r="O3830"/>
      <c r="P3830"/>
      <c r="Q3830"/>
      <c r="R3830"/>
    </row>
    <row r="3831" spans="1:18" x14ac:dyDescent="0.25">
      <c r="A3831"/>
      <c r="B3831"/>
      <c r="C3831"/>
      <c r="D3831"/>
      <c r="E3831"/>
      <c r="F3831"/>
      <c r="G3831"/>
      <c r="H3831"/>
      <c r="I3831" s="5"/>
      <c r="J3831" s="5"/>
      <c r="K3831"/>
      <c r="L3831"/>
      <c r="M3831"/>
      <c r="N3831"/>
      <c r="O3831"/>
      <c r="P3831"/>
      <c r="Q3831"/>
      <c r="R3831"/>
    </row>
    <row r="3832" spans="1:18" x14ac:dyDescent="0.25">
      <c r="A3832"/>
      <c r="B3832"/>
      <c r="C3832"/>
      <c r="D3832"/>
      <c r="E3832"/>
      <c r="F3832"/>
      <c r="G3832"/>
      <c r="H3832"/>
      <c r="I3832" s="5"/>
      <c r="J3832" s="5"/>
      <c r="K3832"/>
      <c r="L3832"/>
      <c r="M3832"/>
      <c r="N3832"/>
      <c r="O3832"/>
      <c r="P3832"/>
      <c r="Q3832"/>
      <c r="R3832"/>
    </row>
    <row r="3833" spans="1:18" x14ac:dyDescent="0.25">
      <c r="A3833"/>
      <c r="B3833"/>
      <c r="C3833"/>
      <c r="D3833"/>
      <c r="E3833"/>
      <c r="F3833"/>
      <c r="G3833"/>
      <c r="H3833"/>
      <c r="I3833" s="5"/>
      <c r="J3833" s="5"/>
      <c r="K3833"/>
      <c r="L3833"/>
      <c r="M3833"/>
      <c r="N3833"/>
      <c r="O3833"/>
      <c r="P3833"/>
      <c r="Q3833"/>
      <c r="R3833"/>
    </row>
    <row r="3834" spans="1:18" x14ac:dyDescent="0.25">
      <c r="A3834"/>
      <c r="B3834"/>
      <c r="C3834"/>
      <c r="D3834"/>
      <c r="E3834"/>
      <c r="F3834"/>
      <c r="G3834"/>
      <c r="H3834"/>
      <c r="I3834" s="5"/>
      <c r="J3834" s="5"/>
      <c r="K3834"/>
      <c r="L3834"/>
      <c r="M3834"/>
      <c r="N3834"/>
      <c r="O3834"/>
      <c r="P3834"/>
      <c r="Q3834"/>
      <c r="R3834"/>
    </row>
    <row r="3835" spans="1:18" x14ac:dyDescent="0.25">
      <c r="A3835"/>
      <c r="B3835"/>
      <c r="C3835"/>
      <c r="D3835"/>
      <c r="E3835"/>
      <c r="F3835"/>
      <c r="G3835"/>
      <c r="H3835"/>
      <c r="I3835" s="5"/>
      <c r="J3835" s="5"/>
      <c r="K3835"/>
      <c r="L3835"/>
      <c r="M3835"/>
      <c r="N3835"/>
      <c r="O3835"/>
      <c r="P3835"/>
      <c r="Q3835"/>
      <c r="R3835"/>
    </row>
    <row r="3836" spans="1:18" x14ac:dyDescent="0.25">
      <c r="A3836"/>
      <c r="B3836"/>
      <c r="C3836"/>
      <c r="D3836"/>
      <c r="E3836"/>
      <c r="F3836"/>
      <c r="G3836"/>
      <c r="H3836"/>
      <c r="I3836" s="5"/>
      <c r="J3836" s="5"/>
      <c r="K3836"/>
      <c r="L3836"/>
      <c r="M3836"/>
      <c r="N3836"/>
      <c r="O3836"/>
      <c r="P3836"/>
      <c r="Q3836"/>
      <c r="R3836"/>
    </row>
    <row r="3837" spans="1:18" x14ac:dyDescent="0.25">
      <c r="A3837"/>
      <c r="B3837"/>
      <c r="C3837"/>
      <c r="D3837"/>
      <c r="E3837"/>
      <c r="F3837"/>
      <c r="G3837"/>
      <c r="H3837"/>
      <c r="I3837" s="5"/>
      <c r="J3837" s="5"/>
      <c r="K3837"/>
      <c r="L3837"/>
      <c r="M3837"/>
      <c r="N3837"/>
      <c r="O3837"/>
      <c r="P3837"/>
      <c r="Q3837"/>
      <c r="R3837"/>
    </row>
    <row r="3838" spans="1:18" x14ac:dyDescent="0.25">
      <c r="A3838"/>
      <c r="B3838"/>
      <c r="C3838"/>
      <c r="D3838"/>
      <c r="E3838"/>
      <c r="F3838"/>
      <c r="G3838"/>
      <c r="H3838"/>
      <c r="I3838" s="5"/>
      <c r="J3838" s="5"/>
      <c r="K3838"/>
      <c r="L3838"/>
      <c r="M3838"/>
      <c r="N3838"/>
      <c r="O3838"/>
      <c r="P3838"/>
      <c r="Q3838"/>
      <c r="R3838"/>
    </row>
    <row r="3839" spans="1:18" x14ac:dyDescent="0.25">
      <c r="A3839"/>
      <c r="B3839"/>
      <c r="C3839"/>
      <c r="D3839"/>
      <c r="E3839"/>
      <c r="F3839"/>
      <c r="G3839"/>
      <c r="H3839"/>
      <c r="I3839" s="5"/>
      <c r="J3839" s="5"/>
      <c r="K3839"/>
      <c r="L3839"/>
      <c r="M3839"/>
      <c r="N3839"/>
      <c r="O3839"/>
      <c r="P3839"/>
      <c r="Q3839"/>
      <c r="R3839"/>
    </row>
    <row r="3840" spans="1:18" x14ac:dyDescent="0.25">
      <c r="A3840"/>
      <c r="B3840"/>
      <c r="C3840"/>
      <c r="D3840"/>
      <c r="E3840"/>
      <c r="F3840"/>
      <c r="G3840"/>
      <c r="H3840"/>
      <c r="I3840" s="5"/>
      <c r="J3840" s="5"/>
      <c r="K3840"/>
      <c r="L3840"/>
      <c r="M3840"/>
      <c r="N3840"/>
      <c r="O3840"/>
      <c r="P3840"/>
      <c r="Q3840"/>
      <c r="R3840"/>
    </row>
    <row r="3841" spans="1:18" x14ac:dyDescent="0.25">
      <c r="A3841"/>
      <c r="B3841"/>
      <c r="C3841"/>
      <c r="D3841"/>
      <c r="E3841"/>
      <c r="F3841"/>
      <c r="G3841"/>
      <c r="H3841"/>
      <c r="I3841" s="5"/>
      <c r="J3841" s="5"/>
      <c r="K3841"/>
      <c r="L3841"/>
      <c r="M3841"/>
      <c r="N3841"/>
      <c r="O3841"/>
      <c r="P3841"/>
      <c r="Q3841"/>
      <c r="R3841"/>
    </row>
    <row r="3842" spans="1:18" x14ac:dyDescent="0.25">
      <c r="A3842"/>
      <c r="B3842"/>
      <c r="C3842"/>
      <c r="D3842"/>
      <c r="E3842"/>
      <c r="F3842"/>
      <c r="G3842"/>
      <c r="H3842"/>
      <c r="I3842" s="5"/>
      <c r="J3842" s="5"/>
      <c r="K3842"/>
      <c r="L3842"/>
      <c r="M3842"/>
      <c r="N3842"/>
      <c r="O3842"/>
      <c r="P3842"/>
      <c r="Q3842"/>
      <c r="R3842"/>
    </row>
    <row r="3843" spans="1:18" x14ac:dyDescent="0.25">
      <c r="A3843"/>
      <c r="B3843"/>
      <c r="C3843"/>
      <c r="D3843"/>
      <c r="E3843"/>
      <c r="F3843"/>
      <c r="G3843"/>
      <c r="H3843"/>
      <c r="I3843" s="5"/>
      <c r="J3843" s="5"/>
      <c r="K3843"/>
      <c r="L3843"/>
      <c r="M3843"/>
      <c r="N3843"/>
      <c r="O3843"/>
      <c r="P3843"/>
      <c r="Q3843"/>
      <c r="R3843"/>
    </row>
    <row r="3844" spans="1:18" x14ac:dyDescent="0.25">
      <c r="A3844"/>
      <c r="B3844"/>
      <c r="C3844"/>
      <c r="D3844"/>
      <c r="E3844"/>
      <c r="F3844"/>
      <c r="G3844"/>
      <c r="H3844"/>
      <c r="I3844" s="5"/>
      <c r="J3844" s="5"/>
      <c r="K3844"/>
      <c r="L3844"/>
      <c r="M3844"/>
      <c r="N3844"/>
      <c r="O3844"/>
      <c r="P3844"/>
      <c r="Q3844"/>
      <c r="R3844"/>
    </row>
    <row r="3845" spans="1:18" x14ac:dyDescent="0.25">
      <c r="A3845"/>
      <c r="B3845"/>
      <c r="C3845"/>
      <c r="D3845"/>
      <c r="E3845"/>
      <c r="F3845"/>
      <c r="G3845"/>
      <c r="H3845"/>
      <c r="I3845" s="5"/>
      <c r="J3845" s="5"/>
      <c r="K3845"/>
      <c r="L3845"/>
      <c r="M3845"/>
      <c r="N3845"/>
      <c r="O3845"/>
      <c r="P3845"/>
      <c r="Q3845"/>
      <c r="R3845"/>
    </row>
    <row r="3846" spans="1:18" x14ac:dyDescent="0.25">
      <c r="A3846"/>
      <c r="B3846"/>
      <c r="C3846"/>
      <c r="D3846"/>
      <c r="E3846"/>
      <c r="F3846"/>
      <c r="G3846"/>
      <c r="H3846"/>
      <c r="I3846" s="5"/>
      <c r="J3846" s="5"/>
      <c r="K3846"/>
      <c r="L3846"/>
      <c r="M3846"/>
      <c r="N3846"/>
      <c r="O3846"/>
      <c r="P3846"/>
      <c r="Q3846"/>
      <c r="R3846"/>
    </row>
    <row r="3847" spans="1:18" x14ac:dyDescent="0.25">
      <c r="A3847"/>
      <c r="B3847"/>
      <c r="C3847"/>
      <c r="D3847"/>
      <c r="E3847"/>
      <c r="F3847"/>
      <c r="G3847"/>
      <c r="H3847"/>
      <c r="I3847" s="5"/>
      <c r="J3847" s="5"/>
      <c r="K3847"/>
      <c r="L3847"/>
      <c r="M3847"/>
      <c r="N3847"/>
      <c r="O3847"/>
      <c r="P3847"/>
      <c r="Q3847"/>
      <c r="R3847"/>
    </row>
    <row r="3848" spans="1:18" x14ac:dyDescent="0.25">
      <c r="A3848"/>
      <c r="B3848"/>
      <c r="C3848"/>
      <c r="D3848"/>
      <c r="E3848"/>
      <c r="F3848"/>
      <c r="G3848"/>
      <c r="H3848"/>
      <c r="I3848" s="5"/>
      <c r="J3848" s="5"/>
      <c r="K3848"/>
      <c r="L3848"/>
      <c r="M3848"/>
      <c r="N3848"/>
      <c r="O3848"/>
      <c r="P3848"/>
      <c r="Q3848"/>
      <c r="R3848"/>
    </row>
    <row r="3849" spans="1:18" x14ac:dyDescent="0.25">
      <c r="A3849"/>
      <c r="B3849"/>
      <c r="C3849"/>
      <c r="D3849"/>
      <c r="E3849"/>
      <c r="F3849"/>
      <c r="G3849"/>
      <c r="H3849"/>
      <c r="I3849" s="5"/>
      <c r="J3849" s="5"/>
      <c r="K3849"/>
      <c r="L3849"/>
      <c r="M3849"/>
      <c r="N3849"/>
      <c r="O3849"/>
      <c r="P3849"/>
      <c r="Q3849"/>
      <c r="R3849"/>
    </row>
    <row r="3850" spans="1:18" x14ac:dyDescent="0.25">
      <c r="A3850"/>
      <c r="B3850"/>
      <c r="C3850"/>
      <c r="D3850"/>
      <c r="E3850"/>
      <c r="F3850"/>
      <c r="G3850"/>
      <c r="H3850"/>
      <c r="I3850" s="5"/>
      <c r="J3850" s="5"/>
      <c r="K3850"/>
      <c r="L3850"/>
      <c r="M3850"/>
      <c r="N3850"/>
      <c r="O3850"/>
      <c r="P3850"/>
      <c r="Q3850"/>
      <c r="R3850"/>
    </row>
    <row r="3851" spans="1:18" x14ac:dyDescent="0.25">
      <c r="A3851"/>
      <c r="B3851"/>
      <c r="C3851"/>
      <c r="D3851"/>
      <c r="E3851"/>
      <c r="F3851"/>
      <c r="G3851"/>
      <c r="H3851"/>
      <c r="I3851" s="5"/>
      <c r="J3851" s="5"/>
      <c r="K3851"/>
      <c r="L3851"/>
      <c r="M3851"/>
      <c r="N3851"/>
      <c r="O3851"/>
      <c r="P3851"/>
      <c r="Q3851"/>
      <c r="R3851"/>
    </row>
    <row r="3852" spans="1:18" x14ac:dyDescent="0.25">
      <c r="A3852"/>
      <c r="B3852"/>
      <c r="C3852"/>
      <c r="D3852"/>
      <c r="E3852"/>
      <c r="F3852"/>
      <c r="G3852"/>
      <c r="H3852"/>
      <c r="I3852" s="5"/>
      <c r="J3852" s="5"/>
      <c r="K3852"/>
      <c r="L3852"/>
      <c r="M3852"/>
      <c r="N3852"/>
      <c r="O3852"/>
      <c r="P3852"/>
      <c r="Q3852"/>
      <c r="R3852"/>
    </row>
    <row r="3853" spans="1:18" x14ac:dyDescent="0.25">
      <c r="A3853"/>
      <c r="B3853"/>
      <c r="C3853"/>
      <c r="D3853"/>
      <c r="E3853"/>
      <c r="F3853"/>
      <c r="G3853"/>
      <c r="H3853"/>
      <c r="I3853" s="5"/>
      <c r="J3853" s="5"/>
      <c r="K3853"/>
      <c r="L3853"/>
      <c r="M3853"/>
      <c r="N3853"/>
      <c r="O3853"/>
      <c r="P3853"/>
      <c r="Q3853"/>
      <c r="R3853"/>
    </row>
    <row r="3854" spans="1:18" x14ac:dyDescent="0.25">
      <c r="A3854"/>
      <c r="B3854"/>
      <c r="C3854"/>
      <c r="D3854"/>
      <c r="E3854"/>
      <c r="F3854"/>
      <c r="G3854"/>
      <c r="H3854"/>
      <c r="I3854" s="5"/>
      <c r="J3854" s="5"/>
      <c r="K3854"/>
      <c r="L3854"/>
      <c r="M3854"/>
      <c r="N3854"/>
      <c r="O3854"/>
      <c r="P3854"/>
      <c r="Q3854"/>
      <c r="R3854"/>
    </row>
    <row r="3855" spans="1:18" x14ac:dyDescent="0.25">
      <c r="A3855"/>
      <c r="B3855"/>
      <c r="C3855"/>
      <c r="D3855"/>
      <c r="E3855"/>
      <c r="F3855"/>
      <c r="G3855"/>
      <c r="H3855"/>
      <c r="I3855" s="5"/>
      <c r="J3855" s="5"/>
      <c r="K3855"/>
      <c r="L3855"/>
      <c r="M3855"/>
      <c r="N3855"/>
      <c r="O3855"/>
      <c r="P3855"/>
      <c r="Q3855"/>
      <c r="R3855"/>
    </row>
    <row r="3856" spans="1:18" x14ac:dyDescent="0.25">
      <c r="A3856"/>
      <c r="B3856"/>
      <c r="C3856"/>
      <c r="D3856"/>
      <c r="E3856"/>
      <c r="F3856"/>
      <c r="G3856"/>
      <c r="H3856"/>
      <c r="I3856" s="5"/>
      <c r="J3856" s="5"/>
      <c r="K3856"/>
      <c r="L3856"/>
      <c r="M3856"/>
      <c r="N3856"/>
      <c r="O3856"/>
      <c r="P3856"/>
      <c r="Q3856"/>
      <c r="R3856"/>
    </row>
    <row r="3857" spans="1:18" x14ac:dyDescent="0.25">
      <c r="A3857"/>
      <c r="B3857"/>
      <c r="C3857"/>
      <c r="D3857"/>
      <c r="E3857"/>
      <c r="F3857"/>
      <c r="G3857"/>
      <c r="H3857"/>
      <c r="I3857" s="5"/>
      <c r="J3857" s="5"/>
      <c r="K3857"/>
      <c r="L3857"/>
      <c r="M3857"/>
      <c r="N3857"/>
      <c r="O3857"/>
      <c r="P3857"/>
      <c r="Q3857"/>
      <c r="R3857"/>
    </row>
    <row r="3858" spans="1:18" x14ac:dyDescent="0.25">
      <c r="A3858"/>
      <c r="B3858"/>
      <c r="C3858"/>
      <c r="D3858"/>
      <c r="E3858"/>
      <c r="F3858"/>
      <c r="G3858"/>
      <c r="H3858"/>
      <c r="I3858" s="5"/>
      <c r="J3858" s="5"/>
      <c r="K3858"/>
      <c r="L3858"/>
      <c r="M3858"/>
      <c r="N3858"/>
      <c r="O3858"/>
      <c r="P3858"/>
      <c r="Q3858"/>
      <c r="R3858"/>
    </row>
    <row r="3859" spans="1:18" x14ac:dyDescent="0.25">
      <c r="A3859"/>
      <c r="B3859"/>
      <c r="C3859"/>
      <c r="D3859"/>
      <c r="E3859"/>
      <c r="F3859"/>
      <c r="G3859"/>
      <c r="H3859"/>
      <c r="I3859" s="5"/>
      <c r="J3859" s="5"/>
      <c r="K3859"/>
      <c r="L3859"/>
      <c r="M3859"/>
      <c r="N3859"/>
      <c r="O3859"/>
      <c r="P3859"/>
      <c r="Q3859"/>
      <c r="R3859"/>
    </row>
    <row r="3860" spans="1:18" x14ac:dyDescent="0.25">
      <c r="A3860"/>
      <c r="B3860"/>
      <c r="C3860"/>
      <c r="D3860"/>
      <c r="E3860"/>
      <c r="F3860"/>
      <c r="G3860"/>
      <c r="H3860"/>
      <c r="I3860" s="5"/>
      <c r="J3860" s="5"/>
      <c r="K3860"/>
      <c r="L3860"/>
      <c r="M3860"/>
      <c r="N3860"/>
      <c r="O3860"/>
      <c r="P3860"/>
      <c r="Q3860"/>
      <c r="R3860"/>
    </row>
    <row r="3861" spans="1:18" x14ac:dyDescent="0.25">
      <c r="A3861"/>
      <c r="B3861"/>
      <c r="C3861"/>
      <c r="D3861"/>
      <c r="E3861"/>
      <c r="F3861"/>
      <c r="G3861"/>
      <c r="H3861"/>
      <c r="I3861" s="5"/>
      <c r="J3861" s="5"/>
      <c r="K3861"/>
      <c r="L3861"/>
      <c r="M3861"/>
      <c r="N3861"/>
      <c r="O3861"/>
      <c r="P3861"/>
      <c r="Q3861"/>
      <c r="R3861"/>
    </row>
    <row r="3862" spans="1:18" x14ac:dyDescent="0.25">
      <c r="A3862"/>
      <c r="B3862"/>
      <c r="C3862"/>
      <c r="D3862"/>
      <c r="E3862"/>
      <c r="F3862"/>
      <c r="G3862"/>
      <c r="H3862"/>
      <c r="I3862" s="5"/>
      <c r="J3862" s="5"/>
      <c r="K3862"/>
      <c r="L3862"/>
      <c r="M3862"/>
      <c r="N3862"/>
      <c r="O3862"/>
      <c r="P3862"/>
      <c r="Q3862"/>
      <c r="R3862"/>
    </row>
    <row r="3863" spans="1:18" x14ac:dyDescent="0.25">
      <c r="A3863"/>
      <c r="B3863"/>
      <c r="C3863"/>
      <c r="D3863"/>
      <c r="E3863"/>
      <c r="F3863"/>
      <c r="G3863"/>
      <c r="H3863"/>
      <c r="I3863" s="5"/>
      <c r="J3863" s="5"/>
      <c r="K3863"/>
      <c r="L3863"/>
      <c r="M3863"/>
      <c r="N3863"/>
      <c r="O3863"/>
      <c r="P3863"/>
      <c r="Q3863"/>
      <c r="R3863"/>
    </row>
    <row r="3864" spans="1:18" x14ac:dyDescent="0.25">
      <c r="A3864"/>
      <c r="B3864"/>
      <c r="C3864"/>
      <c r="D3864"/>
      <c r="E3864"/>
      <c r="F3864"/>
      <c r="G3864"/>
      <c r="H3864"/>
      <c r="I3864" s="5"/>
      <c r="J3864" s="5"/>
      <c r="K3864"/>
      <c r="L3864"/>
      <c r="M3864"/>
      <c r="N3864"/>
      <c r="O3864"/>
      <c r="P3864"/>
      <c r="Q3864"/>
      <c r="R3864"/>
    </row>
    <row r="3865" spans="1:18" x14ac:dyDescent="0.25">
      <c r="A3865"/>
      <c r="B3865"/>
      <c r="C3865"/>
      <c r="D3865"/>
      <c r="E3865"/>
      <c r="F3865"/>
      <c r="G3865"/>
      <c r="H3865"/>
      <c r="I3865" s="5"/>
      <c r="J3865" s="5"/>
      <c r="K3865"/>
      <c r="L3865"/>
      <c r="M3865"/>
      <c r="N3865"/>
      <c r="O3865"/>
      <c r="P3865"/>
      <c r="Q3865"/>
      <c r="R3865"/>
    </row>
    <row r="3866" spans="1:18" x14ac:dyDescent="0.25">
      <c r="A3866"/>
      <c r="B3866"/>
      <c r="C3866"/>
      <c r="D3866"/>
      <c r="E3866"/>
      <c r="F3866"/>
      <c r="G3866"/>
      <c r="H3866"/>
      <c r="I3866" s="5"/>
      <c r="J3866" s="5"/>
      <c r="K3866"/>
      <c r="L3866"/>
      <c r="M3866"/>
      <c r="N3866"/>
      <c r="O3866"/>
      <c r="P3866"/>
      <c r="Q3866"/>
      <c r="R3866"/>
    </row>
    <row r="3867" spans="1:18" x14ac:dyDescent="0.25">
      <c r="A3867"/>
      <c r="B3867"/>
      <c r="C3867"/>
      <c r="D3867"/>
      <c r="E3867"/>
      <c r="F3867"/>
      <c r="G3867"/>
      <c r="H3867"/>
      <c r="I3867" s="5"/>
      <c r="J3867" s="5"/>
      <c r="K3867"/>
      <c r="L3867"/>
      <c r="M3867"/>
      <c r="N3867"/>
      <c r="O3867"/>
      <c r="P3867"/>
      <c r="Q3867"/>
      <c r="R3867"/>
    </row>
    <row r="3868" spans="1:18" x14ac:dyDescent="0.25">
      <c r="A3868"/>
      <c r="B3868"/>
      <c r="C3868"/>
      <c r="D3868"/>
      <c r="E3868"/>
      <c r="F3868"/>
      <c r="G3868"/>
      <c r="H3868"/>
      <c r="I3868" s="5"/>
      <c r="J3868" s="5"/>
      <c r="K3868"/>
      <c r="L3868"/>
      <c r="M3868"/>
      <c r="N3868"/>
      <c r="O3868"/>
      <c r="P3868"/>
      <c r="Q3868"/>
      <c r="R3868"/>
    </row>
    <row r="3869" spans="1:18" x14ac:dyDescent="0.25">
      <c r="A3869"/>
      <c r="B3869"/>
      <c r="C3869"/>
      <c r="D3869"/>
      <c r="E3869"/>
      <c r="F3869"/>
      <c r="G3869"/>
      <c r="H3869"/>
      <c r="I3869" s="5"/>
      <c r="J3869" s="5"/>
      <c r="K3869"/>
      <c r="L3869"/>
      <c r="M3869"/>
      <c r="N3869"/>
      <c r="O3869"/>
      <c r="P3869"/>
      <c r="Q3869"/>
      <c r="R3869"/>
    </row>
    <row r="3870" spans="1:18" x14ac:dyDescent="0.25">
      <c r="A3870"/>
      <c r="B3870"/>
      <c r="C3870"/>
      <c r="D3870"/>
      <c r="E3870"/>
      <c r="F3870"/>
      <c r="G3870"/>
      <c r="H3870"/>
      <c r="I3870" s="5"/>
      <c r="J3870" s="5"/>
      <c r="K3870"/>
      <c r="L3870"/>
      <c r="M3870"/>
      <c r="N3870"/>
      <c r="O3870"/>
      <c r="P3870"/>
      <c r="Q3870"/>
      <c r="R3870"/>
    </row>
    <row r="3871" spans="1:18" x14ac:dyDescent="0.25">
      <c r="A3871"/>
      <c r="B3871"/>
      <c r="C3871"/>
      <c r="D3871"/>
      <c r="E3871"/>
      <c r="F3871"/>
      <c r="G3871"/>
      <c r="H3871"/>
      <c r="I3871" s="5"/>
      <c r="J3871" s="5"/>
      <c r="K3871"/>
      <c r="L3871"/>
      <c r="M3871"/>
      <c r="N3871"/>
      <c r="O3871"/>
      <c r="P3871"/>
      <c r="Q3871"/>
      <c r="R3871"/>
    </row>
    <row r="3872" spans="1:18" x14ac:dyDescent="0.25">
      <c r="A3872"/>
      <c r="B3872"/>
      <c r="C3872"/>
      <c r="D3872"/>
      <c r="E3872"/>
      <c r="F3872"/>
      <c r="G3872"/>
      <c r="H3872"/>
      <c r="I3872" s="5"/>
      <c r="J3872" s="5"/>
      <c r="K3872"/>
      <c r="L3872"/>
      <c r="M3872"/>
      <c r="N3872"/>
      <c r="O3872"/>
      <c r="P3872"/>
      <c r="Q3872"/>
      <c r="R3872"/>
    </row>
    <row r="3873" spans="1:18" x14ac:dyDescent="0.25">
      <c r="A3873"/>
      <c r="B3873"/>
      <c r="C3873"/>
      <c r="D3873"/>
      <c r="E3873"/>
      <c r="F3873"/>
      <c r="G3873"/>
      <c r="H3873"/>
      <c r="I3873" s="5"/>
      <c r="J3873" s="5"/>
      <c r="K3873"/>
      <c r="L3873"/>
      <c r="M3873"/>
      <c r="N3873"/>
      <c r="O3873"/>
      <c r="P3873"/>
      <c r="Q3873"/>
      <c r="R3873"/>
    </row>
    <row r="3874" spans="1:18" x14ac:dyDescent="0.25">
      <c r="A3874"/>
      <c r="B3874"/>
      <c r="C3874"/>
      <c r="D3874"/>
      <c r="E3874"/>
      <c r="F3874"/>
      <c r="G3874"/>
      <c r="H3874"/>
      <c r="I3874" s="5"/>
      <c r="J3874" s="5"/>
      <c r="K3874"/>
      <c r="L3874"/>
      <c r="M3874"/>
      <c r="N3874"/>
      <c r="O3874"/>
      <c r="P3874"/>
      <c r="Q3874"/>
      <c r="R3874"/>
    </row>
    <row r="3875" spans="1:18" x14ac:dyDescent="0.25">
      <c r="A3875"/>
      <c r="B3875"/>
      <c r="C3875"/>
      <c r="D3875"/>
      <c r="E3875"/>
      <c r="F3875"/>
      <c r="G3875"/>
      <c r="H3875"/>
      <c r="I3875" s="5"/>
      <c r="J3875" s="5"/>
      <c r="K3875"/>
      <c r="L3875"/>
      <c r="M3875"/>
      <c r="N3875"/>
      <c r="O3875"/>
      <c r="P3875"/>
      <c r="Q3875"/>
      <c r="R3875"/>
    </row>
    <row r="3876" spans="1:18" x14ac:dyDescent="0.25">
      <c r="A3876"/>
      <c r="B3876"/>
      <c r="C3876"/>
      <c r="D3876"/>
      <c r="E3876"/>
      <c r="F3876"/>
      <c r="G3876"/>
      <c r="H3876"/>
      <c r="I3876" s="5"/>
      <c r="J3876" s="5"/>
      <c r="K3876"/>
      <c r="L3876"/>
      <c r="M3876"/>
      <c r="N3876"/>
      <c r="O3876"/>
      <c r="P3876"/>
      <c r="Q3876"/>
      <c r="R3876"/>
    </row>
    <row r="3877" spans="1:18" x14ac:dyDescent="0.25">
      <c r="A3877"/>
      <c r="B3877"/>
      <c r="C3877"/>
      <c r="D3877"/>
      <c r="E3877"/>
      <c r="F3877"/>
      <c r="G3877"/>
      <c r="H3877"/>
      <c r="I3877" s="5"/>
      <c r="J3877" s="5"/>
      <c r="K3877"/>
      <c r="L3877"/>
      <c r="M3877"/>
      <c r="N3877"/>
      <c r="O3877"/>
      <c r="P3877"/>
      <c r="Q3877"/>
      <c r="R3877"/>
    </row>
    <row r="3878" spans="1:18" x14ac:dyDescent="0.25">
      <c r="A3878"/>
      <c r="B3878"/>
      <c r="C3878"/>
      <c r="D3878"/>
      <c r="E3878"/>
      <c r="F3878"/>
      <c r="G3878"/>
      <c r="H3878"/>
      <c r="I3878" s="5"/>
      <c r="J3878" s="5"/>
      <c r="K3878"/>
      <c r="L3878"/>
      <c r="M3878"/>
      <c r="N3878"/>
      <c r="O3878"/>
      <c r="P3878"/>
      <c r="Q3878"/>
      <c r="R3878"/>
    </row>
    <row r="3879" spans="1:18" x14ac:dyDescent="0.25">
      <c r="A3879"/>
      <c r="B3879"/>
      <c r="C3879"/>
      <c r="D3879"/>
      <c r="E3879"/>
      <c r="F3879"/>
      <c r="G3879"/>
      <c r="H3879"/>
      <c r="I3879" s="5"/>
      <c r="J3879" s="5"/>
      <c r="K3879"/>
      <c r="L3879"/>
      <c r="M3879"/>
      <c r="N3879"/>
      <c r="O3879"/>
      <c r="P3879"/>
      <c r="Q3879"/>
      <c r="R3879"/>
    </row>
    <row r="3880" spans="1:18" x14ac:dyDescent="0.25">
      <c r="A3880"/>
      <c r="B3880"/>
      <c r="C3880"/>
      <c r="D3880"/>
      <c r="E3880"/>
      <c r="F3880"/>
      <c r="G3880"/>
      <c r="H3880"/>
      <c r="I3880" s="5"/>
      <c r="J3880" s="5"/>
      <c r="K3880"/>
      <c r="L3880"/>
      <c r="M3880"/>
      <c r="N3880"/>
      <c r="O3880"/>
      <c r="P3880"/>
      <c r="Q3880"/>
      <c r="R3880"/>
    </row>
    <row r="3881" spans="1:18" x14ac:dyDescent="0.25">
      <c r="A3881"/>
      <c r="B3881"/>
      <c r="C3881"/>
      <c r="D3881"/>
      <c r="E3881"/>
      <c r="F3881"/>
      <c r="G3881"/>
      <c r="H3881"/>
      <c r="I3881" s="5"/>
      <c r="J3881" s="5"/>
      <c r="K3881"/>
      <c r="L3881"/>
      <c r="M3881"/>
      <c r="N3881"/>
      <c r="O3881"/>
      <c r="P3881"/>
      <c r="Q3881"/>
      <c r="R3881"/>
    </row>
    <row r="3882" spans="1:18" x14ac:dyDescent="0.25">
      <c r="A3882"/>
      <c r="B3882"/>
      <c r="C3882"/>
      <c r="D3882"/>
      <c r="E3882"/>
      <c r="F3882"/>
      <c r="G3882"/>
      <c r="H3882"/>
      <c r="I3882" s="5"/>
      <c r="J3882" s="5"/>
      <c r="K3882"/>
      <c r="L3882"/>
      <c r="M3882"/>
      <c r="N3882"/>
      <c r="O3882"/>
      <c r="P3882"/>
      <c r="Q3882"/>
      <c r="R3882"/>
    </row>
    <row r="3883" spans="1:18" x14ac:dyDescent="0.25">
      <c r="A3883"/>
      <c r="B3883"/>
      <c r="C3883"/>
      <c r="D3883"/>
      <c r="E3883"/>
      <c r="F3883"/>
      <c r="G3883"/>
      <c r="H3883"/>
      <c r="I3883" s="5"/>
      <c r="J3883" s="5"/>
      <c r="K3883"/>
      <c r="L3883"/>
      <c r="M3883"/>
      <c r="N3883"/>
      <c r="O3883"/>
      <c r="P3883"/>
      <c r="Q3883"/>
      <c r="R3883"/>
    </row>
    <row r="3884" spans="1:18" x14ac:dyDescent="0.25">
      <c r="A3884"/>
      <c r="B3884"/>
      <c r="C3884"/>
      <c r="D3884"/>
      <c r="E3884"/>
      <c r="F3884"/>
      <c r="G3884"/>
      <c r="H3884"/>
      <c r="I3884" s="5"/>
      <c r="J3884" s="5"/>
      <c r="K3884"/>
      <c r="L3884"/>
      <c r="M3884"/>
      <c r="N3884"/>
      <c r="O3884"/>
      <c r="P3884"/>
      <c r="Q3884"/>
      <c r="R3884"/>
    </row>
    <row r="3885" spans="1:18" x14ac:dyDescent="0.25">
      <c r="A3885"/>
      <c r="B3885"/>
      <c r="C3885"/>
      <c r="D3885"/>
      <c r="E3885"/>
      <c r="F3885"/>
      <c r="G3885"/>
      <c r="H3885"/>
      <c r="I3885" s="5"/>
      <c r="J3885" s="5"/>
      <c r="K3885"/>
      <c r="L3885"/>
      <c r="M3885"/>
      <c r="N3885"/>
      <c r="O3885"/>
      <c r="P3885"/>
      <c r="Q3885"/>
      <c r="R3885"/>
    </row>
    <row r="3886" spans="1:18" x14ac:dyDescent="0.25">
      <c r="A3886"/>
      <c r="B3886"/>
      <c r="C3886"/>
      <c r="D3886"/>
      <c r="E3886"/>
      <c r="F3886"/>
      <c r="G3886"/>
      <c r="H3886"/>
      <c r="I3886" s="5"/>
      <c r="J3886" s="5"/>
      <c r="K3886"/>
      <c r="L3886"/>
      <c r="M3886"/>
      <c r="N3886"/>
      <c r="O3886"/>
      <c r="P3886"/>
      <c r="Q3886"/>
      <c r="R3886"/>
    </row>
    <row r="3887" spans="1:18" x14ac:dyDescent="0.25">
      <c r="A3887"/>
      <c r="B3887"/>
      <c r="C3887"/>
      <c r="D3887"/>
      <c r="E3887"/>
      <c r="F3887"/>
      <c r="G3887"/>
      <c r="H3887"/>
      <c r="I3887" s="5"/>
      <c r="J3887" s="5"/>
      <c r="K3887"/>
      <c r="L3887"/>
      <c r="M3887"/>
      <c r="N3887"/>
      <c r="O3887"/>
      <c r="P3887"/>
      <c r="Q3887"/>
      <c r="R3887"/>
    </row>
    <row r="3888" spans="1:18" x14ac:dyDescent="0.25">
      <c r="A3888"/>
      <c r="B3888"/>
      <c r="C3888"/>
      <c r="D3888"/>
      <c r="E3888"/>
      <c r="F3888"/>
      <c r="G3888"/>
      <c r="H3888"/>
      <c r="I3888" s="5"/>
      <c r="J3888" s="5"/>
      <c r="K3888"/>
      <c r="L3888"/>
      <c r="M3888"/>
      <c r="N3888"/>
      <c r="O3888"/>
      <c r="P3888"/>
      <c r="Q3888"/>
      <c r="R3888"/>
    </row>
    <row r="3889" spans="1:18" x14ac:dyDescent="0.25">
      <c r="A3889"/>
      <c r="B3889"/>
      <c r="C3889"/>
      <c r="D3889"/>
      <c r="E3889"/>
      <c r="F3889"/>
      <c r="G3889"/>
      <c r="H3889"/>
      <c r="I3889" s="5"/>
      <c r="J3889" s="5"/>
      <c r="K3889"/>
      <c r="L3889"/>
      <c r="M3889"/>
      <c r="N3889"/>
      <c r="O3889"/>
      <c r="P3889"/>
      <c r="Q3889"/>
      <c r="R3889"/>
    </row>
    <row r="3890" spans="1:18" x14ac:dyDescent="0.25">
      <c r="A3890"/>
      <c r="B3890"/>
      <c r="C3890"/>
      <c r="D3890"/>
      <c r="E3890"/>
      <c r="F3890"/>
      <c r="G3890"/>
      <c r="H3890"/>
      <c r="I3890" s="5"/>
      <c r="J3890" s="5"/>
      <c r="K3890"/>
      <c r="L3890"/>
      <c r="M3890"/>
      <c r="N3890"/>
      <c r="O3890"/>
      <c r="P3890"/>
      <c r="Q3890"/>
      <c r="R3890"/>
    </row>
    <row r="3891" spans="1:18" x14ac:dyDescent="0.25">
      <c r="A3891"/>
      <c r="B3891"/>
      <c r="C3891"/>
      <c r="D3891"/>
      <c r="E3891"/>
      <c r="F3891"/>
      <c r="G3891"/>
      <c r="H3891"/>
      <c r="I3891" s="5"/>
      <c r="J3891" s="5"/>
      <c r="K3891"/>
      <c r="L3891"/>
      <c r="M3891"/>
      <c r="N3891"/>
      <c r="O3891"/>
      <c r="P3891"/>
      <c r="Q3891"/>
      <c r="R3891"/>
    </row>
    <row r="3892" spans="1:18" x14ac:dyDescent="0.25">
      <c r="A3892"/>
      <c r="B3892"/>
      <c r="C3892"/>
      <c r="D3892"/>
      <c r="E3892"/>
      <c r="F3892"/>
      <c r="G3892"/>
      <c r="H3892"/>
      <c r="I3892" s="5"/>
      <c r="J3892" s="5"/>
      <c r="K3892"/>
      <c r="L3892"/>
      <c r="M3892"/>
      <c r="N3892"/>
      <c r="O3892"/>
      <c r="P3892"/>
      <c r="Q3892"/>
      <c r="R3892"/>
    </row>
    <row r="3893" spans="1:18" x14ac:dyDescent="0.25">
      <c r="A3893"/>
      <c r="B3893"/>
      <c r="C3893"/>
      <c r="D3893"/>
      <c r="E3893"/>
      <c r="F3893"/>
      <c r="G3893"/>
      <c r="H3893"/>
      <c r="I3893" s="5"/>
      <c r="J3893" s="5"/>
      <c r="K3893"/>
      <c r="L3893"/>
      <c r="M3893"/>
      <c r="N3893"/>
      <c r="O3893"/>
      <c r="P3893"/>
      <c r="Q3893"/>
      <c r="R3893"/>
    </row>
    <row r="3894" spans="1:18" x14ac:dyDescent="0.25">
      <c r="A3894"/>
      <c r="B3894"/>
      <c r="C3894"/>
      <c r="D3894"/>
      <c r="E3894"/>
      <c r="F3894"/>
      <c r="G3894"/>
      <c r="H3894"/>
      <c r="I3894" s="5"/>
      <c r="J3894" s="5"/>
      <c r="K3894"/>
      <c r="L3894"/>
      <c r="M3894"/>
      <c r="N3894"/>
      <c r="O3894"/>
      <c r="P3894"/>
      <c r="Q3894"/>
      <c r="R3894"/>
    </row>
    <row r="3895" spans="1:18" x14ac:dyDescent="0.25">
      <c r="A3895"/>
      <c r="B3895"/>
      <c r="C3895"/>
      <c r="D3895"/>
      <c r="E3895"/>
      <c r="F3895"/>
      <c r="G3895"/>
      <c r="H3895"/>
      <c r="I3895" s="5"/>
      <c r="J3895" s="5"/>
      <c r="K3895"/>
      <c r="L3895"/>
      <c r="M3895"/>
      <c r="N3895"/>
      <c r="O3895"/>
      <c r="P3895"/>
      <c r="Q3895"/>
      <c r="R3895"/>
    </row>
    <row r="3896" spans="1:18" x14ac:dyDescent="0.25">
      <c r="A3896"/>
      <c r="B3896"/>
      <c r="C3896"/>
      <c r="D3896"/>
      <c r="E3896"/>
      <c r="F3896"/>
      <c r="G3896"/>
      <c r="H3896"/>
      <c r="I3896" s="5"/>
      <c r="J3896" s="5"/>
      <c r="K3896"/>
      <c r="L3896"/>
      <c r="M3896"/>
      <c r="N3896"/>
      <c r="O3896"/>
      <c r="P3896"/>
      <c r="Q3896"/>
      <c r="R3896"/>
    </row>
    <row r="3897" spans="1:18" x14ac:dyDescent="0.25">
      <c r="A3897"/>
      <c r="B3897"/>
      <c r="C3897"/>
      <c r="D3897"/>
      <c r="E3897"/>
      <c r="F3897"/>
      <c r="G3897"/>
      <c r="H3897"/>
      <c r="I3897" s="5"/>
      <c r="J3897" s="5"/>
      <c r="K3897"/>
      <c r="L3897"/>
      <c r="M3897"/>
      <c r="N3897"/>
      <c r="O3897"/>
      <c r="P3897"/>
      <c r="Q3897"/>
      <c r="R3897"/>
    </row>
    <row r="3898" spans="1:18" x14ac:dyDescent="0.25">
      <c r="A3898"/>
      <c r="B3898"/>
      <c r="C3898"/>
      <c r="D3898"/>
      <c r="E3898"/>
      <c r="F3898"/>
      <c r="G3898"/>
      <c r="H3898"/>
      <c r="I3898" s="5"/>
      <c r="J3898" s="5"/>
      <c r="K3898"/>
      <c r="L3898"/>
      <c r="M3898"/>
      <c r="N3898"/>
      <c r="O3898"/>
      <c r="P3898"/>
      <c r="Q3898"/>
      <c r="R3898"/>
    </row>
    <row r="3899" spans="1:18" x14ac:dyDescent="0.25">
      <c r="A3899"/>
      <c r="B3899"/>
      <c r="C3899"/>
      <c r="D3899"/>
      <c r="E3899"/>
      <c r="F3899"/>
      <c r="G3899"/>
      <c r="H3899"/>
      <c r="I3899" s="5"/>
      <c r="J3899" s="5"/>
      <c r="K3899"/>
      <c r="L3899"/>
      <c r="M3899"/>
      <c r="N3899"/>
      <c r="O3899"/>
      <c r="P3899"/>
      <c r="Q3899"/>
      <c r="R3899"/>
    </row>
    <row r="3900" spans="1:18" x14ac:dyDescent="0.25">
      <c r="A3900"/>
      <c r="B3900"/>
      <c r="C3900"/>
      <c r="D3900"/>
      <c r="E3900"/>
      <c r="F3900"/>
      <c r="G3900"/>
      <c r="H3900"/>
      <c r="I3900" s="5"/>
      <c r="J3900" s="5"/>
      <c r="K3900"/>
      <c r="L3900"/>
      <c r="M3900"/>
      <c r="N3900"/>
      <c r="O3900"/>
      <c r="P3900"/>
      <c r="Q3900"/>
      <c r="R3900"/>
    </row>
    <row r="3901" spans="1:18" x14ac:dyDescent="0.25">
      <c r="A3901"/>
      <c r="B3901"/>
      <c r="C3901"/>
      <c r="D3901"/>
      <c r="E3901"/>
      <c r="F3901"/>
      <c r="G3901"/>
      <c r="H3901"/>
      <c r="I3901" s="5"/>
      <c r="J3901" s="5"/>
      <c r="K3901"/>
      <c r="L3901"/>
      <c r="M3901"/>
      <c r="N3901"/>
      <c r="O3901"/>
      <c r="P3901"/>
      <c r="Q3901"/>
      <c r="R3901"/>
    </row>
    <row r="3902" spans="1:18" x14ac:dyDescent="0.25">
      <c r="A3902"/>
      <c r="B3902"/>
      <c r="C3902"/>
      <c r="D3902"/>
      <c r="E3902"/>
      <c r="F3902"/>
      <c r="G3902"/>
      <c r="H3902"/>
      <c r="I3902" s="5"/>
      <c r="J3902" s="5"/>
      <c r="K3902"/>
      <c r="L3902"/>
      <c r="M3902"/>
      <c r="N3902"/>
      <c r="O3902"/>
      <c r="P3902"/>
      <c r="Q3902"/>
      <c r="R3902"/>
    </row>
    <row r="3903" spans="1:18" x14ac:dyDescent="0.25">
      <c r="A3903"/>
      <c r="B3903"/>
      <c r="C3903"/>
      <c r="D3903"/>
      <c r="E3903"/>
      <c r="F3903"/>
      <c r="G3903"/>
      <c r="H3903"/>
      <c r="I3903" s="5"/>
      <c r="J3903" s="5"/>
      <c r="K3903"/>
      <c r="L3903"/>
      <c r="M3903"/>
      <c r="N3903"/>
      <c r="O3903"/>
      <c r="P3903"/>
      <c r="Q3903"/>
      <c r="R3903"/>
    </row>
    <row r="3904" spans="1:18" x14ac:dyDescent="0.25">
      <c r="A3904"/>
      <c r="B3904"/>
      <c r="C3904"/>
      <c r="D3904"/>
      <c r="E3904"/>
      <c r="F3904"/>
      <c r="G3904"/>
      <c r="H3904"/>
      <c r="I3904" s="5"/>
      <c r="J3904" s="5"/>
      <c r="K3904"/>
      <c r="L3904"/>
      <c r="M3904"/>
      <c r="N3904"/>
      <c r="O3904"/>
      <c r="P3904"/>
      <c r="Q3904"/>
      <c r="R3904"/>
    </row>
    <row r="3905" spans="1:18" x14ac:dyDescent="0.25">
      <c r="A3905"/>
      <c r="B3905"/>
      <c r="C3905"/>
      <c r="D3905"/>
      <c r="E3905"/>
      <c r="F3905"/>
      <c r="G3905"/>
      <c r="H3905"/>
      <c r="I3905" s="5"/>
      <c r="J3905" s="5"/>
      <c r="K3905"/>
      <c r="L3905"/>
      <c r="M3905"/>
      <c r="N3905"/>
      <c r="O3905"/>
      <c r="P3905"/>
      <c r="Q3905"/>
      <c r="R3905"/>
    </row>
    <row r="3906" spans="1:18" x14ac:dyDescent="0.25">
      <c r="A3906"/>
      <c r="B3906"/>
      <c r="C3906"/>
      <c r="D3906"/>
      <c r="E3906"/>
      <c r="F3906"/>
      <c r="G3906"/>
      <c r="H3906"/>
      <c r="I3906" s="5"/>
      <c r="J3906" s="5"/>
      <c r="K3906"/>
      <c r="L3906"/>
      <c r="M3906"/>
      <c r="N3906"/>
      <c r="O3906"/>
      <c r="P3906"/>
      <c r="Q3906"/>
      <c r="R3906"/>
    </row>
    <row r="3907" spans="1:18" x14ac:dyDescent="0.25">
      <c r="A3907"/>
      <c r="B3907"/>
      <c r="C3907"/>
      <c r="D3907"/>
      <c r="E3907"/>
      <c r="F3907"/>
      <c r="G3907"/>
      <c r="H3907"/>
      <c r="I3907" s="5"/>
      <c r="J3907" s="5"/>
      <c r="K3907"/>
      <c r="L3907"/>
      <c r="M3907"/>
      <c r="N3907"/>
      <c r="O3907"/>
      <c r="P3907"/>
      <c r="Q3907"/>
      <c r="R3907"/>
    </row>
    <row r="3908" spans="1:18" x14ac:dyDescent="0.25">
      <c r="A3908"/>
      <c r="B3908"/>
      <c r="C3908"/>
      <c r="D3908"/>
      <c r="E3908"/>
      <c r="F3908"/>
      <c r="G3908"/>
      <c r="H3908"/>
      <c r="I3908" s="5"/>
      <c r="J3908" s="5"/>
      <c r="K3908"/>
      <c r="L3908"/>
      <c r="M3908"/>
      <c r="N3908"/>
      <c r="O3908"/>
      <c r="P3908"/>
      <c r="Q3908"/>
      <c r="R3908"/>
    </row>
    <row r="3909" spans="1:18" x14ac:dyDescent="0.25">
      <c r="A3909"/>
      <c r="B3909"/>
      <c r="C3909"/>
      <c r="D3909"/>
      <c r="E3909"/>
      <c r="F3909"/>
      <c r="G3909"/>
      <c r="H3909"/>
      <c r="I3909" s="5"/>
      <c r="J3909" s="5"/>
      <c r="K3909"/>
      <c r="L3909"/>
      <c r="M3909"/>
      <c r="N3909"/>
      <c r="O3909"/>
      <c r="P3909"/>
      <c r="Q3909"/>
      <c r="R3909"/>
    </row>
    <row r="3910" spans="1:18" x14ac:dyDescent="0.25">
      <c r="A3910"/>
      <c r="B3910"/>
      <c r="C3910"/>
      <c r="D3910"/>
      <c r="E3910"/>
      <c r="F3910"/>
      <c r="G3910"/>
      <c r="H3910"/>
      <c r="I3910" s="5"/>
      <c r="J3910" s="5"/>
      <c r="K3910"/>
      <c r="L3910"/>
      <c r="M3910"/>
      <c r="N3910"/>
      <c r="O3910"/>
      <c r="P3910"/>
      <c r="Q3910"/>
      <c r="R3910"/>
    </row>
    <row r="3911" spans="1:18" x14ac:dyDescent="0.25">
      <c r="A3911"/>
      <c r="B3911"/>
      <c r="C3911"/>
      <c r="D3911"/>
      <c r="E3911"/>
      <c r="F3911"/>
      <c r="G3911"/>
      <c r="H3911"/>
      <c r="I3911" s="5"/>
      <c r="J3911" s="5"/>
      <c r="K3911"/>
      <c r="L3911"/>
      <c r="M3911"/>
      <c r="N3911"/>
      <c r="O3911"/>
      <c r="P3911"/>
      <c r="Q3911"/>
      <c r="R3911"/>
    </row>
    <row r="3912" spans="1:18" x14ac:dyDescent="0.25">
      <c r="A3912"/>
      <c r="B3912"/>
      <c r="C3912"/>
      <c r="D3912"/>
      <c r="E3912"/>
      <c r="F3912"/>
      <c r="G3912"/>
      <c r="H3912"/>
      <c r="I3912" s="5"/>
      <c r="J3912" s="5"/>
      <c r="K3912"/>
      <c r="L3912"/>
      <c r="M3912"/>
      <c r="N3912"/>
      <c r="O3912"/>
      <c r="P3912"/>
      <c r="Q3912"/>
      <c r="R3912"/>
    </row>
    <row r="3913" spans="1:18" x14ac:dyDescent="0.25">
      <c r="A3913"/>
      <c r="B3913"/>
      <c r="C3913"/>
      <c r="D3913"/>
      <c r="E3913"/>
      <c r="F3913"/>
      <c r="G3913"/>
      <c r="H3913"/>
      <c r="I3913" s="5"/>
      <c r="J3913" s="5"/>
      <c r="K3913"/>
      <c r="L3913"/>
      <c r="M3913"/>
      <c r="N3913"/>
      <c r="O3913"/>
      <c r="P3913"/>
      <c r="Q3913"/>
      <c r="R3913"/>
    </row>
    <row r="3914" spans="1:18" x14ac:dyDescent="0.25">
      <c r="A3914"/>
      <c r="B3914"/>
      <c r="C3914"/>
      <c r="D3914"/>
      <c r="E3914"/>
      <c r="F3914"/>
      <c r="G3914"/>
      <c r="H3914"/>
      <c r="I3914" s="5"/>
      <c r="J3914" s="5"/>
      <c r="K3914"/>
      <c r="L3914"/>
      <c r="M3914"/>
      <c r="N3914"/>
      <c r="O3914"/>
      <c r="P3914"/>
      <c r="Q3914"/>
      <c r="R3914"/>
    </row>
    <row r="3915" spans="1:18" x14ac:dyDescent="0.25">
      <c r="A3915"/>
      <c r="B3915"/>
      <c r="C3915"/>
      <c r="D3915"/>
      <c r="E3915"/>
      <c r="F3915"/>
      <c r="G3915"/>
      <c r="H3915"/>
      <c r="I3915" s="5"/>
      <c r="J3915" s="5"/>
      <c r="K3915"/>
      <c r="L3915"/>
      <c r="M3915"/>
      <c r="N3915"/>
      <c r="O3915"/>
      <c r="P3915"/>
      <c r="Q3915"/>
      <c r="R3915"/>
    </row>
    <row r="3916" spans="1:18" x14ac:dyDescent="0.25">
      <c r="A3916"/>
      <c r="B3916"/>
      <c r="C3916"/>
      <c r="D3916"/>
      <c r="E3916"/>
      <c r="F3916"/>
      <c r="G3916"/>
      <c r="H3916"/>
      <c r="I3916" s="5"/>
      <c r="J3916" s="5"/>
      <c r="K3916"/>
      <c r="L3916"/>
      <c r="M3916"/>
      <c r="N3916"/>
      <c r="O3916"/>
      <c r="P3916"/>
      <c r="Q3916"/>
      <c r="R3916"/>
    </row>
    <row r="3917" spans="1:18" x14ac:dyDescent="0.25">
      <c r="A3917"/>
      <c r="B3917"/>
      <c r="C3917"/>
      <c r="D3917"/>
      <c r="E3917"/>
      <c r="F3917"/>
      <c r="G3917"/>
      <c r="H3917"/>
      <c r="I3917" s="5"/>
      <c r="J3917" s="5"/>
      <c r="K3917"/>
      <c r="L3917"/>
      <c r="M3917"/>
      <c r="N3917"/>
      <c r="O3917"/>
      <c r="P3917"/>
      <c r="Q3917"/>
      <c r="R3917"/>
    </row>
    <row r="3918" spans="1:18" x14ac:dyDescent="0.25">
      <c r="A3918"/>
      <c r="B3918"/>
      <c r="C3918"/>
      <c r="D3918"/>
      <c r="E3918"/>
      <c r="F3918"/>
      <c r="G3918"/>
      <c r="H3918"/>
      <c r="I3918" s="5"/>
      <c r="J3918" s="5"/>
      <c r="K3918"/>
      <c r="L3918"/>
      <c r="M3918"/>
      <c r="N3918"/>
      <c r="O3918"/>
      <c r="P3918"/>
      <c r="Q3918"/>
      <c r="R3918"/>
    </row>
    <row r="3919" spans="1:18" x14ac:dyDescent="0.25">
      <c r="A3919"/>
      <c r="B3919"/>
      <c r="C3919"/>
      <c r="D3919"/>
      <c r="E3919"/>
      <c r="F3919"/>
      <c r="G3919"/>
      <c r="H3919"/>
      <c r="I3919" s="5"/>
      <c r="J3919" s="5"/>
      <c r="K3919"/>
      <c r="L3919"/>
      <c r="M3919"/>
      <c r="N3919"/>
      <c r="O3919"/>
      <c r="P3919"/>
      <c r="Q3919"/>
      <c r="R3919"/>
    </row>
    <row r="3920" spans="1:18" x14ac:dyDescent="0.25">
      <c r="A3920"/>
      <c r="B3920"/>
      <c r="C3920"/>
      <c r="D3920"/>
      <c r="E3920"/>
      <c r="F3920"/>
      <c r="G3920"/>
      <c r="H3920"/>
      <c r="I3920" s="5"/>
      <c r="J3920" s="5"/>
      <c r="K3920"/>
      <c r="L3920"/>
      <c r="M3920"/>
      <c r="N3920"/>
      <c r="O3920"/>
      <c r="P3920"/>
      <c r="Q3920"/>
      <c r="R3920"/>
    </row>
    <row r="3921" spans="1:18" x14ac:dyDescent="0.25">
      <c r="A3921"/>
      <c r="B3921"/>
      <c r="C3921"/>
      <c r="D3921"/>
      <c r="E3921"/>
      <c r="F3921"/>
      <c r="G3921"/>
      <c r="H3921"/>
      <c r="I3921" s="5"/>
      <c r="J3921" s="5"/>
      <c r="K3921"/>
      <c r="L3921"/>
      <c r="M3921"/>
      <c r="N3921"/>
      <c r="O3921"/>
      <c r="P3921"/>
      <c r="Q3921"/>
      <c r="R3921"/>
    </row>
    <row r="3922" spans="1:18" x14ac:dyDescent="0.25">
      <c r="A3922"/>
      <c r="B3922"/>
      <c r="C3922"/>
      <c r="D3922"/>
      <c r="E3922"/>
      <c r="F3922"/>
      <c r="G3922"/>
      <c r="H3922"/>
      <c r="I3922" s="5"/>
      <c r="J3922" s="5"/>
      <c r="K3922"/>
      <c r="L3922"/>
      <c r="M3922"/>
      <c r="N3922"/>
      <c r="O3922"/>
      <c r="P3922"/>
      <c r="Q3922"/>
      <c r="R3922"/>
    </row>
    <row r="3923" spans="1:18" x14ac:dyDescent="0.25">
      <c r="A3923"/>
      <c r="B3923"/>
      <c r="C3923"/>
      <c r="D3923"/>
      <c r="E3923"/>
      <c r="F3923"/>
      <c r="G3923"/>
      <c r="H3923"/>
      <c r="I3923" s="5"/>
      <c r="J3923" s="5"/>
      <c r="K3923"/>
      <c r="L3923"/>
      <c r="M3923"/>
      <c r="N3923"/>
      <c r="O3923"/>
      <c r="P3923"/>
      <c r="Q3923"/>
      <c r="R3923"/>
    </row>
    <row r="3924" spans="1:18" x14ac:dyDescent="0.25">
      <c r="A3924"/>
      <c r="B3924"/>
      <c r="C3924"/>
      <c r="D3924"/>
      <c r="E3924"/>
      <c r="F3924"/>
      <c r="G3924"/>
      <c r="H3924"/>
      <c r="I3924" s="5"/>
      <c r="J3924" s="5"/>
      <c r="K3924"/>
      <c r="L3924"/>
      <c r="M3924"/>
      <c r="N3924"/>
      <c r="O3924"/>
      <c r="P3924"/>
      <c r="Q3924"/>
      <c r="R3924"/>
    </row>
    <row r="3925" spans="1:18" x14ac:dyDescent="0.25">
      <c r="A3925"/>
      <c r="B3925"/>
      <c r="C3925"/>
      <c r="D3925"/>
      <c r="E3925"/>
      <c r="F3925"/>
      <c r="G3925"/>
      <c r="H3925"/>
      <c r="I3925" s="5"/>
      <c r="J3925" s="5"/>
      <c r="K3925"/>
      <c r="L3925"/>
      <c r="M3925"/>
      <c r="N3925"/>
      <c r="O3925"/>
      <c r="P3925"/>
      <c r="Q3925"/>
      <c r="R3925"/>
    </row>
    <row r="3926" spans="1:18" x14ac:dyDescent="0.25">
      <c r="A3926"/>
      <c r="B3926"/>
      <c r="C3926"/>
      <c r="D3926"/>
      <c r="E3926"/>
      <c r="F3926"/>
      <c r="G3926"/>
      <c r="H3926"/>
      <c r="I3926" s="5"/>
      <c r="J3926" s="5"/>
      <c r="K3926"/>
      <c r="L3926"/>
      <c r="M3926"/>
      <c r="N3926"/>
      <c r="O3926"/>
      <c r="P3926"/>
      <c r="Q3926"/>
      <c r="R3926"/>
    </row>
    <row r="3927" spans="1:18" x14ac:dyDescent="0.25">
      <c r="A3927"/>
      <c r="B3927"/>
      <c r="C3927"/>
      <c r="D3927"/>
      <c r="E3927"/>
      <c r="F3927"/>
      <c r="G3927"/>
      <c r="H3927"/>
      <c r="I3927" s="5"/>
      <c r="J3927" s="5"/>
      <c r="K3927"/>
      <c r="L3927"/>
      <c r="M3927"/>
      <c r="N3927"/>
      <c r="O3927"/>
      <c r="P3927"/>
      <c r="Q3927"/>
      <c r="R3927"/>
    </row>
    <row r="3928" spans="1:18" x14ac:dyDescent="0.25">
      <c r="A3928"/>
      <c r="B3928"/>
      <c r="C3928"/>
      <c r="D3928"/>
      <c r="E3928"/>
      <c r="F3928"/>
      <c r="G3928"/>
      <c r="H3928"/>
      <c r="I3928" s="5"/>
      <c r="J3928" s="5"/>
      <c r="K3928"/>
      <c r="L3928"/>
      <c r="M3928"/>
      <c r="N3928"/>
      <c r="O3928"/>
      <c r="P3928"/>
      <c r="Q3928"/>
      <c r="R3928"/>
    </row>
    <row r="3929" spans="1:18" x14ac:dyDescent="0.25">
      <c r="A3929"/>
      <c r="B3929"/>
      <c r="C3929"/>
      <c r="D3929"/>
      <c r="E3929"/>
      <c r="F3929"/>
      <c r="G3929"/>
      <c r="H3929"/>
      <c r="I3929" s="5"/>
      <c r="J3929" s="5"/>
      <c r="K3929"/>
      <c r="L3929"/>
      <c r="M3929"/>
      <c r="N3929"/>
      <c r="O3929"/>
      <c r="P3929"/>
      <c r="Q3929"/>
      <c r="R3929"/>
    </row>
    <row r="3930" spans="1:18" x14ac:dyDescent="0.25">
      <c r="A3930"/>
      <c r="B3930"/>
      <c r="C3930"/>
      <c r="D3930"/>
      <c r="E3930"/>
      <c r="F3930"/>
      <c r="G3930"/>
      <c r="H3930"/>
      <c r="I3930" s="5"/>
      <c r="J3930" s="5"/>
      <c r="K3930"/>
      <c r="L3930"/>
      <c r="M3930"/>
      <c r="N3930"/>
      <c r="O3930"/>
      <c r="P3930"/>
      <c r="Q3930"/>
      <c r="R3930"/>
    </row>
    <row r="3931" spans="1:18" x14ac:dyDescent="0.25">
      <c r="A3931"/>
      <c r="B3931"/>
      <c r="C3931"/>
      <c r="D3931"/>
      <c r="E3931"/>
      <c r="F3931"/>
      <c r="G3931"/>
      <c r="H3931"/>
      <c r="I3931" s="5"/>
      <c r="J3931" s="5"/>
      <c r="K3931"/>
      <c r="L3931"/>
      <c r="M3931"/>
      <c r="N3931"/>
      <c r="O3931"/>
      <c r="P3931"/>
      <c r="Q3931"/>
      <c r="R3931"/>
    </row>
    <row r="3932" spans="1:18" x14ac:dyDescent="0.25">
      <c r="A3932"/>
      <c r="B3932"/>
      <c r="C3932"/>
      <c r="D3932"/>
      <c r="E3932"/>
      <c r="F3932"/>
      <c r="G3932"/>
      <c r="H3932"/>
      <c r="I3932" s="5"/>
      <c r="J3932" s="5"/>
      <c r="K3932"/>
      <c r="L3932"/>
      <c r="M3932"/>
      <c r="N3932"/>
      <c r="O3932"/>
      <c r="P3932"/>
      <c r="Q3932"/>
      <c r="R3932"/>
    </row>
    <row r="3933" spans="1:18" x14ac:dyDescent="0.25">
      <c r="A3933"/>
      <c r="B3933"/>
      <c r="C3933"/>
      <c r="D3933"/>
      <c r="E3933"/>
      <c r="F3933"/>
      <c r="G3933"/>
      <c r="H3933"/>
      <c r="I3933" s="5"/>
      <c r="J3933" s="5"/>
      <c r="K3933"/>
      <c r="L3933"/>
      <c r="M3933"/>
      <c r="N3933"/>
      <c r="O3933"/>
      <c r="P3933"/>
      <c r="Q3933"/>
      <c r="R3933"/>
    </row>
    <row r="3934" spans="1:18" x14ac:dyDescent="0.25">
      <c r="A3934"/>
      <c r="B3934"/>
      <c r="C3934"/>
      <c r="D3934"/>
      <c r="E3934"/>
      <c r="F3934"/>
      <c r="G3934"/>
      <c r="H3934"/>
      <c r="I3934" s="5"/>
      <c r="J3934" s="5"/>
      <c r="K3934"/>
      <c r="L3934"/>
      <c r="M3934"/>
      <c r="N3934"/>
      <c r="O3934"/>
      <c r="P3934"/>
      <c r="Q3934"/>
      <c r="R3934"/>
    </row>
    <row r="3935" spans="1:18" x14ac:dyDescent="0.25">
      <c r="A3935"/>
      <c r="B3935"/>
      <c r="C3935"/>
      <c r="D3935"/>
      <c r="E3935"/>
      <c r="F3935"/>
      <c r="G3935"/>
      <c r="H3935"/>
      <c r="I3935" s="5"/>
      <c r="J3935" s="5"/>
      <c r="K3935"/>
      <c r="L3935"/>
      <c r="M3935"/>
      <c r="N3935"/>
      <c r="O3935"/>
      <c r="P3935"/>
      <c r="Q3935"/>
      <c r="R3935"/>
    </row>
    <row r="3936" spans="1:18" x14ac:dyDescent="0.25">
      <c r="A3936"/>
      <c r="B3936"/>
      <c r="C3936"/>
      <c r="D3936"/>
      <c r="E3936"/>
      <c r="F3936"/>
      <c r="G3936"/>
      <c r="H3936"/>
      <c r="I3936" s="5"/>
      <c r="J3936" s="5"/>
      <c r="K3936"/>
      <c r="L3936"/>
      <c r="M3936"/>
      <c r="N3936"/>
      <c r="O3936"/>
      <c r="P3936"/>
      <c r="Q3936"/>
      <c r="R3936"/>
    </row>
    <row r="3937" spans="1:18" x14ac:dyDescent="0.25">
      <c r="A3937"/>
      <c r="B3937"/>
      <c r="C3937"/>
      <c r="D3937"/>
      <c r="E3937"/>
      <c r="F3937"/>
      <c r="G3937"/>
      <c r="H3937"/>
      <c r="I3937" s="5"/>
      <c r="J3937" s="5"/>
      <c r="K3937"/>
      <c r="L3937"/>
      <c r="M3937"/>
      <c r="N3937"/>
      <c r="O3937"/>
      <c r="P3937"/>
      <c r="Q3937"/>
      <c r="R3937"/>
    </row>
    <row r="3938" spans="1:18" x14ac:dyDescent="0.25">
      <c r="A3938"/>
      <c r="B3938"/>
      <c r="C3938"/>
      <c r="D3938"/>
      <c r="E3938"/>
      <c r="F3938"/>
      <c r="G3938"/>
      <c r="H3938"/>
      <c r="I3938" s="5"/>
      <c r="J3938" s="5"/>
      <c r="K3938"/>
      <c r="L3938"/>
      <c r="M3938"/>
      <c r="N3938"/>
      <c r="O3938"/>
      <c r="P3938"/>
      <c r="Q3938"/>
      <c r="R3938"/>
    </row>
    <row r="3939" spans="1:18" x14ac:dyDescent="0.25">
      <c r="A3939"/>
      <c r="B3939"/>
      <c r="C3939"/>
      <c r="D3939"/>
      <c r="E3939"/>
      <c r="F3939"/>
      <c r="G3939"/>
      <c r="H3939"/>
      <c r="I3939" s="5"/>
      <c r="J3939" s="5"/>
      <c r="K3939"/>
      <c r="L3939"/>
      <c r="M3939"/>
      <c r="N3939"/>
      <c r="O3939"/>
      <c r="P3939"/>
      <c r="Q3939"/>
      <c r="R3939"/>
    </row>
    <row r="3940" spans="1:18" x14ac:dyDescent="0.25">
      <c r="A3940"/>
      <c r="B3940"/>
      <c r="C3940"/>
      <c r="D3940"/>
      <c r="E3940"/>
      <c r="F3940"/>
      <c r="G3940"/>
      <c r="H3940"/>
      <c r="I3940" s="5"/>
      <c r="J3940" s="5"/>
      <c r="K3940"/>
      <c r="L3940"/>
      <c r="M3940"/>
      <c r="N3940"/>
      <c r="O3940"/>
      <c r="P3940"/>
      <c r="Q3940"/>
      <c r="R3940"/>
    </row>
    <row r="3941" spans="1:18" x14ac:dyDescent="0.25">
      <c r="A3941"/>
      <c r="B3941"/>
      <c r="C3941"/>
      <c r="D3941"/>
      <c r="E3941"/>
      <c r="F3941"/>
      <c r="G3941"/>
      <c r="H3941"/>
      <c r="I3941" s="5"/>
      <c r="J3941" s="5"/>
      <c r="K3941"/>
      <c r="L3941"/>
      <c r="M3941"/>
      <c r="N3941"/>
      <c r="O3941"/>
      <c r="P3941"/>
      <c r="Q3941"/>
      <c r="R3941"/>
    </row>
    <row r="3942" spans="1:18" x14ac:dyDescent="0.25">
      <c r="A3942"/>
      <c r="B3942"/>
      <c r="C3942"/>
      <c r="D3942"/>
      <c r="E3942"/>
      <c r="F3942"/>
      <c r="G3942"/>
      <c r="H3942"/>
      <c r="I3942" s="5"/>
      <c r="J3942" s="5"/>
      <c r="K3942"/>
      <c r="L3942"/>
      <c r="M3942"/>
      <c r="N3942"/>
      <c r="O3942"/>
      <c r="P3942"/>
      <c r="Q3942"/>
      <c r="R3942"/>
    </row>
    <row r="3943" spans="1:18" x14ac:dyDescent="0.25">
      <c r="A3943"/>
      <c r="B3943"/>
      <c r="C3943"/>
      <c r="D3943"/>
      <c r="E3943"/>
      <c r="F3943"/>
      <c r="G3943"/>
      <c r="H3943"/>
      <c r="I3943" s="5"/>
      <c r="J3943" s="5"/>
      <c r="K3943"/>
      <c r="L3943"/>
      <c r="M3943"/>
      <c r="N3943"/>
      <c r="O3943"/>
      <c r="P3943"/>
      <c r="Q3943"/>
      <c r="R3943"/>
    </row>
    <row r="3944" spans="1:18" x14ac:dyDescent="0.25">
      <c r="A3944"/>
      <c r="B3944"/>
      <c r="C3944"/>
      <c r="D3944"/>
      <c r="E3944"/>
      <c r="F3944"/>
      <c r="G3944"/>
      <c r="H3944"/>
      <c r="I3944" s="5"/>
      <c r="J3944" s="5"/>
      <c r="K3944"/>
      <c r="L3944"/>
      <c r="M3944"/>
      <c r="N3944"/>
      <c r="O3944"/>
      <c r="P3944"/>
      <c r="Q3944"/>
      <c r="R3944"/>
    </row>
    <row r="3945" spans="1:18" x14ac:dyDescent="0.25">
      <c r="A3945"/>
      <c r="B3945"/>
      <c r="C3945"/>
      <c r="D3945"/>
      <c r="E3945"/>
      <c r="F3945"/>
      <c r="G3945"/>
      <c r="H3945"/>
      <c r="I3945" s="5"/>
      <c r="J3945" s="5"/>
      <c r="K3945"/>
      <c r="L3945"/>
      <c r="M3945"/>
      <c r="N3945"/>
      <c r="O3945"/>
      <c r="P3945"/>
      <c r="Q3945"/>
      <c r="R3945"/>
    </row>
    <row r="3946" spans="1:18" x14ac:dyDescent="0.25">
      <c r="A3946"/>
      <c r="B3946"/>
      <c r="C3946"/>
      <c r="D3946"/>
      <c r="E3946"/>
      <c r="F3946"/>
      <c r="G3946"/>
      <c r="H3946"/>
      <c r="I3946" s="5"/>
      <c r="J3946" s="5"/>
      <c r="K3946"/>
      <c r="L3946"/>
      <c r="M3946"/>
      <c r="N3946"/>
      <c r="O3946"/>
      <c r="P3946"/>
      <c r="Q3946"/>
      <c r="R3946"/>
    </row>
    <row r="3947" spans="1:18" x14ac:dyDescent="0.25">
      <c r="A3947"/>
      <c r="B3947"/>
      <c r="C3947"/>
      <c r="D3947"/>
      <c r="E3947"/>
      <c r="F3947"/>
      <c r="G3947"/>
      <c r="H3947"/>
      <c r="I3947" s="5"/>
      <c r="J3947" s="5"/>
      <c r="K3947"/>
      <c r="L3947"/>
      <c r="M3947"/>
      <c r="N3947"/>
      <c r="O3947"/>
      <c r="P3947"/>
      <c r="Q3947"/>
      <c r="R3947"/>
    </row>
    <row r="3948" spans="1:18" x14ac:dyDescent="0.25">
      <c r="A3948"/>
      <c r="B3948"/>
      <c r="C3948"/>
      <c r="D3948"/>
      <c r="E3948"/>
      <c r="F3948"/>
      <c r="G3948"/>
      <c r="H3948"/>
      <c r="I3948" s="5"/>
      <c r="J3948" s="5"/>
      <c r="K3948"/>
      <c r="L3948"/>
      <c r="M3948"/>
      <c r="N3948"/>
      <c r="O3948"/>
      <c r="P3948"/>
      <c r="Q3948"/>
      <c r="R3948"/>
    </row>
    <row r="3949" spans="1:18" x14ac:dyDescent="0.25">
      <c r="A3949"/>
      <c r="B3949"/>
      <c r="C3949"/>
      <c r="D3949"/>
      <c r="E3949"/>
      <c r="F3949"/>
      <c r="G3949"/>
      <c r="H3949"/>
      <c r="I3949" s="5"/>
      <c r="J3949" s="5"/>
      <c r="K3949"/>
      <c r="L3949"/>
      <c r="M3949"/>
      <c r="N3949"/>
      <c r="O3949"/>
      <c r="P3949"/>
      <c r="Q3949"/>
      <c r="R3949"/>
    </row>
    <row r="3950" spans="1:18" x14ac:dyDescent="0.25">
      <c r="A3950"/>
      <c r="B3950"/>
      <c r="C3950"/>
      <c r="D3950"/>
      <c r="E3950"/>
      <c r="F3950"/>
      <c r="G3950"/>
      <c r="H3950"/>
      <c r="I3950" s="5"/>
      <c r="J3950" s="5"/>
      <c r="K3950"/>
      <c r="L3950"/>
      <c r="M3950"/>
      <c r="N3950"/>
      <c r="O3950"/>
      <c r="P3950"/>
      <c r="Q3950"/>
      <c r="R3950"/>
    </row>
    <row r="3951" spans="1:18" x14ac:dyDescent="0.25">
      <c r="A3951"/>
      <c r="B3951"/>
      <c r="C3951"/>
      <c r="D3951"/>
      <c r="E3951"/>
      <c r="F3951"/>
      <c r="G3951"/>
      <c r="H3951"/>
      <c r="I3951" s="5"/>
      <c r="J3951" s="5"/>
      <c r="K3951"/>
      <c r="L3951"/>
      <c r="M3951"/>
      <c r="N3951"/>
      <c r="O3951"/>
      <c r="P3951"/>
      <c r="Q3951"/>
      <c r="R3951"/>
    </row>
    <row r="3952" spans="1:18" x14ac:dyDescent="0.25">
      <c r="A3952"/>
      <c r="B3952"/>
      <c r="C3952"/>
      <c r="D3952"/>
      <c r="E3952"/>
      <c r="F3952"/>
      <c r="G3952"/>
      <c r="H3952"/>
      <c r="I3952" s="5"/>
      <c r="J3952" s="5"/>
      <c r="K3952"/>
      <c r="L3952"/>
      <c r="M3952"/>
      <c r="N3952"/>
      <c r="O3952"/>
      <c r="P3952"/>
      <c r="Q3952"/>
      <c r="R3952"/>
    </row>
    <row r="3953" spans="1:18" x14ac:dyDescent="0.25">
      <c r="A3953"/>
      <c r="B3953"/>
      <c r="C3953"/>
      <c r="D3953"/>
      <c r="E3953"/>
      <c r="F3953"/>
      <c r="G3953"/>
      <c r="H3953"/>
      <c r="I3953" s="5"/>
      <c r="J3953" s="5"/>
      <c r="K3953"/>
      <c r="L3953"/>
      <c r="M3953"/>
      <c r="N3953"/>
      <c r="O3953"/>
      <c r="P3953"/>
      <c r="Q3953"/>
      <c r="R3953"/>
    </row>
    <row r="3954" spans="1:18" x14ac:dyDescent="0.25">
      <c r="A3954"/>
      <c r="B3954"/>
      <c r="C3954"/>
      <c r="D3954"/>
      <c r="E3954"/>
      <c r="F3954"/>
      <c r="G3954"/>
      <c r="H3954"/>
      <c r="I3954" s="5"/>
      <c r="J3954" s="5"/>
      <c r="K3954"/>
      <c r="L3954"/>
      <c r="M3954"/>
      <c r="N3954"/>
      <c r="O3954"/>
      <c r="P3954"/>
      <c r="Q3954"/>
      <c r="R3954"/>
    </row>
    <row r="3955" spans="1:18" x14ac:dyDescent="0.25">
      <c r="A3955"/>
      <c r="B3955"/>
      <c r="C3955"/>
      <c r="D3955"/>
      <c r="E3955"/>
      <c r="F3955"/>
      <c r="G3955"/>
      <c r="H3955"/>
      <c r="I3955" s="5"/>
      <c r="J3955" s="5"/>
      <c r="K3955"/>
      <c r="L3955"/>
      <c r="M3955"/>
      <c r="N3955"/>
      <c r="O3955"/>
      <c r="P3955"/>
      <c r="Q3955"/>
      <c r="R3955"/>
    </row>
    <row r="3956" spans="1:18" x14ac:dyDescent="0.25">
      <c r="A3956"/>
      <c r="B3956"/>
      <c r="C3956"/>
      <c r="D3956"/>
      <c r="E3956"/>
      <c r="F3956"/>
      <c r="G3956"/>
      <c r="H3956"/>
      <c r="I3956" s="5"/>
      <c r="J3956" s="5"/>
      <c r="K3956"/>
      <c r="L3956"/>
      <c r="M3956"/>
      <c r="N3956"/>
      <c r="O3956"/>
      <c r="P3956"/>
      <c r="Q3956"/>
      <c r="R3956"/>
    </row>
    <row r="3957" spans="1:18" x14ac:dyDescent="0.25">
      <c r="A3957"/>
      <c r="B3957"/>
      <c r="C3957"/>
      <c r="D3957"/>
      <c r="E3957"/>
      <c r="F3957"/>
      <c r="G3957"/>
      <c r="H3957"/>
      <c r="I3957" s="5"/>
      <c r="J3957" s="5"/>
      <c r="K3957"/>
      <c r="L3957"/>
      <c r="M3957"/>
      <c r="N3957"/>
      <c r="O3957"/>
      <c r="P3957"/>
      <c r="Q3957"/>
      <c r="R3957"/>
    </row>
    <row r="3958" spans="1:18" x14ac:dyDescent="0.25">
      <c r="A3958"/>
      <c r="B3958"/>
      <c r="C3958"/>
      <c r="D3958"/>
      <c r="E3958"/>
      <c r="F3958"/>
      <c r="G3958"/>
      <c r="H3958"/>
      <c r="I3958" s="5"/>
      <c r="J3958" s="5"/>
      <c r="K3958"/>
      <c r="L3958"/>
      <c r="M3958"/>
      <c r="N3958"/>
      <c r="O3958"/>
      <c r="P3958"/>
      <c r="Q3958"/>
      <c r="R3958"/>
    </row>
    <row r="3959" spans="1:18" x14ac:dyDescent="0.25">
      <c r="A3959"/>
      <c r="B3959"/>
      <c r="C3959"/>
      <c r="D3959"/>
      <c r="E3959"/>
      <c r="F3959"/>
      <c r="G3959"/>
      <c r="H3959"/>
      <c r="I3959" s="5"/>
      <c r="J3959" s="5"/>
      <c r="K3959"/>
      <c r="L3959"/>
      <c r="M3959"/>
      <c r="N3959"/>
      <c r="O3959"/>
      <c r="P3959"/>
      <c r="Q3959"/>
      <c r="R3959"/>
    </row>
    <row r="3960" spans="1:18" x14ac:dyDescent="0.25">
      <c r="A3960"/>
      <c r="B3960"/>
      <c r="C3960"/>
      <c r="D3960"/>
      <c r="E3960"/>
      <c r="F3960"/>
      <c r="G3960"/>
      <c r="H3960"/>
      <c r="I3960" s="5"/>
      <c r="J3960" s="5"/>
      <c r="K3960"/>
      <c r="L3960"/>
      <c r="M3960"/>
      <c r="N3960"/>
      <c r="O3960"/>
      <c r="P3960"/>
      <c r="Q3960"/>
      <c r="R3960"/>
    </row>
    <row r="3961" spans="1:18" x14ac:dyDescent="0.25">
      <c r="A3961"/>
      <c r="B3961"/>
      <c r="C3961"/>
      <c r="D3961"/>
      <c r="E3961"/>
      <c r="F3961"/>
      <c r="G3961"/>
      <c r="H3961"/>
      <c r="I3961" s="5"/>
      <c r="J3961" s="5"/>
      <c r="K3961"/>
      <c r="L3961"/>
      <c r="M3961"/>
      <c r="N3961"/>
      <c r="O3961"/>
      <c r="P3961"/>
      <c r="Q3961"/>
      <c r="R3961"/>
    </row>
    <row r="3962" spans="1:18" x14ac:dyDescent="0.25">
      <c r="A3962"/>
      <c r="B3962"/>
      <c r="C3962"/>
      <c r="D3962"/>
      <c r="E3962"/>
      <c r="F3962"/>
      <c r="G3962"/>
      <c r="H3962"/>
      <c r="I3962" s="5"/>
      <c r="J3962" s="5"/>
      <c r="K3962"/>
      <c r="L3962"/>
      <c r="M3962"/>
      <c r="N3962"/>
      <c r="O3962"/>
      <c r="P3962"/>
      <c r="Q3962"/>
      <c r="R3962"/>
    </row>
    <row r="3963" spans="1:18" x14ac:dyDescent="0.25">
      <c r="A3963"/>
      <c r="B3963"/>
      <c r="C3963"/>
      <c r="D3963"/>
      <c r="E3963"/>
      <c r="F3963"/>
      <c r="G3963"/>
      <c r="H3963"/>
      <c r="I3963" s="5"/>
      <c r="J3963" s="5"/>
      <c r="K3963"/>
      <c r="L3963"/>
      <c r="M3963"/>
      <c r="N3963"/>
      <c r="O3963"/>
      <c r="P3963"/>
      <c r="Q3963"/>
      <c r="R3963"/>
    </row>
    <row r="3964" spans="1:18" x14ac:dyDescent="0.25">
      <c r="A3964"/>
      <c r="B3964"/>
      <c r="C3964"/>
      <c r="D3964"/>
      <c r="E3964"/>
      <c r="F3964"/>
      <c r="G3964"/>
      <c r="H3964"/>
      <c r="I3964" s="5"/>
      <c r="J3964" s="5"/>
      <c r="K3964"/>
      <c r="L3964"/>
      <c r="M3964"/>
      <c r="N3964"/>
      <c r="O3964"/>
      <c r="P3964"/>
      <c r="Q3964"/>
      <c r="R3964"/>
    </row>
    <row r="3965" spans="1:18" x14ac:dyDescent="0.25">
      <c r="A3965"/>
      <c r="B3965"/>
      <c r="C3965"/>
      <c r="D3965"/>
      <c r="E3965"/>
      <c r="F3965"/>
      <c r="G3965"/>
      <c r="H3965"/>
      <c r="I3965" s="5"/>
      <c r="J3965" s="5"/>
      <c r="K3965"/>
      <c r="L3965"/>
      <c r="M3965"/>
      <c r="N3965"/>
      <c r="O3965"/>
      <c r="P3965"/>
      <c r="Q3965"/>
      <c r="R3965"/>
    </row>
    <row r="3966" spans="1:18" x14ac:dyDescent="0.25">
      <c r="A3966"/>
      <c r="B3966"/>
      <c r="C3966"/>
      <c r="D3966"/>
      <c r="E3966"/>
      <c r="F3966"/>
      <c r="G3966"/>
      <c r="H3966"/>
      <c r="I3966" s="5"/>
      <c r="J3966" s="5"/>
      <c r="K3966"/>
      <c r="L3966"/>
      <c r="M3966"/>
      <c r="N3966"/>
      <c r="O3966"/>
      <c r="P3966"/>
      <c r="Q3966"/>
      <c r="R3966"/>
    </row>
    <row r="3967" spans="1:18" x14ac:dyDescent="0.25">
      <c r="A3967"/>
      <c r="B3967"/>
      <c r="C3967"/>
      <c r="D3967"/>
      <c r="E3967"/>
      <c r="F3967"/>
      <c r="G3967"/>
      <c r="H3967"/>
      <c r="I3967" s="5"/>
      <c r="J3967" s="5"/>
      <c r="K3967"/>
      <c r="L3967"/>
      <c r="M3967"/>
      <c r="N3967"/>
      <c r="O3967"/>
      <c r="P3967"/>
      <c r="Q3967"/>
      <c r="R3967"/>
    </row>
    <row r="3968" spans="1:18" x14ac:dyDescent="0.25">
      <c r="A3968"/>
      <c r="B3968"/>
      <c r="C3968"/>
      <c r="D3968"/>
      <c r="E3968"/>
      <c r="F3968"/>
      <c r="G3968"/>
      <c r="H3968"/>
      <c r="I3968" s="5"/>
      <c r="J3968" s="5"/>
      <c r="K3968"/>
      <c r="L3968"/>
      <c r="M3968"/>
      <c r="N3968"/>
      <c r="O3968"/>
      <c r="P3968"/>
      <c r="Q3968"/>
      <c r="R3968"/>
    </row>
    <row r="3969" spans="1:18" x14ac:dyDescent="0.25">
      <c r="A3969"/>
      <c r="B3969"/>
      <c r="C3969"/>
      <c r="D3969"/>
      <c r="E3969"/>
      <c r="F3969"/>
      <c r="G3969"/>
      <c r="H3969"/>
      <c r="I3969" s="5"/>
      <c r="J3969" s="5"/>
      <c r="K3969"/>
      <c r="L3969"/>
      <c r="M3969"/>
      <c r="N3969"/>
      <c r="O3969"/>
      <c r="P3969"/>
      <c r="Q3969"/>
      <c r="R3969"/>
    </row>
    <row r="3970" spans="1:18" x14ac:dyDescent="0.25">
      <c r="A3970"/>
      <c r="B3970"/>
      <c r="C3970"/>
      <c r="D3970"/>
      <c r="E3970"/>
      <c r="F3970"/>
      <c r="G3970"/>
      <c r="H3970"/>
      <c r="I3970" s="5"/>
      <c r="J3970" s="5"/>
      <c r="K3970"/>
      <c r="L3970"/>
      <c r="M3970"/>
      <c r="N3970"/>
      <c r="O3970"/>
      <c r="P3970"/>
      <c r="Q3970"/>
      <c r="R3970"/>
    </row>
    <row r="3971" spans="1:18" x14ac:dyDescent="0.25">
      <c r="A3971"/>
      <c r="B3971"/>
      <c r="C3971"/>
      <c r="D3971"/>
      <c r="E3971"/>
      <c r="F3971"/>
      <c r="G3971"/>
      <c r="H3971"/>
      <c r="I3971" s="5"/>
      <c r="J3971" s="5"/>
      <c r="K3971"/>
      <c r="L3971"/>
      <c r="M3971"/>
      <c r="N3971"/>
      <c r="O3971"/>
      <c r="P3971"/>
      <c r="Q3971"/>
      <c r="R3971"/>
    </row>
    <row r="3972" spans="1:18" x14ac:dyDescent="0.25">
      <c r="A3972"/>
      <c r="B3972"/>
      <c r="C3972"/>
      <c r="D3972"/>
      <c r="E3972"/>
      <c r="F3972"/>
      <c r="G3972"/>
      <c r="H3972"/>
      <c r="I3972" s="5"/>
      <c r="J3972" s="5"/>
      <c r="K3972"/>
      <c r="L3972"/>
      <c r="M3972"/>
      <c r="N3972"/>
      <c r="O3972"/>
      <c r="P3972"/>
      <c r="Q3972"/>
      <c r="R3972"/>
    </row>
    <row r="3973" spans="1:18" x14ac:dyDescent="0.25">
      <c r="A3973"/>
      <c r="B3973"/>
      <c r="C3973"/>
      <c r="D3973"/>
      <c r="E3973"/>
      <c r="F3973"/>
      <c r="G3973"/>
      <c r="H3973"/>
      <c r="I3973" s="5"/>
      <c r="J3973" s="5"/>
      <c r="K3973"/>
      <c r="L3973"/>
      <c r="M3973"/>
      <c r="N3973"/>
      <c r="O3973"/>
      <c r="P3973"/>
      <c r="Q3973"/>
      <c r="R3973"/>
    </row>
    <row r="3974" spans="1:18" x14ac:dyDescent="0.25">
      <c r="A3974"/>
      <c r="B3974"/>
      <c r="C3974"/>
      <c r="D3974"/>
      <c r="E3974"/>
      <c r="F3974"/>
      <c r="G3974"/>
      <c r="H3974"/>
      <c r="I3974" s="5"/>
      <c r="J3974" s="5"/>
      <c r="K3974"/>
      <c r="L3974"/>
      <c r="M3974"/>
      <c r="N3974"/>
      <c r="O3974"/>
      <c r="P3974"/>
      <c r="Q3974"/>
      <c r="R3974"/>
    </row>
    <row r="3975" spans="1:18" x14ac:dyDescent="0.25">
      <c r="A3975"/>
      <c r="B3975"/>
      <c r="C3975"/>
      <c r="D3975"/>
      <c r="E3975"/>
      <c r="F3975"/>
      <c r="G3975"/>
      <c r="H3975"/>
      <c r="I3975" s="5"/>
      <c r="J3975" s="5"/>
      <c r="K3975"/>
      <c r="L3975"/>
      <c r="M3975"/>
      <c r="N3975"/>
      <c r="O3975"/>
      <c r="P3975"/>
      <c r="Q3975"/>
      <c r="R3975"/>
    </row>
    <row r="3976" spans="1:18" x14ac:dyDescent="0.25">
      <c r="A3976"/>
      <c r="B3976"/>
      <c r="C3976"/>
      <c r="D3976"/>
      <c r="E3976"/>
      <c r="F3976"/>
      <c r="G3976"/>
      <c r="H3976"/>
      <c r="I3976" s="5"/>
      <c r="J3976" s="5"/>
      <c r="K3976"/>
      <c r="L3976"/>
      <c r="M3976"/>
      <c r="N3976"/>
      <c r="O3976"/>
      <c r="P3976"/>
      <c r="Q3976"/>
      <c r="R3976"/>
    </row>
    <row r="3977" spans="1:18" x14ac:dyDescent="0.25">
      <c r="A3977"/>
      <c r="B3977"/>
      <c r="C3977"/>
      <c r="D3977"/>
      <c r="E3977"/>
      <c r="F3977"/>
      <c r="G3977"/>
      <c r="H3977"/>
      <c r="I3977" s="5"/>
      <c r="J3977" s="5"/>
      <c r="K3977"/>
      <c r="L3977"/>
      <c r="M3977"/>
      <c r="N3977"/>
      <c r="O3977"/>
      <c r="P3977"/>
      <c r="Q3977"/>
      <c r="R3977"/>
    </row>
    <row r="3978" spans="1:18" x14ac:dyDescent="0.25">
      <c r="A3978"/>
      <c r="B3978"/>
      <c r="C3978"/>
      <c r="D3978"/>
      <c r="E3978"/>
      <c r="F3978"/>
      <c r="G3978"/>
      <c r="H3978"/>
      <c r="I3978" s="5"/>
      <c r="J3978" s="5"/>
      <c r="K3978"/>
      <c r="L3978"/>
      <c r="M3978"/>
      <c r="N3978"/>
      <c r="O3978"/>
      <c r="P3978"/>
      <c r="Q3978"/>
      <c r="R3978"/>
    </row>
    <row r="3979" spans="1:18" x14ac:dyDescent="0.25">
      <c r="A3979"/>
      <c r="B3979"/>
      <c r="C3979"/>
      <c r="D3979"/>
      <c r="E3979"/>
      <c r="F3979"/>
      <c r="G3979"/>
      <c r="H3979"/>
      <c r="I3979" s="5"/>
      <c r="J3979" s="5"/>
      <c r="K3979"/>
      <c r="L3979"/>
      <c r="M3979"/>
      <c r="N3979"/>
      <c r="O3979"/>
      <c r="P3979"/>
      <c r="Q3979"/>
      <c r="R3979"/>
    </row>
    <row r="3980" spans="1:18" x14ac:dyDescent="0.25">
      <c r="A3980"/>
      <c r="B3980"/>
      <c r="C3980"/>
      <c r="D3980"/>
      <c r="E3980"/>
      <c r="F3980"/>
      <c r="G3980"/>
      <c r="H3980"/>
      <c r="I3980" s="5"/>
      <c r="J3980" s="5"/>
      <c r="K3980"/>
      <c r="L3980"/>
      <c r="M3980"/>
      <c r="N3980"/>
      <c r="O3980"/>
      <c r="P3980"/>
      <c r="Q3980"/>
      <c r="R3980"/>
    </row>
    <row r="3981" spans="1:18" x14ac:dyDescent="0.25">
      <c r="A3981"/>
      <c r="B3981"/>
      <c r="C3981"/>
      <c r="D3981"/>
      <c r="E3981"/>
      <c r="F3981"/>
      <c r="G3981"/>
      <c r="H3981"/>
      <c r="I3981" s="5"/>
      <c r="J3981" s="5"/>
      <c r="K3981"/>
      <c r="L3981"/>
      <c r="M3981"/>
      <c r="N3981"/>
      <c r="O3981"/>
      <c r="P3981"/>
      <c r="Q3981"/>
      <c r="R3981"/>
    </row>
    <row r="3982" spans="1:18" x14ac:dyDescent="0.25">
      <c r="A3982"/>
      <c r="B3982"/>
      <c r="C3982"/>
      <c r="D3982"/>
      <c r="E3982"/>
      <c r="F3982"/>
      <c r="G3982"/>
      <c r="H3982"/>
      <c r="I3982" s="5"/>
      <c r="J3982" s="5"/>
      <c r="K3982"/>
      <c r="L3982"/>
      <c r="M3982"/>
      <c r="N3982"/>
      <c r="O3982"/>
      <c r="P3982"/>
      <c r="Q3982"/>
      <c r="R3982"/>
    </row>
    <row r="3983" spans="1:18" x14ac:dyDescent="0.25">
      <c r="A3983"/>
      <c r="B3983"/>
      <c r="C3983"/>
      <c r="D3983"/>
      <c r="E3983"/>
      <c r="F3983"/>
      <c r="G3983"/>
      <c r="H3983"/>
      <c r="I3983" s="5"/>
      <c r="J3983" s="5"/>
      <c r="K3983"/>
      <c r="L3983"/>
      <c r="M3983"/>
      <c r="N3983"/>
      <c r="O3983"/>
      <c r="P3983"/>
      <c r="Q3983"/>
      <c r="R3983"/>
    </row>
    <row r="3984" spans="1:18" x14ac:dyDescent="0.25">
      <c r="A3984"/>
      <c r="B3984"/>
      <c r="C3984"/>
      <c r="D3984"/>
      <c r="E3984"/>
      <c r="F3984"/>
      <c r="G3984"/>
      <c r="H3984"/>
      <c r="I3984" s="5"/>
      <c r="J3984" s="5"/>
      <c r="K3984"/>
      <c r="L3984"/>
      <c r="M3984"/>
      <c r="N3984"/>
      <c r="O3984"/>
      <c r="P3984"/>
      <c r="Q3984"/>
      <c r="R3984"/>
    </row>
    <row r="3985" spans="1:18" x14ac:dyDescent="0.25">
      <c r="A3985"/>
      <c r="B3985"/>
      <c r="C3985"/>
      <c r="D3985"/>
      <c r="E3985"/>
      <c r="F3985"/>
      <c r="G3985"/>
      <c r="H3985"/>
      <c r="I3985" s="5"/>
      <c r="J3985" s="5"/>
      <c r="K3985"/>
      <c r="L3985"/>
      <c r="M3985"/>
      <c r="N3985"/>
      <c r="O3985"/>
      <c r="P3985"/>
      <c r="Q3985"/>
      <c r="R3985"/>
    </row>
    <row r="3986" spans="1:18" x14ac:dyDescent="0.25">
      <c r="A3986"/>
      <c r="B3986"/>
      <c r="C3986"/>
      <c r="D3986"/>
      <c r="E3986"/>
      <c r="F3986"/>
      <c r="G3986"/>
      <c r="H3986"/>
      <c r="I3986" s="5"/>
      <c r="J3986" s="5"/>
      <c r="K3986"/>
      <c r="L3986"/>
      <c r="M3986"/>
      <c r="N3986"/>
      <c r="O3986"/>
      <c r="P3986"/>
      <c r="Q3986"/>
      <c r="R3986"/>
    </row>
    <row r="3987" spans="1:18" x14ac:dyDescent="0.25">
      <c r="A3987"/>
      <c r="B3987"/>
      <c r="C3987"/>
      <c r="D3987"/>
      <c r="E3987"/>
      <c r="F3987"/>
      <c r="G3987"/>
      <c r="H3987"/>
      <c r="I3987" s="5"/>
      <c r="J3987" s="5"/>
      <c r="K3987"/>
      <c r="L3987"/>
      <c r="M3987"/>
      <c r="N3987"/>
      <c r="O3987"/>
      <c r="P3987"/>
      <c r="Q3987"/>
      <c r="R3987"/>
    </row>
    <row r="3988" spans="1:18" x14ac:dyDescent="0.25">
      <c r="A3988"/>
      <c r="B3988"/>
      <c r="C3988"/>
      <c r="D3988"/>
      <c r="E3988"/>
      <c r="F3988"/>
      <c r="G3988"/>
      <c r="H3988"/>
      <c r="I3988" s="5"/>
      <c r="J3988" s="5"/>
      <c r="K3988"/>
      <c r="L3988"/>
      <c r="M3988"/>
      <c r="N3988"/>
      <c r="O3988"/>
      <c r="P3988"/>
      <c r="Q3988"/>
      <c r="R3988"/>
    </row>
    <row r="3989" spans="1:18" x14ac:dyDescent="0.25">
      <c r="A3989"/>
      <c r="B3989"/>
      <c r="C3989"/>
      <c r="D3989"/>
      <c r="E3989"/>
      <c r="F3989"/>
      <c r="G3989"/>
      <c r="H3989"/>
      <c r="I3989" s="5"/>
      <c r="J3989" s="5"/>
      <c r="K3989"/>
      <c r="L3989"/>
      <c r="M3989"/>
      <c r="N3989"/>
      <c r="O3989"/>
      <c r="P3989"/>
      <c r="Q3989"/>
      <c r="R3989"/>
    </row>
    <row r="3990" spans="1:18" x14ac:dyDescent="0.25">
      <c r="A3990"/>
      <c r="B3990"/>
      <c r="C3990"/>
      <c r="D3990"/>
      <c r="E3990"/>
      <c r="F3990"/>
      <c r="G3990"/>
      <c r="H3990"/>
      <c r="I3990" s="5"/>
      <c r="J3990" s="5"/>
      <c r="K3990"/>
      <c r="L3990"/>
      <c r="M3990"/>
      <c r="N3990"/>
      <c r="O3990"/>
      <c r="P3990"/>
      <c r="Q3990"/>
      <c r="R3990"/>
    </row>
    <row r="3991" spans="1:18" x14ac:dyDescent="0.25">
      <c r="A3991"/>
      <c r="B3991"/>
      <c r="C3991"/>
      <c r="D3991"/>
      <c r="E3991"/>
      <c r="F3991"/>
      <c r="G3991"/>
      <c r="H3991"/>
      <c r="I3991" s="5"/>
      <c r="J3991" s="5"/>
      <c r="K3991"/>
      <c r="L3991"/>
      <c r="M3991"/>
      <c r="N3991"/>
      <c r="O3991"/>
      <c r="P3991"/>
      <c r="Q3991"/>
      <c r="R3991"/>
    </row>
    <row r="3992" spans="1:18" x14ac:dyDescent="0.25">
      <c r="A3992"/>
      <c r="B3992"/>
      <c r="C3992"/>
      <c r="D3992"/>
      <c r="E3992"/>
      <c r="F3992"/>
      <c r="G3992"/>
      <c r="H3992"/>
      <c r="I3992" s="5"/>
      <c r="J3992" s="5"/>
      <c r="K3992"/>
      <c r="L3992"/>
      <c r="M3992"/>
      <c r="N3992"/>
      <c r="O3992"/>
      <c r="P3992"/>
      <c r="Q3992"/>
      <c r="R3992"/>
    </row>
    <row r="3993" spans="1:18" x14ac:dyDescent="0.25">
      <c r="A3993"/>
      <c r="B3993"/>
      <c r="C3993"/>
      <c r="D3993"/>
      <c r="E3993"/>
      <c r="F3993"/>
      <c r="G3993"/>
      <c r="H3993"/>
      <c r="I3993" s="5"/>
      <c r="J3993" s="5"/>
      <c r="K3993"/>
      <c r="L3993"/>
      <c r="M3993"/>
      <c r="N3993"/>
      <c r="O3993"/>
      <c r="P3993"/>
      <c r="Q3993"/>
      <c r="R3993"/>
    </row>
    <row r="3994" spans="1:18" x14ac:dyDescent="0.25">
      <c r="A3994"/>
      <c r="B3994"/>
      <c r="C3994"/>
      <c r="D3994"/>
      <c r="E3994"/>
      <c r="F3994"/>
      <c r="G3994"/>
      <c r="H3994"/>
      <c r="I3994" s="5"/>
      <c r="J3994" s="5"/>
      <c r="K3994"/>
      <c r="L3994"/>
      <c r="M3994"/>
      <c r="N3994"/>
      <c r="O3994"/>
      <c r="P3994"/>
      <c r="Q3994"/>
      <c r="R3994"/>
    </row>
    <row r="3995" spans="1:18" x14ac:dyDescent="0.25">
      <c r="A3995"/>
      <c r="B3995"/>
      <c r="C3995"/>
      <c r="D3995"/>
      <c r="E3995"/>
      <c r="F3995"/>
      <c r="G3995"/>
      <c r="H3995"/>
      <c r="I3995" s="5"/>
      <c r="J3995" s="5"/>
      <c r="K3995"/>
      <c r="L3995"/>
      <c r="M3995"/>
      <c r="N3995"/>
      <c r="O3995"/>
      <c r="P3995"/>
      <c r="Q3995"/>
      <c r="R3995"/>
    </row>
    <row r="3996" spans="1:18" x14ac:dyDescent="0.25">
      <c r="A3996"/>
      <c r="B3996"/>
      <c r="C3996"/>
      <c r="D3996"/>
      <c r="E3996"/>
      <c r="F3996"/>
      <c r="G3996"/>
      <c r="H3996"/>
      <c r="I3996" s="5"/>
      <c r="J3996" s="5"/>
      <c r="K3996"/>
      <c r="L3996"/>
      <c r="M3996"/>
      <c r="N3996"/>
      <c r="O3996"/>
      <c r="P3996"/>
      <c r="Q3996"/>
      <c r="R3996"/>
    </row>
    <row r="3997" spans="1:18" x14ac:dyDescent="0.25">
      <c r="A3997"/>
      <c r="B3997"/>
      <c r="C3997"/>
      <c r="D3997"/>
      <c r="E3997"/>
      <c r="F3997"/>
      <c r="G3997"/>
      <c r="H3997"/>
      <c r="I3997" s="5"/>
      <c r="J3997" s="5"/>
      <c r="K3997"/>
      <c r="L3997"/>
      <c r="M3997"/>
      <c r="N3997"/>
      <c r="O3997"/>
      <c r="P3997"/>
      <c r="Q3997"/>
      <c r="R3997"/>
    </row>
    <row r="3998" spans="1:18" x14ac:dyDescent="0.25">
      <c r="A3998"/>
      <c r="B3998"/>
      <c r="C3998"/>
      <c r="D3998"/>
      <c r="E3998"/>
      <c r="F3998"/>
      <c r="G3998"/>
      <c r="H3998"/>
      <c r="I3998" s="5"/>
      <c r="J3998" s="5"/>
      <c r="K3998"/>
      <c r="L3998"/>
      <c r="M3998"/>
      <c r="N3998"/>
      <c r="O3998"/>
      <c r="P3998"/>
      <c r="Q3998"/>
      <c r="R3998"/>
    </row>
    <row r="3999" spans="1:18" x14ac:dyDescent="0.25">
      <c r="A3999"/>
      <c r="B3999"/>
      <c r="C3999"/>
      <c r="D3999"/>
      <c r="E3999"/>
      <c r="F3999"/>
      <c r="G3999"/>
      <c r="H3999"/>
      <c r="I3999" s="5"/>
      <c r="J3999" s="5"/>
      <c r="K3999"/>
      <c r="L3999"/>
      <c r="M3999"/>
      <c r="N3999"/>
      <c r="O3999"/>
      <c r="P3999"/>
      <c r="Q3999"/>
      <c r="R3999"/>
    </row>
    <row r="4000" spans="1:18" x14ac:dyDescent="0.25">
      <c r="A4000"/>
      <c r="B4000"/>
      <c r="C4000"/>
      <c r="D4000"/>
      <c r="E4000"/>
      <c r="F4000"/>
      <c r="G4000"/>
      <c r="H4000"/>
      <c r="I4000" s="5"/>
      <c r="J4000" s="5"/>
      <c r="K4000"/>
      <c r="L4000"/>
      <c r="M4000"/>
      <c r="N4000"/>
      <c r="O4000"/>
      <c r="P4000"/>
      <c r="Q4000"/>
      <c r="R4000"/>
    </row>
    <row r="4001" spans="1:18" x14ac:dyDescent="0.25">
      <c r="A4001"/>
      <c r="B4001"/>
      <c r="C4001"/>
      <c r="D4001"/>
      <c r="E4001"/>
      <c r="F4001"/>
      <c r="G4001"/>
      <c r="H4001"/>
      <c r="I4001" s="5"/>
      <c r="J4001" s="5"/>
      <c r="K4001"/>
      <c r="L4001"/>
      <c r="M4001"/>
      <c r="N4001"/>
      <c r="O4001"/>
      <c r="P4001"/>
      <c r="Q4001"/>
      <c r="R4001"/>
    </row>
    <row r="4002" spans="1:18" x14ac:dyDescent="0.25">
      <c r="A4002"/>
      <c r="B4002"/>
      <c r="C4002"/>
      <c r="D4002"/>
      <c r="E4002"/>
      <c r="F4002"/>
      <c r="G4002"/>
      <c r="H4002"/>
      <c r="I4002" s="5"/>
      <c r="J4002" s="5"/>
      <c r="K4002"/>
      <c r="L4002"/>
      <c r="M4002"/>
      <c r="N4002"/>
      <c r="O4002"/>
      <c r="P4002"/>
      <c r="Q4002"/>
      <c r="R4002"/>
    </row>
    <row r="4003" spans="1:18" x14ac:dyDescent="0.25">
      <c r="A4003"/>
      <c r="B4003"/>
      <c r="C4003"/>
      <c r="D4003"/>
      <c r="E4003"/>
      <c r="F4003"/>
      <c r="G4003"/>
      <c r="H4003"/>
      <c r="I4003" s="5"/>
      <c r="J4003" s="5"/>
      <c r="K4003"/>
      <c r="L4003"/>
      <c r="M4003"/>
      <c r="N4003"/>
      <c r="O4003"/>
      <c r="P4003"/>
      <c r="Q4003"/>
      <c r="R4003"/>
    </row>
    <row r="4004" spans="1:18" x14ac:dyDescent="0.25">
      <c r="A4004"/>
      <c r="B4004"/>
      <c r="C4004"/>
      <c r="D4004"/>
      <c r="E4004"/>
      <c r="F4004"/>
      <c r="G4004"/>
      <c r="H4004"/>
      <c r="I4004" s="5"/>
      <c r="J4004" s="5"/>
      <c r="K4004"/>
      <c r="L4004"/>
      <c r="M4004"/>
      <c r="N4004"/>
      <c r="O4004"/>
      <c r="P4004"/>
      <c r="Q4004"/>
      <c r="R4004"/>
    </row>
    <row r="4005" spans="1:18" x14ac:dyDescent="0.25">
      <c r="A4005"/>
      <c r="B4005"/>
      <c r="C4005"/>
      <c r="D4005"/>
      <c r="E4005"/>
      <c r="F4005"/>
      <c r="G4005"/>
      <c r="H4005"/>
      <c r="I4005" s="5"/>
      <c r="J4005" s="5"/>
      <c r="K4005"/>
      <c r="L4005"/>
      <c r="M4005"/>
      <c r="N4005"/>
      <c r="O4005"/>
      <c r="P4005"/>
      <c r="Q4005"/>
      <c r="R4005"/>
    </row>
    <row r="4006" spans="1:18" x14ac:dyDescent="0.25">
      <c r="A4006"/>
      <c r="B4006"/>
      <c r="C4006"/>
      <c r="D4006"/>
      <c r="E4006"/>
      <c r="F4006"/>
      <c r="G4006"/>
      <c r="H4006"/>
      <c r="I4006" s="5"/>
      <c r="J4006" s="5"/>
      <c r="K4006"/>
      <c r="L4006"/>
      <c r="M4006"/>
      <c r="N4006"/>
      <c r="O4006"/>
      <c r="P4006"/>
      <c r="Q4006"/>
      <c r="R4006"/>
    </row>
    <row r="4007" spans="1:18" x14ac:dyDescent="0.25">
      <c r="A4007"/>
      <c r="B4007"/>
      <c r="C4007"/>
      <c r="D4007"/>
      <c r="E4007"/>
      <c r="F4007"/>
      <c r="G4007"/>
      <c r="H4007"/>
      <c r="I4007" s="5"/>
      <c r="J4007" s="5"/>
      <c r="K4007"/>
      <c r="L4007"/>
      <c r="M4007"/>
      <c r="N4007"/>
      <c r="O4007"/>
      <c r="P4007"/>
      <c r="Q4007"/>
      <c r="R4007"/>
    </row>
    <row r="4008" spans="1:18" x14ac:dyDescent="0.25">
      <c r="A4008"/>
      <c r="B4008"/>
      <c r="C4008"/>
      <c r="D4008"/>
      <c r="E4008"/>
      <c r="F4008"/>
      <c r="G4008"/>
      <c r="H4008"/>
      <c r="I4008" s="5"/>
      <c r="J4008" s="5"/>
      <c r="K4008"/>
      <c r="L4008"/>
      <c r="M4008"/>
      <c r="N4008"/>
      <c r="O4008"/>
      <c r="P4008"/>
      <c r="Q4008"/>
      <c r="R4008"/>
    </row>
    <row r="4009" spans="1:18" x14ac:dyDescent="0.25">
      <c r="A4009"/>
      <c r="B4009"/>
      <c r="C4009"/>
      <c r="D4009"/>
      <c r="E4009"/>
      <c r="F4009"/>
      <c r="G4009"/>
      <c r="H4009"/>
      <c r="I4009" s="5"/>
      <c r="J4009" s="5"/>
      <c r="K4009"/>
      <c r="L4009"/>
      <c r="M4009"/>
      <c r="N4009"/>
      <c r="O4009"/>
      <c r="P4009"/>
      <c r="Q4009"/>
      <c r="R4009"/>
    </row>
    <row r="4010" spans="1:18" x14ac:dyDescent="0.25">
      <c r="A4010"/>
      <c r="B4010"/>
      <c r="C4010"/>
      <c r="D4010"/>
      <c r="E4010"/>
      <c r="F4010"/>
      <c r="G4010"/>
      <c r="H4010"/>
      <c r="I4010" s="5"/>
      <c r="J4010" s="5"/>
      <c r="K4010"/>
      <c r="L4010"/>
      <c r="M4010"/>
      <c r="N4010"/>
      <c r="O4010"/>
      <c r="P4010"/>
      <c r="Q4010"/>
      <c r="R4010"/>
    </row>
    <row r="4011" spans="1:18" x14ac:dyDescent="0.25">
      <c r="A4011"/>
      <c r="B4011"/>
      <c r="C4011"/>
      <c r="D4011"/>
      <c r="E4011"/>
      <c r="F4011"/>
      <c r="G4011"/>
      <c r="H4011"/>
      <c r="I4011" s="5"/>
      <c r="J4011" s="5"/>
      <c r="K4011"/>
      <c r="L4011"/>
      <c r="M4011"/>
      <c r="N4011"/>
      <c r="O4011"/>
      <c r="P4011"/>
      <c r="Q4011"/>
      <c r="R4011"/>
    </row>
    <row r="4012" spans="1:18" x14ac:dyDescent="0.25">
      <c r="A4012"/>
      <c r="B4012"/>
      <c r="C4012"/>
      <c r="D4012"/>
      <c r="E4012"/>
      <c r="F4012"/>
      <c r="G4012"/>
      <c r="H4012"/>
      <c r="I4012" s="5"/>
      <c r="J4012" s="5"/>
      <c r="K4012"/>
      <c r="L4012"/>
      <c r="M4012"/>
      <c r="N4012"/>
      <c r="O4012"/>
      <c r="P4012"/>
      <c r="Q4012"/>
      <c r="R4012"/>
    </row>
    <row r="4013" spans="1:18" x14ac:dyDescent="0.25">
      <c r="A4013"/>
      <c r="B4013"/>
      <c r="C4013"/>
      <c r="D4013"/>
      <c r="E4013"/>
      <c r="F4013"/>
      <c r="G4013"/>
      <c r="H4013"/>
      <c r="I4013" s="5"/>
      <c r="J4013" s="5"/>
      <c r="K4013"/>
      <c r="L4013"/>
      <c r="M4013"/>
      <c r="N4013"/>
      <c r="O4013"/>
      <c r="P4013"/>
      <c r="Q4013"/>
      <c r="R4013"/>
    </row>
    <row r="4014" spans="1:18" x14ac:dyDescent="0.25">
      <c r="A4014"/>
      <c r="B4014"/>
      <c r="C4014"/>
      <c r="D4014"/>
      <c r="E4014"/>
      <c r="F4014"/>
      <c r="G4014"/>
      <c r="H4014"/>
      <c r="I4014" s="5"/>
      <c r="J4014" s="5"/>
      <c r="K4014"/>
      <c r="L4014"/>
      <c r="M4014"/>
      <c r="N4014"/>
      <c r="O4014"/>
      <c r="P4014"/>
      <c r="Q4014"/>
      <c r="R4014"/>
    </row>
    <row r="4015" spans="1:18" x14ac:dyDescent="0.25">
      <c r="A4015"/>
      <c r="B4015"/>
      <c r="C4015"/>
      <c r="D4015"/>
      <c r="E4015"/>
      <c r="F4015"/>
      <c r="G4015"/>
      <c r="H4015"/>
      <c r="I4015" s="5"/>
      <c r="J4015" s="5"/>
      <c r="K4015"/>
      <c r="L4015"/>
      <c r="M4015"/>
      <c r="N4015"/>
      <c r="O4015"/>
      <c r="P4015"/>
      <c r="Q4015"/>
      <c r="R4015"/>
    </row>
    <row r="4016" spans="1:18" x14ac:dyDescent="0.25">
      <c r="A4016"/>
      <c r="B4016"/>
      <c r="C4016"/>
      <c r="D4016"/>
      <c r="E4016"/>
      <c r="F4016"/>
      <c r="G4016"/>
      <c r="H4016"/>
      <c r="I4016" s="5"/>
      <c r="J4016" s="5"/>
      <c r="K4016"/>
      <c r="L4016"/>
      <c r="M4016"/>
      <c r="N4016"/>
      <c r="O4016"/>
      <c r="P4016"/>
      <c r="Q4016"/>
      <c r="R4016"/>
    </row>
    <row r="4017" spans="1:18" x14ac:dyDescent="0.25">
      <c r="A4017"/>
      <c r="B4017"/>
      <c r="C4017"/>
      <c r="D4017"/>
      <c r="E4017"/>
      <c r="F4017"/>
      <c r="G4017"/>
      <c r="H4017"/>
      <c r="I4017" s="5"/>
      <c r="J4017" s="5"/>
      <c r="K4017"/>
      <c r="L4017"/>
      <c r="M4017"/>
      <c r="N4017"/>
      <c r="O4017"/>
      <c r="P4017"/>
      <c r="Q4017"/>
      <c r="R4017"/>
    </row>
    <row r="4018" spans="1:18" x14ac:dyDescent="0.25">
      <c r="A4018"/>
      <c r="B4018"/>
      <c r="C4018"/>
      <c r="D4018"/>
      <c r="E4018"/>
      <c r="F4018"/>
      <c r="G4018"/>
      <c r="H4018"/>
      <c r="I4018" s="5"/>
      <c r="J4018" s="5"/>
      <c r="K4018"/>
      <c r="L4018"/>
      <c r="M4018"/>
      <c r="N4018"/>
      <c r="O4018"/>
      <c r="P4018"/>
      <c r="Q4018"/>
      <c r="R4018"/>
    </row>
    <row r="4019" spans="1:18" x14ac:dyDescent="0.25">
      <c r="A4019"/>
      <c r="B4019"/>
      <c r="C4019"/>
      <c r="D4019"/>
      <c r="E4019"/>
      <c r="F4019"/>
      <c r="G4019"/>
      <c r="H4019"/>
      <c r="I4019" s="5"/>
      <c r="J4019" s="5"/>
      <c r="K4019"/>
      <c r="L4019"/>
      <c r="M4019"/>
      <c r="N4019"/>
      <c r="O4019"/>
      <c r="P4019"/>
      <c r="Q4019"/>
      <c r="R4019"/>
    </row>
    <row r="4020" spans="1:18" x14ac:dyDescent="0.25">
      <c r="A4020"/>
      <c r="B4020"/>
      <c r="C4020"/>
      <c r="D4020"/>
      <c r="E4020"/>
      <c r="F4020"/>
      <c r="G4020"/>
      <c r="H4020"/>
      <c r="I4020" s="5"/>
      <c r="J4020" s="5"/>
      <c r="K4020"/>
      <c r="L4020"/>
      <c r="M4020"/>
      <c r="N4020"/>
      <c r="O4020"/>
      <c r="P4020"/>
      <c r="Q4020"/>
      <c r="R4020"/>
    </row>
    <row r="4021" spans="1:18" x14ac:dyDescent="0.25">
      <c r="A4021"/>
      <c r="B4021"/>
      <c r="C4021"/>
      <c r="D4021"/>
      <c r="E4021"/>
      <c r="F4021"/>
      <c r="G4021"/>
      <c r="H4021"/>
      <c r="I4021" s="5"/>
      <c r="J4021" s="5"/>
      <c r="K4021"/>
      <c r="L4021"/>
      <c r="M4021"/>
      <c r="N4021"/>
      <c r="O4021"/>
      <c r="P4021"/>
      <c r="Q4021"/>
      <c r="R4021"/>
    </row>
    <row r="4022" spans="1:18" x14ac:dyDescent="0.25">
      <c r="A4022"/>
      <c r="B4022"/>
      <c r="C4022"/>
      <c r="D4022"/>
      <c r="E4022"/>
      <c r="F4022"/>
      <c r="G4022"/>
      <c r="H4022"/>
      <c r="I4022" s="5"/>
      <c r="J4022" s="5"/>
      <c r="K4022"/>
      <c r="L4022"/>
      <c r="M4022"/>
      <c r="N4022"/>
      <c r="O4022"/>
      <c r="P4022"/>
      <c r="Q4022"/>
      <c r="R4022"/>
    </row>
    <row r="4023" spans="1:18" x14ac:dyDescent="0.25">
      <c r="A4023"/>
      <c r="B4023"/>
      <c r="C4023"/>
      <c r="D4023"/>
      <c r="E4023"/>
      <c r="F4023"/>
      <c r="G4023"/>
      <c r="H4023"/>
      <c r="I4023" s="5"/>
      <c r="J4023" s="5"/>
      <c r="K4023"/>
      <c r="L4023"/>
      <c r="M4023"/>
      <c r="N4023"/>
      <c r="O4023"/>
      <c r="P4023"/>
      <c r="Q4023"/>
      <c r="R4023"/>
    </row>
    <row r="4024" spans="1:18" x14ac:dyDescent="0.25">
      <c r="A4024"/>
      <c r="B4024"/>
      <c r="C4024"/>
      <c r="D4024"/>
      <c r="E4024"/>
      <c r="F4024"/>
      <c r="G4024"/>
      <c r="H4024"/>
      <c r="I4024" s="5"/>
      <c r="J4024" s="5"/>
      <c r="K4024"/>
      <c r="L4024"/>
      <c r="M4024"/>
      <c r="N4024"/>
      <c r="O4024"/>
      <c r="P4024"/>
      <c r="Q4024"/>
      <c r="R4024"/>
    </row>
    <row r="4025" spans="1:18" x14ac:dyDescent="0.25">
      <c r="A4025"/>
      <c r="B4025"/>
      <c r="C4025"/>
      <c r="D4025"/>
      <c r="E4025"/>
      <c r="F4025"/>
      <c r="G4025"/>
      <c r="H4025"/>
      <c r="I4025" s="5"/>
      <c r="J4025" s="5"/>
      <c r="K4025"/>
      <c r="L4025"/>
      <c r="M4025"/>
      <c r="N4025"/>
      <c r="O4025"/>
      <c r="P4025"/>
      <c r="Q4025"/>
      <c r="R4025"/>
    </row>
    <row r="4026" spans="1:18" x14ac:dyDescent="0.25">
      <c r="A4026"/>
      <c r="B4026"/>
      <c r="C4026"/>
      <c r="D4026"/>
      <c r="E4026"/>
      <c r="F4026"/>
      <c r="G4026"/>
      <c r="H4026"/>
      <c r="I4026" s="5"/>
      <c r="J4026" s="5"/>
      <c r="K4026"/>
      <c r="L4026"/>
      <c r="M4026"/>
      <c r="N4026"/>
      <c r="O4026"/>
      <c r="P4026"/>
      <c r="Q4026"/>
      <c r="R4026"/>
    </row>
    <row r="4027" spans="1:18" x14ac:dyDescent="0.25">
      <c r="A4027"/>
      <c r="B4027"/>
      <c r="C4027"/>
      <c r="D4027"/>
      <c r="E4027"/>
      <c r="F4027"/>
      <c r="G4027"/>
      <c r="H4027"/>
      <c r="I4027" s="5"/>
      <c r="J4027" s="5"/>
      <c r="K4027"/>
      <c r="L4027"/>
      <c r="M4027"/>
      <c r="N4027"/>
      <c r="O4027"/>
      <c r="P4027"/>
      <c r="Q4027"/>
      <c r="R4027"/>
    </row>
    <row r="4028" spans="1:18" x14ac:dyDescent="0.25">
      <c r="A4028"/>
      <c r="B4028"/>
      <c r="C4028"/>
      <c r="D4028"/>
      <c r="E4028"/>
      <c r="F4028"/>
      <c r="G4028"/>
      <c r="H4028"/>
      <c r="I4028" s="5"/>
      <c r="J4028" s="5"/>
      <c r="K4028"/>
      <c r="L4028"/>
      <c r="M4028"/>
      <c r="N4028"/>
      <c r="O4028"/>
      <c r="P4028"/>
      <c r="Q4028"/>
      <c r="R4028"/>
    </row>
    <row r="4029" spans="1:18" x14ac:dyDescent="0.25">
      <c r="A4029"/>
      <c r="B4029"/>
      <c r="C4029"/>
      <c r="D4029"/>
      <c r="E4029"/>
      <c r="F4029"/>
      <c r="G4029"/>
      <c r="H4029"/>
      <c r="I4029" s="5"/>
      <c r="J4029" s="5"/>
      <c r="K4029"/>
      <c r="L4029"/>
      <c r="M4029"/>
      <c r="N4029"/>
      <c r="O4029"/>
      <c r="P4029"/>
      <c r="Q4029"/>
      <c r="R4029"/>
    </row>
    <row r="4030" spans="1:18" x14ac:dyDescent="0.25">
      <c r="A4030"/>
      <c r="B4030"/>
      <c r="C4030"/>
      <c r="D4030"/>
      <c r="E4030"/>
      <c r="F4030"/>
      <c r="G4030"/>
      <c r="H4030"/>
      <c r="I4030" s="5"/>
      <c r="J4030" s="5"/>
      <c r="K4030"/>
      <c r="L4030"/>
      <c r="M4030"/>
      <c r="N4030"/>
      <c r="O4030"/>
      <c r="P4030"/>
      <c r="Q4030"/>
      <c r="R4030"/>
    </row>
    <row r="4031" spans="1:18" x14ac:dyDescent="0.25">
      <c r="A4031"/>
      <c r="B4031"/>
      <c r="C4031"/>
      <c r="D4031"/>
      <c r="E4031"/>
      <c r="F4031"/>
      <c r="G4031"/>
      <c r="H4031"/>
      <c r="I4031" s="5"/>
      <c r="J4031" s="5"/>
      <c r="K4031"/>
      <c r="L4031"/>
      <c r="M4031"/>
      <c r="N4031"/>
      <c r="O4031"/>
      <c r="P4031"/>
      <c r="Q4031"/>
      <c r="R4031"/>
    </row>
    <row r="4032" spans="1:18" x14ac:dyDescent="0.25">
      <c r="A4032"/>
      <c r="B4032"/>
      <c r="C4032"/>
      <c r="D4032"/>
      <c r="E4032"/>
      <c r="F4032"/>
      <c r="G4032"/>
      <c r="H4032"/>
      <c r="I4032" s="5"/>
      <c r="J4032" s="5"/>
      <c r="K4032"/>
      <c r="L4032"/>
      <c r="M4032"/>
      <c r="N4032"/>
      <c r="O4032"/>
      <c r="P4032"/>
      <c r="Q4032"/>
      <c r="R4032"/>
    </row>
    <row r="4033" spans="1:18" x14ac:dyDescent="0.25">
      <c r="A4033"/>
      <c r="B4033"/>
      <c r="C4033"/>
      <c r="D4033"/>
      <c r="E4033"/>
      <c r="F4033"/>
      <c r="G4033"/>
      <c r="H4033"/>
      <c r="I4033" s="5"/>
      <c r="J4033" s="5"/>
      <c r="K4033"/>
      <c r="L4033"/>
      <c r="M4033"/>
      <c r="N4033"/>
      <c r="O4033"/>
      <c r="P4033"/>
      <c r="Q4033"/>
      <c r="R4033"/>
    </row>
    <row r="4034" spans="1:18" x14ac:dyDescent="0.25">
      <c r="A4034"/>
      <c r="B4034"/>
      <c r="C4034"/>
      <c r="D4034"/>
      <c r="E4034"/>
      <c r="F4034"/>
      <c r="G4034"/>
      <c r="H4034"/>
      <c r="I4034" s="5"/>
      <c r="J4034" s="5"/>
      <c r="K4034"/>
      <c r="L4034"/>
      <c r="M4034"/>
      <c r="N4034"/>
      <c r="O4034"/>
      <c r="P4034"/>
      <c r="Q4034"/>
      <c r="R4034"/>
    </row>
    <row r="4035" spans="1:18" x14ac:dyDescent="0.25">
      <c r="A4035"/>
      <c r="B4035"/>
      <c r="C4035"/>
      <c r="D4035"/>
      <c r="E4035"/>
      <c r="F4035"/>
      <c r="G4035"/>
      <c r="H4035"/>
      <c r="I4035" s="5"/>
      <c r="J4035" s="5"/>
      <c r="K4035"/>
      <c r="L4035"/>
      <c r="M4035"/>
      <c r="N4035"/>
      <c r="O4035"/>
      <c r="P4035"/>
      <c r="Q4035"/>
      <c r="R4035"/>
    </row>
    <row r="4036" spans="1:18" x14ac:dyDescent="0.25">
      <c r="A4036"/>
      <c r="B4036"/>
      <c r="C4036"/>
      <c r="D4036"/>
      <c r="E4036"/>
      <c r="F4036"/>
      <c r="G4036"/>
      <c r="H4036"/>
      <c r="I4036" s="5"/>
      <c r="J4036" s="5"/>
      <c r="K4036"/>
      <c r="L4036"/>
      <c r="M4036"/>
      <c r="N4036"/>
      <c r="O4036"/>
      <c r="P4036"/>
      <c r="Q4036"/>
      <c r="R4036"/>
    </row>
    <row r="4037" spans="1:18" x14ac:dyDescent="0.25">
      <c r="A4037"/>
      <c r="B4037"/>
      <c r="C4037"/>
      <c r="D4037"/>
      <c r="E4037"/>
      <c r="F4037"/>
      <c r="G4037"/>
      <c r="H4037"/>
      <c r="I4037" s="5"/>
      <c r="J4037" s="5"/>
      <c r="K4037"/>
      <c r="L4037"/>
      <c r="M4037"/>
      <c r="N4037"/>
      <c r="O4037"/>
      <c r="P4037"/>
      <c r="Q4037"/>
      <c r="R4037"/>
    </row>
    <row r="4038" spans="1:18" x14ac:dyDescent="0.25">
      <c r="A4038"/>
      <c r="B4038"/>
      <c r="C4038"/>
      <c r="D4038"/>
      <c r="E4038"/>
      <c r="F4038"/>
      <c r="G4038"/>
      <c r="H4038"/>
      <c r="I4038" s="5"/>
      <c r="J4038" s="5"/>
      <c r="K4038"/>
      <c r="L4038"/>
      <c r="M4038"/>
      <c r="N4038"/>
      <c r="O4038"/>
      <c r="P4038"/>
      <c r="Q4038"/>
      <c r="R4038"/>
    </row>
    <row r="4039" spans="1:18" x14ac:dyDescent="0.25">
      <c r="A4039"/>
      <c r="B4039"/>
      <c r="C4039"/>
      <c r="D4039"/>
      <c r="E4039"/>
      <c r="F4039"/>
      <c r="G4039"/>
      <c r="H4039"/>
      <c r="I4039" s="5"/>
      <c r="J4039" s="5"/>
      <c r="K4039"/>
      <c r="L4039"/>
      <c r="M4039"/>
      <c r="N4039"/>
      <c r="O4039"/>
      <c r="P4039"/>
      <c r="Q4039"/>
      <c r="R4039"/>
    </row>
    <row r="4040" spans="1:18" x14ac:dyDescent="0.25">
      <c r="A4040"/>
      <c r="B4040"/>
      <c r="C4040"/>
      <c r="D4040"/>
      <c r="E4040"/>
      <c r="F4040"/>
      <c r="G4040"/>
      <c r="H4040"/>
      <c r="I4040" s="5"/>
      <c r="J4040" s="5"/>
      <c r="K4040"/>
      <c r="L4040"/>
      <c r="M4040"/>
      <c r="N4040"/>
      <c r="O4040"/>
      <c r="P4040"/>
      <c r="Q4040"/>
      <c r="R4040"/>
    </row>
    <row r="4041" spans="1:18" x14ac:dyDescent="0.25">
      <c r="A4041"/>
      <c r="B4041"/>
      <c r="C4041"/>
      <c r="D4041"/>
      <c r="E4041"/>
      <c r="F4041"/>
      <c r="G4041"/>
      <c r="H4041"/>
      <c r="I4041" s="5"/>
      <c r="J4041" s="5"/>
      <c r="K4041"/>
      <c r="L4041"/>
      <c r="M4041"/>
      <c r="N4041"/>
      <c r="O4041"/>
      <c r="P4041"/>
      <c r="Q4041"/>
      <c r="R4041"/>
    </row>
    <row r="4042" spans="1:18" x14ac:dyDescent="0.25">
      <c r="A4042"/>
      <c r="B4042"/>
      <c r="C4042"/>
      <c r="D4042"/>
      <c r="E4042"/>
      <c r="F4042"/>
      <c r="G4042"/>
      <c r="H4042"/>
      <c r="I4042" s="5"/>
      <c r="J4042" s="5"/>
      <c r="K4042"/>
      <c r="L4042"/>
      <c r="M4042"/>
      <c r="N4042"/>
      <c r="O4042"/>
      <c r="P4042"/>
      <c r="Q4042"/>
      <c r="R4042"/>
    </row>
    <row r="4043" spans="1:18" x14ac:dyDescent="0.25">
      <c r="A4043"/>
      <c r="B4043"/>
      <c r="C4043"/>
      <c r="D4043"/>
      <c r="E4043"/>
      <c r="F4043"/>
      <c r="G4043"/>
      <c r="H4043"/>
      <c r="I4043" s="5"/>
      <c r="J4043" s="5"/>
      <c r="K4043"/>
      <c r="L4043"/>
      <c r="M4043"/>
      <c r="N4043"/>
      <c r="O4043"/>
      <c r="P4043"/>
      <c r="Q4043"/>
      <c r="R4043"/>
    </row>
    <row r="4044" spans="1:18" x14ac:dyDescent="0.25">
      <c r="A4044"/>
      <c r="B4044"/>
      <c r="C4044"/>
      <c r="D4044"/>
      <c r="E4044"/>
      <c r="F4044"/>
      <c r="G4044"/>
      <c r="H4044"/>
      <c r="I4044" s="5"/>
      <c r="J4044" s="5"/>
      <c r="K4044"/>
      <c r="L4044"/>
      <c r="M4044"/>
      <c r="N4044"/>
      <c r="O4044"/>
      <c r="P4044"/>
      <c r="Q4044"/>
      <c r="R4044"/>
    </row>
    <row r="4045" spans="1:18" x14ac:dyDescent="0.25">
      <c r="A4045"/>
      <c r="B4045"/>
      <c r="C4045"/>
      <c r="D4045"/>
      <c r="E4045"/>
      <c r="F4045"/>
      <c r="G4045"/>
      <c r="H4045"/>
      <c r="I4045" s="5"/>
      <c r="J4045" s="5"/>
      <c r="K4045"/>
      <c r="L4045"/>
      <c r="M4045"/>
      <c r="N4045"/>
      <c r="O4045"/>
      <c r="P4045"/>
      <c r="Q4045"/>
      <c r="R4045"/>
    </row>
    <row r="4046" spans="1:18" x14ac:dyDescent="0.25">
      <c r="A4046"/>
      <c r="B4046"/>
      <c r="C4046"/>
      <c r="D4046"/>
      <c r="E4046"/>
      <c r="F4046"/>
      <c r="G4046"/>
      <c r="H4046"/>
      <c r="I4046" s="5"/>
      <c r="J4046" s="5"/>
      <c r="K4046"/>
      <c r="L4046"/>
      <c r="M4046"/>
      <c r="N4046"/>
      <c r="O4046"/>
      <c r="P4046"/>
      <c r="Q4046"/>
      <c r="R4046"/>
    </row>
    <row r="4047" spans="1:18" x14ac:dyDescent="0.25">
      <c r="A4047"/>
      <c r="B4047"/>
      <c r="C4047"/>
      <c r="D4047"/>
      <c r="E4047"/>
      <c r="F4047"/>
      <c r="G4047"/>
      <c r="H4047"/>
      <c r="I4047" s="5"/>
      <c r="J4047" s="5"/>
      <c r="K4047"/>
      <c r="L4047"/>
      <c r="M4047"/>
      <c r="N4047"/>
      <c r="O4047"/>
      <c r="P4047"/>
      <c r="Q4047"/>
      <c r="R4047"/>
    </row>
    <row r="4048" spans="1:18" x14ac:dyDescent="0.25">
      <c r="A4048"/>
      <c r="B4048"/>
      <c r="C4048"/>
      <c r="D4048"/>
      <c r="E4048"/>
      <c r="F4048"/>
      <c r="G4048"/>
      <c r="H4048"/>
      <c r="I4048" s="5"/>
      <c r="J4048" s="5"/>
      <c r="K4048"/>
      <c r="L4048"/>
      <c r="M4048"/>
      <c r="N4048"/>
      <c r="O4048"/>
      <c r="P4048"/>
      <c r="Q4048"/>
      <c r="R4048"/>
    </row>
    <row r="4049" spans="1:18" x14ac:dyDescent="0.25">
      <c r="A4049"/>
      <c r="B4049"/>
      <c r="C4049"/>
      <c r="D4049"/>
      <c r="E4049"/>
      <c r="F4049"/>
      <c r="G4049"/>
      <c r="H4049"/>
      <c r="I4049" s="5"/>
      <c r="J4049" s="5"/>
      <c r="K4049"/>
      <c r="L4049"/>
      <c r="M4049"/>
      <c r="N4049"/>
      <c r="O4049"/>
      <c r="P4049"/>
      <c r="Q4049"/>
      <c r="R4049"/>
    </row>
    <row r="4050" spans="1:18" x14ac:dyDescent="0.25">
      <c r="A4050"/>
      <c r="B4050"/>
      <c r="C4050"/>
      <c r="D4050"/>
      <c r="E4050"/>
      <c r="F4050"/>
      <c r="G4050"/>
      <c r="H4050"/>
      <c r="I4050" s="5"/>
      <c r="J4050" s="5"/>
      <c r="K4050"/>
      <c r="L4050"/>
      <c r="M4050"/>
      <c r="N4050"/>
      <c r="O4050"/>
      <c r="P4050"/>
      <c r="Q4050"/>
      <c r="R4050"/>
    </row>
    <row r="4051" spans="1:18" x14ac:dyDescent="0.25">
      <c r="A4051"/>
      <c r="B4051"/>
      <c r="C4051"/>
      <c r="D4051"/>
      <c r="E4051"/>
      <c r="F4051"/>
      <c r="G4051"/>
      <c r="H4051"/>
      <c r="I4051" s="5"/>
      <c r="J4051" s="5"/>
      <c r="K4051"/>
      <c r="L4051"/>
      <c r="M4051"/>
      <c r="N4051"/>
      <c r="O4051"/>
      <c r="P4051"/>
      <c r="Q4051"/>
      <c r="R4051"/>
    </row>
    <row r="4052" spans="1:18" x14ac:dyDescent="0.25">
      <c r="A4052"/>
      <c r="B4052"/>
      <c r="C4052"/>
      <c r="D4052"/>
      <c r="E4052"/>
      <c r="F4052"/>
      <c r="G4052"/>
      <c r="H4052"/>
      <c r="I4052" s="5"/>
      <c r="J4052" s="5"/>
      <c r="K4052"/>
      <c r="L4052"/>
      <c r="M4052"/>
      <c r="N4052"/>
      <c r="O4052"/>
      <c r="P4052"/>
      <c r="Q4052"/>
      <c r="R4052"/>
    </row>
    <row r="4053" spans="1:18" x14ac:dyDescent="0.25">
      <c r="A4053"/>
      <c r="B4053"/>
      <c r="C4053"/>
      <c r="D4053"/>
      <c r="E4053"/>
      <c r="F4053"/>
      <c r="G4053"/>
      <c r="H4053"/>
      <c r="I4053" s="5"/>
      <c r="J4053" s="5"/>
      <c r="K4053"/>
      <c r="L4053"/>
      <c r="M4053"/>
      <c r="N4053"/>
      <c r="O4053"/>
      <c r="P4053"/>
      <c r="Q4053"/>
      <c r="R4053"/>
    </row>
    <row r="4054" spans="1:18" x14ac:dyDescent="0.25">
      <c r="A4054"/>
      <c r="B4054"/>
      <c r="C4054"/>
      <c r="D4054"/>
      <c r="E4054"/>
      <c r="F4054"/>
      <c r="G4054"/>
      <c r="H4054"/>
      <c r="I4054" s="5"/>
      <c r="J4054" s="5"/>
      <c r="K4054"/>
      <c r="L4054"/>
      <c r="M4054"/>
      <c r="N4054"/>
      <c r="O4054"/>
      <c r="P4054"/>
      <c r="Q4054"/>
      <c r="R4054"/>
    </row>
    <row r="4055" spans="1:18" x14ac:dyDescent="0.25">
      <c r="A4055"/>
      <c r="B4055"/>
      <c r="C4055"/>
      <c r="D4055"/>
      <c r="E4055"/>
      <c r="F4055"/>
      <c r="G4055"/>
      <c r="H4055"/>
      <c r="I4055" s="5"/>
      <c r="J4055" s="5"/>
      <c r="K4055"/>
      <c r="L4055"/>
      <c r="M4055"/>
      <c r="N4055"/>
      <c r="O4055"/>
      <c r="P4055"/>
      <c r="Q4055"/>
      <c r="R4055"/>
    </row>
    <row r="4056" spans="1:18" x14ac:dyDescent="0.25">
      <c r="A4056"/>
      <c r="B4056"/>
      <c r="C4056"/>
      <c r="D4056"/>
      <c r="E4056"/>
      <c r="F4056"/>
      <c r="G4056"/>
      <c r="H4056"/>
      <c r="I4056" s="5"/>
      <c r="J4056" s="5"/>
      <c r="K4056"/>
      <c r="L4056"/>
      <c r="M4056"/>
      <c r="N4056"/>
      <c r="O4056"/>
      <c r="P4056"/>
      <c r="Q4056"/>
      <c r="R4056"/>
    </row>
    <row r="4057" spans="1:18" x14ac:dyDescent="0.25">
      <c r="A4057"/>
      <c r="B4057"/>
      <c r="C4057"/>
      <c r="D4057"/>
      <c r="E4057"/>
      <c r="F4057"/>
      <c r="G4057"/>
      <c r="H4057"/>
      <c r="I4057" s="5"/>
      <c r="J4057" s="5"/>
      <c r="K4057"/>
      <c r="L4057"/>
      <c r="M4057"/>
      <c r="N4057"/>
      <c r="O4057"/>
      <c r="P4057"/>
      <c r="Q4057"/>
      <c r="R4057"/>
    </row>
    <row r="4058" spans="1:18" x14ac:dyDescent="0.25">
      <c r="A4058"/>
      <c r="B4058"/>
      <c r="C4058"/>
      <c r="D4058"/>
      <c r="E4058"/>
      <c r="F4058"/>
      <c r="G4058"/>
      <c r="H4058"/>
      <c r="I4058" s="5"/>
      <c r="J4058" s="5"/>
      <c r="K4058"/>
      <c r="L4058"/>
      <c r="M4058"/>
      <c r="N4058"/>
      <c r="O4058"/>
      <c r="P4058"/>
      <c r="Q4058"/>
      <c r="R4058"/>
    </row>
    <row r="4059" spans="1:18" x14ac:dyDescent="0.25">
      <c r="A4059"/>
      <c r="B4059"/>
      <c r="C4059"/>
      <c r="D4059"/>
      <c r="E4059"/>
      <c r="F4059"/>
      <c r="G4059"/>
      <c r="H4059"/>
      <c r="I4059" s="5"/>
      <c r="J4059" s="5"/>
      <c r="K4059"/>
      <c r="L4059"/>
      <c r="M4059"/>
      <c r="N4059"/>
      <c r="O4059"/>
      <c r="P4059"/>
      <c r="Q4059"/>
      <c r="R4059"/>
    </row>
    <row r="4060" spans="1:18" x14ac:dyDescent="0.25">
      <c r="A4060"/>
      <c r="B4060"/>
      <c r="C4060"/>
      <c r="D4060"/>
      <c r="E4060"/>
      <c r="F4060"/>
      <c r="G4060"/>
      <c r="H4060"/>
      <c r="I4060" s="5"/>
      <c r="J4060" s="5"/>
      <c r="K4060"/>
      <c r="L4060"/>
      <c r="M4060"/>
      <c r="N4060"/>
      <c r="O4060"/>
      <c r="P4060"/>
      <c r="Q4060"/>
      <c r="R4060"/>
    </row>
    <row r="4061" spans="1:18" x14ac:dyDescent="0.25">
      <c r="A4061"/>
      <c r="B4061"/>
      <c r="C4061"/>
      <c r="D4061"/>
      <c r="E4061"/>
      <c r="F4061"/>
      <c r="G4061"/>
      <c r="H4061"/>
      <c r="I4061" s="5"/>
      <c r="J4061" s="5"/>
      <c r="K4061"/>
      <c r="L4061"/>
      <c r="M4061"/>
      <c r="N4061"/>
      <c r="O4061"/>
      <c r="P4061"/>
      <c r="Q4061"/>
      <c r="R4061"/>
    </row>
    <row r="4062" spans="1:18" x14ac:dyDescent="0.25">
      <c r="A4062"/>
      <c r="B4062"/>
      <c r="C4062"/>
      <c r="D4062"/>
      <c r="E4062"/>
      <c r="F4062"/>
      <c r="G4062"/>
      <c r="H4062"/>
      <c r="I4062" s="5"/>
      <c r="J4062" s="5"/>
      <c r="K4062"/>
      <c r="L4062"/>
      <c r="M4062"/>
      <c r="N4062"/>
      <c r="O4062"/>
      <c r="P4062"/>
      <c r="Q4062"/>
      <c r="R4062"/>
    </row>
    <row r="4063" spans="1:18" x14ac:dyDescent="0.25">
      <c r="A4063"/>
      <c r="B4063"/>
      <c r="C4063"/>
      <c r="D4063"/>
      <c r="E4063"/>
      <c r="F4063"/>
      <c r="G4063"/>
      <c r="H4063"/>
      <c r="I4063" s="5"/>
      <c r="J4063" s="5"/>
      <c r="K4063"/>
      <c r="L4063"/>
      <c r="M4063"/>
      <c r="N4063"/>
      <c r="O4063"/>
      <c r="P4063"/>
      <c r="Q4063"/>
      <c r="R4063"/>
    </row>
    <row r="4064" spans="1:18" x14ac:dyDescent="0.25">
      <c r="A4064"/>
      <c r="B4064"/>
      <c r="C4064"/>
      <c r="D4064"/>
      <c r="E4064"/>
      <c r="F4064"/>
      <c r="G4064"/>
      <c r="H4064"/>
      <c r="I4064" s="5"/>
      <c r="J4064" s="5"/>
      <c r="K4064"/>
      <c r="L4064"/>
      <c r="M4064"/>
      <c r="N4064"/>
      <c r="O4064"/>
      <c r="P4064"/>
      <c r="Q4064"/>
      <c r="R4064"/>
    </row>
    <row r="4065" spans="1:18" x14ac:dyDescent="0.25">
      <c r="A4065"/>
      <c r="B4065"/>
      <c r="C4065"/>
      <c r="D4065"/>
      <c r="E4065"/>
      <c r="F4065"/>
      <c r="G4065"/>
      <c r="H4065"/>
      <c r="I4065" s="5"/>
      <c r="J4065" s="5"/>
      <c r="K4065"/>
      <c r="L4065"/>
      <c r="M4065"/>
      <c r="N4065"/>
      <c r="O4065"/>
      <c r="P4065"/>
      <c r="Q4065"/>
      <c r="R4065"/>
    </row>
    <row r="4066" spans="1:18" x14ac:dyDescent="0.25">
      <c r="A4066"/>
      <c r="B4066"/>
      <c r="C4066"/>
      <c r="D4066"/>
      <c r="E4066"/>
      <c r="F4066"/>
      <c r="G4066"/>
      <c r="H4066"/>
      <c r="I4066" s="5"/>
      <c r="J4066" s="5"/>
      <c r="K4066"/>
      <c r="L4066"/>
      <c r="M4066"/>
      <c r="N4066"/>
      <c r="O4066"/>
      <c r="P4066"/>
      <c r="Q4066"/>
      <c r="R4066"/>
    </row>
    <row r="4067" spans="1:18" x14ac:dyDescent="0.25">
      <c r="A4067"/>
      <c r="B4067"/>
      <c r="C4067"/>
      <c r="D4067"/>
      <c r="E4067"/>
      <c r="F4067"/>
      <c r="G4067"/>
      <c r="H4067"/>
      <c r="I4067" s="5"/>
      <c r="J4067" s="5"/>
      <c r="K4067"/>
      <c r="L4067"/>
      <c r="M4067"/>
      <c r="N4067"/>
      <c r="O4067"/>
      <c r="P4067"/>
      <c r="Q4067"/>
      <c r="R4067"/>
    </row>
    <row r="4068" spans="1:18" x14ac:dyDescent="0.25">
      <c r="A4068"/>
      <c r="B4068"/>
      <c r="C4068"/>
      <c r="D4068"/>
      <c r="E4068"/>
      <c r="F4068"/>
      <c r="G4068"/>
      <c r="H4068"/>
      <c r="I4068" s="5"/>
      <c r="J4068" s="5"/>
      <c r="K4068"/>
      <c r="L4068"/>
      <c r="M4068"/>
      <c r="N4068"/>
      <c r="O4068"/>
      <c r="P4068"/>
      <c r="Q4068"/>
      <c r="R4068"/>
    </row>
    <row r="4069" spans="1:18" x14ac:dyDescent="0.25">
      <c r="A4069"/>
      <c r="B4069"/>
      <c r="C4069"/>
      <c r="D4069"/>
      <c r="E4069"/>
      <c r="F4069"/>
      <c r="G4069"/>
      <c r="H4069"/>
      <c r="I4069" s="5"/>
      <c r="J4069" s="5"/>
      <c r="K4069"/>
      <c r="L4069"/>
      <c r="M4069"/>
      <c r="N4069"/>
      <c r="O4069"/>
      <c r="P4069"/>
      <c r="Q4069"/>
      <c r="R4069"/>
    </row>
    <row r="4070" spans="1:18" x14ac:dyDescent="0.25">
      <c r="A4070"/>
      <c r="B4070"/>
      <c r="C4070"/>
      <c r="D4070"/>
      <c r="E4070"/>
      <c r="F4070"/>
      <c r="G4070"/>
      <c r="H4070"/>
      <c r="I4070" s="5"/>
      <c r="J4070" s="5"/>
      <c r="K4070"/>
      <c r="L4070"/>
      <c r="M4070"/>
      <c r="N4070"/>
      <c r="O4070"/>
      <c r="P4070"/>
      <c r="Q4070"/>
      <c r="R4070"/>
    </row>
    <row r="4071" spans="1:18" x14ac:dyDescent="0.25">
      <c r="A4071"/>
      <c r="B4071"/>
      <c r="C4071"/>
      <c r="D4071"/>
      <c r="E4071"/>
      <c r="F4071"/>
      <c r="G4071"/>
      <c r="H4071"/>
      <c r="I4071" s="5"/>
      <c r="J4071" s="5"/>
      <c r="K4071"/>
      <c r="L4071"/>
      <c r="M4071"/>
      <c r="N4071"/>
      <c r="O4071"/>
      <c r="P4071"/>
      <c r="Q4071"/>
      <c r="R4071"/>
    </row>
    <row r="4072" spans="1:18" x14ac:dyDescent="0.25">
      <c r="A4072"/>
      <c r="B4072"/>
      <c r="C4072"/>
      <c r="D4072"/>
      <c r="E4072"/>
      <c r="F4072"/>
      <c r="G4072"/>
      <c r="H4072"/>
      <c r="I4072" s="5"/>
      <c r="J4072" s="5"/>
      <c r="K4072"/>
      <c r="L4072"/>
      <c r="M4072"/>
      <c r="N4072"/>
      <c r="O4072"/>
      <c r="P4072"/>
      <c r="Q4072"/>
      <c r="R4072"/>
    </row>
    <row r="4073" spans="1:18" x14ac:dyDescent="0.25">
      <c r="A4073"/>
      <c r="B4073"/>
      <c r="C4073"/>
      <c r="D4073"/>
      <c r="E4073"/>
      <c r="F4073"/>
      <c r="G4073"/>
      <c r="H4073"/>
      <c r="I4073" s="5"/>
      <c r="J4073" s="5"/>
      <c r="K4073"/>
      <c r="L4073"/>
      <c r="M4073"/>
      <c r="N4073"/>
      <c r="O4073"/>
      <c r="P4073"/>
      <c r="Q4073"/>
      <c r="R4073"/>
    </row>
    <row r="4074" spans="1:18" x14ac:dyDescent="0.25">
      <c r="A4074"/>
      <c r="B4074"/>
      <c r="C4074"/>
      <c r="D4074"/>
      <c r="E4074"/>
      <c r="F4074"/>
      <c r="G4074"/>
      <c r="H4074"/>
      <c r="I4074" s="5"/>
      <c r="J4074" s="5"/>
      <c r="K4074"/>
      <c r="L4074"/>
      <c r="M4074"/>
      <c r="N4074"/>
      <c r="O4074"/>
      <c r="P4074"/>
      <c r="Q4074"/>
      <c r="R4074"/>
    </row>
    <row r="4075" spans="1:18" x14ac:dyDescent="0.25">
      <c r="A4075"/>
      <c r="B4075"/>
      <c r="C4075"/>
      <c r="D4075"/>
      <c r="E4075"/>
      <c r="F4075"/>
      <c r="G4075"/>
      <c r="H4075"/>
      <c r="I4075" s="5"/>
      <c r="J4075" s="5"/>
      <c r="K4075"/>
      <c r="L4075"/>
      <c r="M4075"/>
      <c r="N4075"/>
      <c r="O4075"/>
      <c r="P4075"/>
      <c r="Q4075"/>
      <c r="R4075"/>
    </row>
    <row r="4076" spans="1:18" x14ac:dyDescent="0.25">
      <c r="A4076"/>
      <c r="B4076"/>
      <c r="C4076"/>
      <c r="D4076"/>
      <c r="E4076"/>
      <c r="F4076"/>
      <c r="G4076"/>
      <c r="H4076"/>
      <c r="I4076" s="5"/>
      <c r="J4076" s="5"/>
      <c r="K4076"/>
      <c r="L4076"/>
      <c r="M4076"/>
      <c r="N4076"/>
      <c r="O4076"/>
      <c r="P4076"/>
      <c r="Q4076"/>
      <c r="R4076"/>
    </row>
    <row r="4077" spans="1:18" x14ac:dyDescent="0.25">
      <c r="A4077"/>
      <c r="B4077"/>
      <c r="C4077"/>
      <c r="D4077"/>
      <c r="E4077"/>
      <c r="F4077"/>
      <c r="G4077"/>
      <c r="H4077"/>
      <c r="I4077" s="5"/>
      <c r="J4077" s="5"/>
      <c r="K4077"/>
      <c r="L4077"/>
      <c r="M4077"/>
      <c r="N4077"/>
      <c r="O4077"/>
      <c r="P4077"/>
      <c r="Q4077"/>
      <c r="R4077"/>
    </row>
    <row r="4078" spans="1:18" x14ac:dyDescent="0.25">
      <c r="A4078"/>
      <c r="B4078"/>
      <c r="C4078"/>
      <c r="D4078"/>
      <c r="E4078"/>
      <c r="F4078"/>
      <c r="G4078"/>
      <c r="H4078"/>
      <c r="I4078" s="5"/>
      <c r="J4078" s="5"/>
      <c r="K4078"/>
      <c r="L4078"/>
      <c r="M4078"/>
      <c r="N4078"/>
      <c r="O4078"/>
      <c r="P4078"/>
      <c r="Q4078"/>
      <c r="R4078"/>
    </row>
    <row r="4079" spans="1:18" x14ac:dyDescent="0.25">
      <c r="A4079"/>
      <c r="B4079"/>
      <c r="C4079"/>
      <c r="D4079"/>
      <c r="E4079"/>
      <c r="F4079"/>
      <c r="G4079"/>
      <c r="H4079"/>
      <c r="I4079" s="5"/>
      <c r="J4079" s="5"/>
      <c r="K4079"/>
      <c r="L4079"/>
      <c r="M4079"/>
      <c r="N4079"/>
      <c r="O4079"/>
      <c r="P4079"/>
      <c r="Q4079"/>
      <c r="R4079"/>
    </row>
    <row r="4080" spans="1:18" x14ac:dyDescent="0.25">
      <c r="A4080"/>
      <c r="B4080"/>
      <c r="C4080"/>
      <c r="D4080"/>
      <c r="E4080"/>
      <c r="F4080"/>
      <c r="G4080"/>
      <c r="H4080"/>
      <c r="I4080" s="5"/>
      <c r="J4080" s="5"/>
      <c r="K4080"/>
      <c r="L4080"/>
      <c r="M4080"/>
      <c r="N4080"/>
      <c r="O4080"/>
      <c r="P4080"/>
      <c r="Q4080"/>
      <c r="R4080"/>
    </row>
    <row r="4081" spans="1:18" x14ac:dyDescent="0.25">
      <c r="A4081"/>
      <c r="B4081"/>
      <c r="C4081"/>
      <c r="D4081"/>
      <c r="E4081"/>
      <c r="F4081"/>
      <c r="G4081"/>
      <c r="H4081"/>
      <c r="I4081" s="5"/>
      <c r="J4081" s="5"/>
      <c r="K4081"/>
      <c r="L4081"/>
      <c r="M4081"/>
      <c r="N4081"/>
      <c r="O4081"/>
      <c r="P4081"/>
      <c r="Q4081"/>
      <c r="R4081"/>
    </row>
    <row r="4082" spans="1:18" x14ac:dyDescent="0.25">
      <c r="A4082"/>
      <c r="B4082"/>
      <c r="C4082"/>
      <c r="D4082"/>
      <c r="E4082"/>
      <c r="F4082"/>
      <c r="G4082"/>
      <c r="H4082"/>
      <c r="I4082" s="5"/>
      <c r="J4082" s="5"/>
      <c r="K4082"/>
      <c r="L4082"/>
      <c r="M4082"/>
      <c r="N4082"/>
      <c r="O4082"/>
      <c r="P4082"/>
      <c r="Q4082"/>
      <c r="R4082"/>
    </row>
    <row r="4083" spans="1:18" x14ac:dyDescent="0.25">
      <c r="A4083"/>
      <c r="B4083"/>
      <c r="C4083"/>
      <c r="D4083"/>
      <c r="E4083"/>
      <c r="F4083"/>
      <c r="G4083"/>
      <c r="H4083"/>
      <c r="I4083" s="5"/>
      <c r="J4083" s="5"/>
      <c r="K4083"/>
      <c r="L4083"/>
      <c r="M4083"/>
      <c r="N4083"/>
      <c r="O4083"/>
      <c r="P4083"/>
      <c r="Q4083"/>
      <c r="R4083"/>
    </row>
    <row r="4084" spans="1:18" x14ac:dyDescent="0.25">
      <c r="A4084"/>
      <c r="B4084"/>
      <c r="C4084"/>
      <c r="D4084"/>
      <c r="E4084"/>
      <c r="F4084"/>
      <c r="G4084"/>
      <c r="H4084"/>
      <c r="I4084" s="5"/>
      <c r="J4084" s="5"/>
      <c r="K4084"/>
      <c r="L4084"/>
      <c r="M4084"/>
      <c r="N4084"/>
      <c r="O4084"/>
      <c r="P4084"/>
      <c r="Q4084"/>
      <c r="R4084"/>
    </row>
    <row r="4085" spans="1:18" x14ac:dyDescent="0.25">
      <c r="A4085"/>
      <c r="B4085"/>
      <c r="C4085"/>
      <c r="D4085"/>
      <c r="E4085"/>
      <c r="F4085"/>
      <c r="G4085"/>
      <c r="H4085"/>
      <c r="I4085" s="5"/>
      <c r="J4085" s="5"/>
      <c r="K4085"/>
      <c r="L4085"/>
      <c r="M4085"/>
      <c r="N4085"/>
      <c r="O4085"/>
      <c r="P4085"/>
      <c r="Q4085"/>
      <c r="R4085"/>
    </row>
    <row r="4086" spans="1:18" x14ac:dyDescent="0.25">
      <c r="A4086"/>
      <c r="B4086"/>
      <c r="C4086"/>
      <c r="D4086"/>
      <c r="E4086"/>
      <c r="F4086"/>
      <c r="G4086"/>
      <c r="H4086"/>
      <c r="I4086" s="5"/>
      <c r="J4086" s="5"/>
      <c r="K4086"/>
      <c r="L4086"/>
      <c r="M4086"/>
      <c r="N4086"/>
      <c r="O4086"/>
      <c r="P4086"/>
      <c r="Q4086"/>
      <c r="R4086"/>
    </row>
    <row r="4087" spans="1:18" x14ac:dyDescent="0.25">
      <c r="A4087"/>
      <c r="B4087"/>
      <c r="C4087"/>
      <c r="D4087"/>
      <c r="E4087"/>
      <c r="F4087"/>
      <c r="G4087"/>
      <c r="H4087"/>
      <c r="I4087" s="5"/>
      <c r="J4087" s="5"/>
      <c r="K4087"/>
      <c r="L4087"/>
      <c r="M4087"/>
      <c r="N4087"/>
      <c r="O4087"/>
      <c r="P4087"/>
      <c r="Q4087"/>
      <c r="R4087"/>
    </row>
    <row r="4088" spans="1:18" x14ac:dyDescent="0.25">
      <c r="A4088"/>
      <c r="B4088"/>
      <c r="C4088"/>
      <c r="D4088"/>
      <c r="E4088"/>
      <c r="F4088"/>
      <c r="G4088"/>
      <c r="H4088"/>
      <c r="I4088" s="5"/>
      <c r="J4088" s="5"/>
      <c r="K4088"/>
      <c r="L4088"/>
      <c r="M4088"/>
      <c r="N4088"/>
      <c r="O4088"/>
      <c r="P4088"/>
      <c r="Q4088"/>
      <c r="R4088"/>
    </row>
    <row r="4089" spans="1:18" x14ac:dyDescent="0.25">
      <c r="A4089"/>
      <c r="B4089"/>
      <c r="C4089"/>
      <c r="D4089"/>
      <c r="E4089"/>
      <c r="F4089"/>
      <c r="G4089"/>
      <c r="H4089"/>
      <c r="I4089" s="5"/>
      <c r="J4089" s="5"/>
      <c r="K4089"/>
      <c r="L4089"/>
      <c r="M4089"/>
      <c r="N4089"/>
      <c r="O4089"/>
      <c r="P4089"/>
      <c r="Q4089"/>
      <c r="R4089"/>
    </row>
    <row r="4090" spans="1:18" x14ac:dyDescent="0.25">
      <c r="A4090"/>
      <c r="B4090"/>
      <c r="C4090"/>
      <c r="D4090"/>
      <c r="E4090"/>
      <c r="F4090"/>
      <c r="G4090"/>
      <c r="H4090"/>
      <c r="I4090" s="5"/>
      <c r="J4090" s="5"/>
      <c r="K4090"/>
      <c r="L4090"/>
      <c r="M4090"/>
      <c r="N4090"/>
      <c r="O4090"/>
      <c r="P4090"/>
      <c r="Q4090"/>
      <c r="R4090"/>
    </row>
    <row r="4091" spans="1:18" x14ac:dyDescent="0.25">
      <c r="A4091"/>
      <c r="B4091"/>
      <c r="C4091"/>
      <c r="D4091"/>
      <c r="E4091"/>
      <c r="F4091"/>
      <c r="G4091"/>
      <c r="H4091"/>
      <c r="I4091" s="5"/>
      <c r="J4091" s="5"/>
      <c r="K4091"/>
      <c r="L4091"/>
      <c r="M4091"/>
      <c r="N4091"/>
      <c r="O4091"/>
      <c r="P4091"/>
      <c r="Q4091"/>
      <c r="R4091"/>
    </row>
    <row r="4092" spans="1:18" x14ac:dyDescent="0.25">
      <c r="A4092"/>
      <c r="B4092"/>
      <c r="C4092"/>
      <c r="D4092"/>
      <c r="E4092"/>
      <c r="F4092"/>
      <c r="G4092"/>
      <c r="H4092"/>
      <c r="I4092" s="5"/>
      <c r="J4092" s="5"/>
      <c r="K4092"/>
      <c r="L4092"/>
      <c r="M4092"/>
      <c r="N4092"/>
      <c r="O4092"/>
      <c r="P4092"/>
      <c r="Q4092"/>
      <c r="R4092"/>
    </row>
    <row r="4093" spans="1:18" x14ac:dyDescent="0.25">
      <c r="A4093"/>
      <c r="B4093"/>
      <c r="C4093"/>
      <c r="D4093"/>
      <c r="E4093"/>
      <c r="F4093"/>
      <c r="G4093"/>
      <c r="H4093"/>
      <c r="I4093" s="5"/>
      <c r="J4093" s="5"/>
      <c r="K4093"/>
      <c r="L4093"/>
      <c r="M4093"/>
      <c r="N4093"/>
      <c r="O4093"/>
      <c r="P4093"/>
      <c r="Q4093"/>
      <c r="R4093"/>
    </row>
    <row r="4094" spans="1:18" x14ac:dyDescent="0.25">
      <c r="A4094"/>
      <c r="B4094"/>
      <c r="C4094"/>
      <c r="D4094"/>
      <c r="E4094"/>
      <c r="F4094"/>
      <c r="G4094"/>
      <c r="H4094"/>
      <c r="I4094" s="5"/>
      <c r="J4094" s="5"/>
      <c r="K4094"/>
      <c r="L4094"/>
      <c r="M4094"/>
      <c r="N4094"/>
      <c r="O4094"/>
      <c r="P4094"/>
      <c r="Q4094"/>
      <c r="R4094"/>
    </row>
    <row r="4095" spans="1:18" x14ac:dyDescent="0.25">
      <c r="A4095"/>
      <c r="B4095"/>
      <c r="C4095"/>
      <c r="D4095"/>
      <c r="E4095"/>
      <c r="F4095"/>
      <c r="G4095"/>
      <c r="H4095"/>
      <c r="I4095" s="5"/>
      <c r="J4095" s="5"/>
      <c r="K4095"/>
      <c r="L4095"/>
      <c r="M4095"/>
      <c r="N4095"/>
      <c r="O4095"/>
      <c r="P4095"/>
      <c r="Q4095"/>
      <c r="R4095"/>
    </row>
    <row r="4096" spans="1:18" x14ac:dyDescent="0.25">
      <c r="A4096"/>
      <c r="B4096"/>
      <c r="C4096"/>
      <c r="D4096"/>
      <c r="E4096"/>
      <c r="F4096"/>
      <c r="G4096"/>
      <c r="H4096"/>
      <c r="I4096" s="5"/>
      <c r="J4096" s="5"/>
      <c r="K4096"/>
      <c r="L4096"/>
      <c r="M4096"/>
      <c r="N4096"/>
      <c r="O4096"/>
      <c r="P4096"/>
      <c r="Q4096"/>
      <c r="R4096"/>
    </row>
    <row r="4097" spans="1:18" x14ac:dyDescent="0.25">
      <c r="A4097"/>
      <c r="B4097"/>
      <c r="C4097"/>
      <c r="D4097"/>
      <c r="E4097"/>
      <c r="F4097"/>
      <c r="G4097"/>
      <c r="H4097"/>
      <c r="I4097" s="5"/>
      <c r="J4097" s="5"/>
      <c r="K4097"/>
      <c r="L4097"/>
      <c r="M4097"/>
      <c r="N4097"/>
      <c r="O4097"/>
      <c r="P4097"/>
      <c r="Q4097"/>
      <c r="R4097"/>
    </row>
    <row r="4098" spans="1:18" x14ac:dyDescent="0.25">
      <c r="A4098"/>
      <c r="B4098"/>
      <c r="C4098"/>
      <c r="D4098"/>
      <c r="E4098"/>
      <c r="F4098"/>
      <c r="G4098"/>
      <c r="H4098"/>
      <c r="I4098" s="5"/>
      <c r="J4098" s="5"/>
      <c r="K4098"/>
      <c r="L4098"/>
      <c r="M4098"/>
      <c r="N4098"/>
      <c r="O4098"/>
      <c r="P4098"/>
      <c r="Q4098"/>
      <c r="R4098"/>
    </row>
    <row r="4099" spans="1:18" x14ac:dyDescent="0.25">
      <c r="A4099"/>
      <c r="B4099"/>
      <c r="C4099"/>
      <c r="D4099"/>
      <c r="E4099"/>
      <c r="F4099"/>
      <c r="G4099"/>
      <c r="H4099"/>
      <c r="I4099" s="5"/>
      <c r="J4099" s="5"/>
      <c r="K4099"/>
      <c r="L4099"/>
      <c r="M4099"/>
      <c r="N4099"/>
      <c r="O4099"/>
      <c r="P4099"/>
      <c r="Q4099"/>
      <c r="R4099"/>
    </row>
    <row r="4100" spans="1:18" x14ac:dyDescent="0.25">
      <c r="A4100"/>
      <c r="B4100"/>
      <c r="C4100"/>
      <c r="D4100"/>
      <c r="E4100"/>
      <c r="F4100"/>
      <c r="G4100"/>
      <c r="H4100"/>
      <c r="I4100" s="5"/>
      <c r="J4100" s="5"/>
      <c r="K4100"/>
      <c r="L4100"/>
      <c r="M4100"/>
      <c r="N4100"/>
      <c r="O4100"/>
      <c r="P4100"/>
      <c r="Q4100"/>
      <c r="R4100"/>
    </row>
    <row r="4101" spans="1:18" x14ac:dyDescent="0.25">
      <c r="A4101"/>
      <c r="B4101"/>
      <c r="C4101"/>
      <c r="D4101"/>
      <c r="E4101"/>
      <c r="F4101"/>
      <c r="G4101"/>
      <c r="H4101"/>
      <c r="I4101" s="5"/>
      <c r="J4101" s="5"/>
      <c r="K4101"/>
      <c r="L4101"/>
      <c r="M4101"/>
      <c r="N4101"/>
      <c r="O4101"/>
      <c r="P4101"/>
      <c r="Q4101"/>
      <c r="R4101"/>
    </row>
    <row r="4102" spans="1:18" x14ac:dyDescent="0.25">
      <c r="A4102"/>
      <c r="B4102"/>
      <c r="C4102"/>
      <c r="D4102"/>
      <c r="E4102"/>
      <c r="F4102"/>
      <c r="G4102"/>
      <c r="H4102"/>
      <c r="I4102" s="5"/>
      <c r="J4102" s="5"/>
      <c r="K4102"/>
      <c r="L4102"/>
      <c r="M4102"/>
      <c r="N4102"/>
      <c r="O4102"/>
      <c r="P4102"/>
      <c r="Q4102"/>
      <c r="R4102"/>
    </row>
    <row r="4103" spans="1:18" x14ac:dyDescent="0.25">
      <c r="A4103"/>
      <c r="B4103"/>
      <c r="C4103"/>
      <c r="D4103"/>
      <c r="E4103"/>
      <c r="F4103"/>
      <c r="G4103"/>
      <c r="H4103"/>
      <c r="I4103" s="5"/>
      <c r="J4103" s="5"/>
      <c r="K4103"/>
      <c r="L4103"/>
      <c r="M4103"/>
      <c r="N4103"/>
      <c r="O4103"/>
      <c r="P4103"/>
      <c r="Q4103"/>
      <c r="R4103"/>
    </row>
    <row r="4104" spans="1:18" x14ac:dyDescent="0.25">
      <c r="A4104"/>
      <c r="B4104"/>
      <c r="C4104"/>
      <c r="D4104"/>
      <c r="E4104"/>
      <c r="F4104"/>
      <c r="G4104"/>
      <c r="H4104"/>
      <c r="I4104" s="5"/>
      <c r="J4104" s="5"/>
      <c r="K4104"/>
      <c r="L4104"/>
      <c r="M4104"/>
      <c r="N4104"/>
      <c r="O4104"/>
      <c r="P4104"/>
      <c r="Q4104"/>
      <c r="R4104"/>
    </row>
    <row r="4105" spans="1:18" x14ac:dyDescent="0.25">
      <c r="A4105"/>
      <c r="B4105"/>
      <c r="C4105"/>
      <c r="D4105"/>
      <c r="E4105"/>
      <c r="F4105"/>
      <c r="G4105"/>
      <c r="H4105"/>
      <c r="I4105" s="5"/>
      <c r="J4105" s="5"/>
      <c r="K4105"/>
      <c r="L4105"/>
      <c r="M4105"/>
      <c r="N4105"/>
      <c r="O4105"/>
      <c r="P4105"/>
      <c r="Q4105"/>
      <c r="R4105"/>
    </row>
    <row r="4106" spans="1:18" x14ac:dyDescent="0.25">
      <c r="A4106"/>
      <c r="B4106"/>
      <c r="C4106"/>
      <c r="D4106"/>
      <c r="E4106"/>
      <c r="F4106"/>
      <c r="G4106"/>
      <c r="H4106"/>
      <c r="I4106" s="5"/>
      <c r="J4106" s="5"/>
      <c r="K4106"/>
      <c r="L4106"/>
      <c r="M4106"/>
      <c r="N4106"/>
      <c r="O4106"/>
      <c r="P4106"/>
      <c r="Q4106"/>
      <c r="R4106"/>
    </row>
    <row r="4107" spans="1:18" x14ac:dyDescent="0.25">
      <c r="A4107"/>
      <c r="B4107"/>
      <c r="C4107"/>
      <c r="D4107"/>
      <c r="E4107"/>
      <c r="F4107"/>
      <c r="G4107"/>
      <c r="H4107"/>
      <c r="I4107" s="5"/>
      <c r="J4107" s="5"/>
      <c r="K4107"/>
      <c r="L4107"/>
      <c r="M4107"/>
      <c r="N4107"/>
      <c r="O4107"/>
      <c r="P4107"/>
      <c r="Q4107"/>
      <c r="R4107"/>
    </row>
    <row r="4108" spans="1:18" x14ac:dyDescent="0.25">
      <c r="A4108"/>
      <c r="B4108"/>
      <c r="C4108"/>
      <c r="D4108"/>
      <c r="E4108"/>
      <c r="F4108"/>
      <c r="G4108"/>
      <c r="H4108"/>
      <c r="I4108" s="5"/>
      <c r="J4108" s="5"/>
      <c r="K4108"/>
      <c r="L4108"/>
      <c r="M4108"/>
      <c r="N4108"/>
      <c r="O4108"/>
      <c r="P4108"/>
      <c r="Q4108"/>
      <c r="R4108"/>
    </row>
    <row r="4109" spans="1:18" x14ac:dyDescent="0.25">
      <c r="A4109"/>
      <c r="B4109"/>
      <c r="C4109"/>
      <c r="D4109"/>
      <c r="E4109"/>
      <c r="F4109"/>
      <c r="G4109"/>
      <c r="H4109"/>
      <c r="I4109" s="5"/>
      <c r="J4109" s="5"/>
      <c r="K4109"/>
      <c r="L4109"/>
      <c r="M4109"/>
      <c r="N4109"/>
      <c r="O4109"/>
      <c r="P4109"/>
      <c r="Q4109"/>
      <c r="R4109"/>
    </row>
    <row r="4110" spans="1:18" x14ac:dyDescent="0.25">
      <c r="A4110"/>
      <c r="B4110"/>
      <c r="C4110"/>
      <c r="D4110"/>
      <c r="E4110"/>
      <c r="F4110"/>
      <c r="G4110"/>
      <c r="H4110"/>
      <c r="I4110" s="5"/>
      <c r="J4110" s="5"/>
      <c r="K4110"/>
      <c r="L4110"/>
      <c r="M4110"/>
      <c r="N4110"/>
      <c r="O4110"/>
      <c r="P4110"/>
      <c r="Q4110"/>
      <c r="R4110"/>
    </row>
    <row r="4111" spans="1:18" x14ac:dyDescent="0.25">
      <c r="A4111"/>
      <c r="B4111"/>
      <c r="C4111"/>
      <c r="D4111"/>
      <c r="E4111"/>
      <c r="F4111"/>
      <c r="G4111"/>
      <c r="H4111"/>
      <c r="I4111" s="5"/>
      <c r="J4111" s="5"/>
      <c r="K4111"/>
      <c r="L4111"/>
      <c r="M4111"/>
      <c r="N4111"/>
      <c r="O4111"/>
      <c r="P4111"/>
      <c r="Q4111"/>
      <c r="R4111"/>
    </row>
    <row r="4112" spans="1:18" x14ac:dyDescent="0.25">
      <c r="A4112"/>
      <c r="B4112"/>
      <c r="C4112"/>
      <c r="D4112"/>
      <c r="E4112"/>
      <c r="F4112"/>
      <c r="G4112"/>
      <c r="H4112"/>
      <c r="I4112" s="5"/>
      <c r="J4112" s="5"/>
      <c r="K4112"/>
      <c r="L4112"/>
      <c r="M4112"/>
      <c r="N4112"/>
      <c r="O4112"/>
      <c r="P4112"/>
      <c r="Q4112"/>
      <c r="R4112"/>
    </row>
    <row r="4113" spans="1:18" x14ac:dyDescent="0.25">
      <c r="A4113"/>
      <c r="B4113"/>
      <c r="C4113"/>
      <c r="D4113"/>
      <c r="E4113"/>
      <c r="F4113"/>
      <c r="G4113"/>
      <c r="H4113"/>
      <c r="I4113" s="5"/>
      <c r="J4113" s="5"/>
      <c r="K4113"/>
      <c r="L4113"/>
      <c r="M4113"/>
      <c r="N4113"/>
      <c r="O4113"/>
      <c r="P4113"/>
      <c r="Q4113"/>
      <c r="R4113"/>
    </row>
    <row r="4114" spans="1:18" x14ac:dyDescent="0.25">
      <c r="A4114"/>
      <c r="B4114"/>
      <c r="C4114"/>
      <c r="D4114"/>
      <c r="E4114"/>
      <c r="F4114"/>
      <c r="G4114"/>
      <c r="H4114"/>
      <c r="I4114" s="5"/>
      <c r="J4114" s="5"/>
      <c r="K4114"/>
      <c r="L4114"/>
      <c r="M4114"/>
      <c r="N4114"/>
      <c r="O4114"/>
      <c r="P4114"/>
      <c r="Q4114"/>
      <c r="R4114"/>
    </row>
    <row r="4115" spans="1:18" x14ac:dyDescent="0.25">
      <c r="A4115"/>
      <c r="B4115"/>
      <c r="C4115"/>
      <c r="D4115"/>
      <c r="E4115"/>
      <c r="F4115"/>
      <c r="G4115"/>
      <c r="H4115"/>
      <c r="I4115" s="5"/>
      <c r="J4115" s="5"/>
      <c r="K4115"/>
      <c r="L4115"/>
      <c r="M4115"/>
      <c r="N4115"/>
      <c r="O4115"/>
      <c r="P4115"/>
      <c r="Q4115"/>
      <c r="R4115"/>
    </row>
    <row r="4116" spans="1:18" x14ac:dyDescent="0.25">
      <c r="A4116"/>
      <c r="B4116"/>
      <c r="C4116"/>
      <c r="D4116"/>
      <c r="E4116"/>
      <c r="F4116"/>
      <c r="G4116"/>
      <c r="H4116"/>
      <c r="I4116" s="5"/>
      <c r="J4116" s="5"/>
      <c r="K4116"/>
      <c r="L4116"/>
      <c r="M4116"/>
      <c r="N4116"/>
      <c r="O4116"/>
      <c r="P4116"/>
      <c r="Q4116"/>
      <c r="R4116"/>
    </row>
    <row r="4117" spans="1:18" x14ac:dyDescent="0.25">
      <c r="A4117"/>
      <c r="B4117"/>
      <c r="C4117"/>
      <c r="D4117"/>
      <c r="E4117"/>
      <c r="F4117"/>
      <c r="G4117"/>
      <c r="H4117"/>
      <c r="I4117" s="5"/>
      <c r="J4117" s="5"/>
      <c r="K4117"/>
      <c r="L4117"/>
      <c r="M4117"/>
      <c r="N4117"/>
      <c r="O4117"/>
      <c r="P4117"/>
      <c r="Q4117"/>
      <c r="R4117"/>
    </row>
    <row r="4118" spans="1:18" x14ac:dyDescent="0.25">
      <c r="A4118"/>
      <c r="B4118"/>
      <c r="C4118"/>
      <c r="D4118"/>
      <c r="E4118"/>
      <c r="F4118"/>
      <c r="G4118"/>
      <c r="H4118"/>
      <c r="I4118" s="5"/>
      <c r="J4118" s="5"/>
      <c r="K4118"/>
      <c r="L4118"/>
      <c r="M4118"/>
      <c r="N4118"/>
      <c r="O4118"/>
      <c r="P4118"/>
      <c r="Q4118"/>
      <c r="R4118"/>
    </row>
    <row r="4119" spans="1:18" x14ac:dyDescent="0.25">
      <c r="A4119"/>
      <c r="B4119"/>
      <c r="C4119"/>
      <c r="D4119"/>
      <c r="E4119"/>
      <c r="F4119"/>
      <c r="G4119"/>
      <c r="H4119"/>
      <c r="I4119" s="5"/>
      <c r="J4119" s="5"/>
      <c r="K4119"/>
      <c r="L4119"/>
      <c r="M4119"/>
      <c r="N4119"/>
      <c r="O4119"/>
      <c r="P4119"/>
      <c r="Q4119"/>
      <c r="R4119"/>
    </row>
    <row r="4120" spans="1:18" x14ac:dyDescent="0.25">
      <c r="A4120"/>
      <c r="B4120"/>
      <c r="C4120"/>
      <c r="D4120"/>
      <c r="E4120"/>
      <c r="F4120"/>
      <c r="G4120"/>
      <c r="H4120"/>
      <c r="I4120" s="5"/>
      <c r="J4120" s="5"/>
      <c r="K4120"/>
      <c r="L4120"/>
      <c r="M4120"/>
      <c r="N4120"/>
      <c r="O4120"/>
      <c r="P4120"/>
      <c r="Q4120"/>
      <c r="R4120"/>
    </row>
    <row r="4121" spans="1:18" x14ac:dyDescent="0.25">
      <c r="A4121"/>
      <c r="B4121"/>
      <c r="C4121"/>
      <c r="D4121"/>
      <c r="E4121"/>
      <c r="F4121"/>
      <c r="G4121"/>
      <c r="H4121"/>
      <c r="I4121" s="5"/>
      <c r="J4121" s="5"/>
      <c r="K4121"/>
      <c r="L4121"/>
      <c r="M4121"/>
      <c r="N4121"/>
      <c r="O4121"/>
      <c r="P4121"/>
      <c r="Q4121"/>
      <c r="R4121"/>
    </row>
    <row r="4122" spans="1:18" x14ac:dyDescent="0.25">
      <c r="A4122"/>
      <c r="B4122"/>
      <c r="C4122"/>
      <c r="D4122"/>
      <c r="E4122"/>
      <c r="F4122"/>
      <c r="G4122"/>
      <c r="H4122"/>
      <c r="I4122" s="5"/>
      <c r="J4122" s="5"/>
      <c r="K4122"/>
      <c r="L4122"/>
      <c r="M4122"/>
      <c r="N4122"/>
      <c r="O4122"/>
      <c r="P4122"/>
      <c r="Q4122"/>
      <c r="R4122"/>
    </row>
    <row r="4123" spans="1:18" x14ac:dyDescent="0.25">
      <c r="A4123"/>
      <c r="B4123"/>
      <c r="C4123"/>
      <c r="D4123"/>
      <c r="E4123"/>
      <c r="F4123"/>
      <c r="G4123"/>
      <c r="H4123"/>
      <c r="I4123" s="5"/>
      <c r="J4123" s="5"/>
      <c r="K4123"/>
      <c r="L4123"/>
      <c r="M4123"/>
      <c r="N4123"/>
      <c r="O4123"/>
      <c r="P4123"/>
      <c r="Q4123"/>
      <c r="R4123"/>
    </row>
    <row r="4124" spans="1:18" x14ac:dyDescent="0.25">
      <c r="A4124"/>
      <c r="B4124"/>
      <c r="C4124"/>
      <c r="D4124"/>
      <c r="E4124"/>
      <c r="F4124"/>
      <c r="G4124"/>
      <c r="H4124"/>
      <c r="I4124" s="5"/>
      <c r="J4124" s="5"/>
      <c r="K4124"/>
      <c r="L4124"/>
      <c r="M4124"/>
      <c r="N4124"/>
      <c r="O4124"/>
      <c r="P4124"/>
      <c r="Q4124"/>
      <c r="R4124"/>
    </row>
    <row r="4125" spans="1:18" x14ac:dyDescent="0.25">
      <c r="A4125"/>
      <c r="B4125"/>
      <c r="C4125"/>
      <c r="D4125"/>
      <c r="E4125"/>
      <c r="F4125"/>
      <c r="G4125"/>
      <c r="H4125"/>
      <c r="I4125" s="5"/>
      <c r="J4125" s="5"/>
      <c r="K4125"/>
      <c r="L4125"/>
      <c r="M4125"/>
      <c r="N4125"/>
      <c r="O4125"/>
      <c r="P4125"/>
      <c r="Q4125"/>
      <c r="R4125"/>
    </row>
    <row r="4126" spans="1:18" x14ac:dyDescent="0.25">
      <c r="A4126"/>
      <c r="B4126"/>
      <c r="C4126"/>
      <c r="D4126"/>
      <c r="E4126"/>
      <c r="F4126"/>
      <c r="G4126"/>
      <c r="H4126"/>
      <c r="I4126" s="5"/>
      <c r="J4126" s="5"/>
      <c r="K4126"/>
      <c r="L4126"/>
      <c r="M4126"/>
      <c r="N4126"/>
      <c r="O4126"/>
      <c r="P4126"/>
      <c r="Q4126"/>
      <c r="R4126"/>
    </row>
    <row r="4127" spans="1:18" x14ac:dyDescent="0.25">
      <c r="A4127"/>
      <c r="B4127"/>
      <c r="C4127"/>
      <c r="D4127"/>
      <c r="E4127"/>
      <c r="F4127"/>
      <c r="G4127"/>
      <c r="H4127"/>
      <c r="I4127" s="5"/>
      <c r="J4127" s="5"/>
      <c r="K4127"/>
      <c r="L4127"/>
      <c r="M4127"/>
      <c r="N4127"/>
      <c r="O4127"/>
      <c r="P4127"/>
      <c r="Q4127"/>
      <c r="R4127"/>
    </row>
    <row r="4128" spans="1:18" x14ac:dyDescent="0.25">
      <c r="A4128"/>
      <c r="B4128"/>
      <c r="C4128"/>
      <c r="D4128"/>
      <c r="E4128"/>
      <c r="F4128"/>
      <c r="G4128"/>
      <c r="H4128"/>
      <c r="I4128" s="5"/>
      <c r="J4128" s="5"/>
      <c r="K4128"/>
      <c r="L4128"/>
      <c r="M4128"/>
      <c r="N4128"/>
      <c r="O4128"/>
      <c r="P4128"/>
      <c r="Q4128"/>
      <c r="R4128"/>
    </row>
    <row r="4129" spans="1:18" x14ac:dyDescent="0.25">
      <c r="A4129"/>
      <c r="B4129"/>
      <c r="C4129"/>
      <c r="D4129"/>
      <c r="E4129"/>
      <c r="F4129"/>
      <c r="G4129"/>
      <c r="H4129"/>
      <c r="I4129" s="5"/>
      <c r="J4129" s="5"/>
      <c r="K4129"/>
      <c r="L4129"/>
      <c r="M4129"/>
      <c r="N4129"/>
      <c r="O4129"/>
      <c r="P4129"/>
      <c r="Q4129"/>
      <c r="R4129"/>
    </row>
    <row r="4130" spans="1:18" x14ac:dyDescent="0.25">
      <c r="A4130"/>
      <c r="B4130"/>
      <c r="C4130"/>
      <c r="D4130"/>
      <c r="E4130"/>
      <c r="F4130"/>
      <c r="G4130"/>
      <c r="H4130"/>
      <c r="I4130" s="5"/>
      <c r="J4130" s="5"/>
      <c r="K4130"/>
      <c r="L4130"/>
      <c r="M4130"/>
      <c r="N4130"/>
      <c r="O4130"/>
      <c r="P4130"/>
      <c r="Q4130"/>
      <c r="R4130"/>
    </row>
    <row r="4131" spans="1:18" x14ac:dyDescent="0.25">
      <c r="A4131"/>
      <c r="B4131"/>
      <c r="C4131"/>
      <c r="D4131"/>
      <c r="E4131"/>
      <c r="F4131"/>
      <c r="G4131"/>
      <c r="H4131"/>
      <c r="I4131" s="5"/>
      <c r="J4131" s="5"/>
      <c r="K4131"/>
      <c r="L4131"/>
      <c r="M4131"/>
      <c r="N4131"/>
      <c r="O4131"/>
      <c r="P4131"/>
      <c r="Q4131"/>
      <c r="R4131"/>
    </row>
    <row r="4132" spans="1:18" x14ac:dyDescent="0.25">
      <c r="A4132"/>
      <c r="B4132"/>
      <c r="C4132"/>
      <c r="D4132"/>
      <c r="E4132"/>
      <c r="F4132"/>
      <c r="G4132"/>
      <c r="H4132"/>
      <c r="I4132" s="5"/>
      <c r="J4132" s="5"/>
      <c r="K4132"/>
      <c r="L4132"/>
      <c r="M4132"/>
      <c r="N4132"/>
      <c r="O4132"/>
      <c r="P4132"/>
      <c r="Q4132"/>
      <c r="R4132"/>
    </row>
    <row r="4133" spans="1:18" x14ac:dyDescent="0.25">
      <c r="A4133"/>
      <c r="B4133"/>
      <c r="C4133"/>
      <c r="D4133"/>
      <c r="E4133"/>
      <c r="F4133"/>
      <c r="G4133"/>
      <c r="H4133"/>
      <c r="I4133" s="5"/>
      <c r="J4133" s="5"/>
      <c r="K4133"/>
      <c r="L4133"/>
      <c r="M4133"/>
      <c r="N4133"/>
      <c r="O4133"/>
      <c r="P4133"/>
      <c r="Q4133"/>
      <c r="R4133"/>
    </row>
    <row r="4134" spans="1:18" x14ac:dyDescent="0.25">
      <c r="A4134"/>
      <c r="B4134"/>
      <c r="C4134"/>
      <c r="D4134"/>
      <c r="E4134"/>
      <c r="F4134"/>
      <c r="G4134"/>
      <c r="H4134"/>
      <c r="I4134" s="5"/>
      <c r="J4134" s="5"/>
      <c r="K4134"/>
      <c r="L4134"/>
      <c r="M4134"/>
      <c r="N4134"/>
      <c r="O4134"/>
      <c r="P4134"/>
      <c r="Q4134"/>
      <c r="R4134"/>
    </row>
    <row r="4135" spans="1:18" x14ac:dyDescent="0.25">
      <c r="A4135"/>
      <c r="B4135"/>
      <c r="C4135"/>
      <c r="D4135"/>
      <c r="E4135"/>
      <c r="F4135"/>
      <c r="G4135"/>
      <c r="H4135"/>
      <c r="I4135" s="5"/>
      <c r="J4135" s="5"/>
      <c r="K4135"/>
      <c r="L4135"/>
      <c r="M4135"/>
      <c r="N4135"/>
      <c r="O4135"/>
      <c r="P4135"/>
      <c r="Q4135"/>
      <c r="R4135"/>
    </row>
    <row r="4136" spans="1:18" x14ac:dyDescent="0.25">
      <c r="A4136"/>
      <c r="B4136"/>
      <c r="C4136"/>
      <c r="D4136"/>
      <c r="E4136"/>
      <c r="F4136"/>
      <c r="G4136"/>
      <c r="H4136"/>
      <c r="I4136" s="5"/>
      <c r="J4136" s="5"/>
      <c r="K4136"/>
      <c r="L4136"/>
      <c r="M4136"/>
      <c r="N4136"/>
      <c r="O4136"/>
      <c r="P4136"/>
      <c r="Q4136"/>
      <c r="R4136"/>
    </row>
    <row r="4137" spans="1:18" x14ac:dyDescent="0.25">
      <c r="A4137"/>
      <c r="B4137"/>
      <c r="C4137"/>
      <c r="D4137"/>
      <c r="E4137"/>
      <c r="F4137"/>
      <c r="G4137"/>
      <c r="H4137"/>
      <c r="I4137" s="5"/>
      <c r="J4137" s="5"/>
      <c r="K4137"/>
      <c r="L4137"/>
      <c r="M4137"/>
      <c r="N4137"/>
      <c r="O4137"/>
      <c r="P4137"/>
      <c r="Q4137"/>
      <c r="R4137"/>
    </row>
    <row r="4138" spans="1:18" x14ac:dyDescent="0.25">
      <c r="A4138"/>
      <c r="B4138"/>
      <c r="C4138"/>
      <c r="D4138"/>
      <c r="E4138"/>
      <c r="F4138"/>
      <c r="G4138"/>
      <c r="H4138"/>
      <c r="I4138" s="5"/>
      <c r="J4138" s="5"/>
      <c r="K4138"/>
      <c r="L4138"/>
      <c r="M4138"/>
      <c r="N4138"/>
      <c r="O4138"/>
      <c r="P4138"/>
      <c r="Q4138"/>
      <c r="R4138"/>
    </row>
    <row r="4139" spans="1:18" x14ac:dyDescent="0.25">
      <c r="A4139"/>
      <c r="B4139"/>
      <c r="C4139"/>
      <c r="D4139"/>
      <c r="E4139"/>
      <c r="F4139"/>
      <c r="G4139"/>
      <c r="H4139"/>
      <c r="I4139" s="5"/>
      <c r="J4139" s="5"/>
      <c r="K4139"/>
      <c r="L4139"/>
      <c r="M4139"/>
      <c r="N4139"/>
      <c r="O4139"/>
      <c r="P4139"/>
      <c r="Q4139"/>
      <c r="R4139"/>
    </row>
    <row r="4140" spans="1:18" x14ac:dyDescent="0.25">
      <c r="A4140"/>
      <c r="B4140"/>
      <c r="C4140"/>
      <c r="D4140"/>
      <c r="E4140"/>
      <c r="F4140"/>
      <c r="G4140"/>
      <c r="H4140"/>
      <c r="I4140" s="5"/>
      <c r="J4140" s="5"/>
      <c r="K4140"/>
      <c r="L4140"/>
      <c r="M4140"/>
      <c r="N4140"/>
      <c r="O4140"/>
      <c r="P4140"/>
      <c r="Q4140"/>
      <c r="R4140"/>
    </row>
    <row r="4141" spans="1:18" x14ac:dyDescent="0.25">
      <c r="A4141"/>
      <c r="B4141"/>
      <c r="C4141"/>
      <c r="D4141"/>
      <c r="E4141"/>
      <c r="F4141"/>
      <c r="G4141"/>
      <c r="H4141"/>
      <c r="I4141" s="5"/>
      <c r="J4141" s="5"/>
      <c r="K4141"/>
      <c r="L4141"/>
      <c r="M4141"/>
      <c r="N4141"/>
      <c r="O4141"/>
      <c r="P4141"/>
      <c r="Q4141"/>
      <c r="R4141"/>
    </row>
    <row r="4142" spans="1:18" x14ac:dyDescent="0.25">
      <c r="A4142"/>
      <c r="B4142"/>
      <c r="C4142"/>
      <c r="D4142"/>
      <c r="E4142"/>
      <c r="F4142"/>
      <c r="G4142"/>
      <c r="H4142"/>
      <c r="I4142" s="5"/>
      <c r="J4142" s="5"/>
      <c r="K4142"/>
      <c r="L4142"/>
      <c r="M4142"/>
      <c r="N4142"/>
      <c r="O4142"/>
      <c r="P4142"/>
      <c r="Q4142"/>
      <c r="R4142"/>
    </row>
    <row r="4143" spans="1:18" x14ac:dyDescent="0.25">
      <c r="A4143"/>
      <c r="B4143"/>
      <c r="C4143"/>
      <c r="D4143"/>
      <c r="E4143"/>
      <c r="F4143"/>
      <c r="G4143"/>
      <c r="H4143"/>
      <c r="I4143" s="5"/>
      <c r="J4143" s="5"/>
      <c r="K4143"/>
      <c r="L4143"/>
      <c r="M4143"/>
      <c r="N4143"/>
      <c r="O4143"/>
      <c r="P4143"/>
      <c r="Q4143"/>
      <c r="R4143"/>
    </row>
    <row r="4144" spans="1:18" x14ac:dyDescent="0.25">
      <c r="A4144"/>
      <c r="B4144"/>
      <c r="C4144"/>
      <c r="D4144"/>
      <c r="E4144"/>
      <c r="F4144"/>
      <c r="G4144"/>
      <c r="H4144"/>
      <c r="I4144" s="5"/>
      <c r="J4144" s="5"/>
      <c r="K4144"/>
      <c r="L4144"/>
      <c r="M4144"/>
      <c r="N4144"/>
      <c r="O4144"/>
      <c r="P4144"/>
      <c r="Q4144"/>
      <c r="R4144"/>
    </row>
    <row r="4145" spans="1:18" x14ac:dyDescent="0.25">
      <c r="A4145"/>
      <c r="B4145"/>
      <c r="C4145"/>
      <c r="D4145"/>
      <c r="E4145"/>
      <c r="F4145"/>
      <c r="G4145"/>
      <c r="H4145"/>
      <c r="I4145" s="5"/>
      <c r="J4145" s="5"/>
      <c r="K4145"/>
      <c r="L4145"/>
      <c r="M4145"/>
      <c r="N4145"/>
      <c r="O4145"/>
      <c r="P4145"/>
      <c r="Q4145"/>
      <c r="R4145"/>
    </row>
    <row r="4146" spans="1:18" x14ac:dyDescent="0.25">
      <c r="A4146"/>
      <c r="B4146"/>
      <c r="C4146"/>
      <c r="D4146"/>
      <c r="E4146"/>
      <c r="F4146"/>
      <c r="G4146"/>
      <c r="H4146"/>
      <c r="I4146" s="5"/>
      <c r="J4146" s="5"/>
      <c r="K4146"/>
      <c r="L4146"/>
      <c r="M4146"/>
      <c r="N4146"/>
      <c r="O4146"/>
      <c r="P4146"/>
      <c r="Q4146"/>
      <c r="R4146"/>
    </row>
    <row r="4147" spans="1:18" x14ac:dyDescent="0.25">
      <c r="A4147"/>
      <c r="B4147"/>
      <c r="C4147"/>
      <c r="D4147"/>
      <c r="E4147"/>
      <c r="F4147"/>
      <c r="G4147"/>
      <c r="H4147"/>
      <c r="I4147" s="5"/>
      <c r="J4147" s="5"/>
      <c r="K4147"/>
      <c r="L4147"/>
      <c r="M4147"/>
      <c r="N4147"/>
      <c r="O4147"/>
      <c r="P4147"/>
      <c r="Q4147"/>
      <c r="R4147"/>
    </row>
    <row r="4148" spans="1:18" x14ac:dyDescent="0.25">
      <c r="A4148"/>
      <c r="B4148"/>
      <c r="C4148"/>
      <c r="D4148"/>
      <c r="E4148"/>
      <c r="F4148"/>
      <c r="G4148"/>
      <c r="H4148"/>
      <c r="I4148" s="5"/>
      <c r="J4148" s="5"/>
      <c r="K4148"/>
      <c r="L4148"/>
      <c r="M4148"/>
      <c r="N4148"/>
      <c r="O4148"/>
      <c r="P4148"/>
      <c r="Q4148"/>
      <c r="R4148"/>
    </row>
    <row r="4149" spans="1:18" x14ac:dyDescent="0.25">
      <c r="A4149"/>
      <c r="B4149"/>
      <c r="C4149"/>
      <c r="D4149"/>
      <c r="E4149"/>
      <c r="F4149"/>
      <c r="G4149"/>
      <c r="H4149"/>
      <c r="I4149" s="5"/>
      <c r="J4149" s="5"/>
      <c r="K4149"/>
      <c r="L4149"/>
      <c r="M4149"/>
      <c r="N4149"/>
      <c r="O4149"/>
      <c r="P4149"/>
      <c r="Q4149"/>
      <c r="R4149"/>
    </row>
    <row r="4150" spans="1:18" x14ac:dyDescent="0.25">
      <c r="A4150"/>
      <c r="B4150"/>
      <c r="C4150"/>
      <c r="D4150"/>
      <c r="E4150"/>
      <c r="F4150"/>
      <c r="G4150"/>
      <c r="H4150"/>
      <c r="I4150" s="5"/>
      <c r="J4150" s="5"/>
      <c r="K4150"/>
      <c r="L4150"/>
      <c r="M4150"/>
      <c r="N4150"/>
      <c r="O4150"/>
      <c r="P4150"/>
      <c r="Q4150"/>
      <c r="R4150"/>
    </row>
    <row r="4151" spans="1:18" x14ac:dyDescent="0.25">
      <c r="A4151"/>
      <c r="B4151"/>
      <c r="C4151"/>
      <c r="D4151"/>
      <c r="E4151"/>
      <c r="F4151"/>
      <c r="G4151"/>
      <c r="H4151"/>
      <c r="I4151" s="5"/>
      <c r="J4151" s="5"/>
      <c r="K4151"/>
      <c r="L4151"/>
      <c r="M4151"/>
      <c r="N4151"/>
      <c r="O4151"/>
      <c r="P4151"/>
      <c r="Q4151"/>
      <c r="R4151"/>
    </row>
    <row r="4152" spans="1:18" x14ac:dyDescent="0.25">
      <c r="A4152"/>
      <c r="B4152"/>
      <c r="C4152"/>
      <c r="D4152"/>
      <c r="E4152"/>
      <c r="F4152"/>
      <c r="G4152"/>
      <c r="H4152"/>
      <c r="I4152" s="5"/>
      <c r="J4152" s="5"/>
      <c r="K4152"/>
      <c r="L4152"/>
      <c r="M4152"/>
      <c r="N4152"/>
      <c r="O4152"/>
      <c r="P4152"/>
      <c r="Q4152"/>
      <c r="R4152"/>
    </row>
    <row r="4153" spans="1:18" x14ac:dyDescent="0.25">
      <c r="A4153"/>
      <c r="B4153"/>
      <c r="C4153"/>
      <c r="D4153"/>
      <c r="E4153"/>
      <c r="F4153"/>
      <c r="G4153"/>
      <c r="H4153"/>
      <c r="I4153" s="5"/>
      <c r="J4153" s="5"/>
      <c r="K4153"/>
      <c r="L4153"/>
      <c r="M4153"/>
      <c r="N4153"/>
      <c r="O4153"/>
      <c r="P4153"/>
      <c r="Q4153"/>
      <c r="R4153"/>
    </row>
    <row r="4154" spans="1:18" x14ac:dyDescent="0.25">
      <c r="A4154"/>
      <c r="B4154"/>
      <c r="C4154"/>
      <c r="D4154"/>
      <c r="E4154"/>
      <c r="F4154"/>
      <c r="G4154"/>
      <c r="H4154"/>
      <c r="I4154" s="5"/>
      <c r="J4154" s="5"/>
      <c r="K4154"/>
      <c r="L4154"/>
      <c r="M4154"/>
      <c r="N4154"/>
      <c r="O4154"/>
      <c r="P4154"/>
      <c r="Q4154"/>
      <c r="R4154"/>
    </row>
    <row r="4155" spans="1:18" x14ac:dyDescent="0.25">
      <c r="A4155"/>
      <c r="B4155"/>
      <c r="C4155"/>
      <c r="D4155"/>
      <c r="E4155"/>
      <c r="F4155"/>
      <c r="G4155"/>
      <c r="H4155"/>
      <c r="I4155" s="5"/>
      <c r="J4155" s="5"/>
      <c r="K4155"/>
      <c r="L4155"/>
      <c r="M4155"/>
      <c r="N4155"/>
      <c r="O4155"/>
      <c r="P4155"/>
      <c r="Q4155"/>
      <c r="R4155"/>
    </row>
    <row r="4156" spans="1:18" x14ac:dyDescent="0.25">
      <c r="A4156"/>
      <c r="B4156"/>
      <c r="C4156"/>
      <c r="D4156"/>
      <c r="E4156"/>
      <c r="F4156"/>
      <c r="G4156"/>
      <c r="H4156"/>
      <c r="I4156" s="5"/>
      <c r="J4156" s="5"/>
      <c r="K4156"/>
      <c r="L4156"/>
      <c r="M4156"/>
      <c r="N4156"/>
      <c r="O4156"/>
      <c r="P4156"/>
      <c r="Q4156"/>
      <c r="R4156"/>
    </row>
    <row r="4157" spans="1:18" x14ac:dyDescent="0.25">
      <c r="A4157"/>
      <c r="B4157"/>
      <c r="C4157"/>
      <c r="D4157"/>
      <c r="E4157"/>
      <c r="F4157"/>
      <c r="G4157"/>
      <c r="H4157"/>
      <c r="I4157" s="5"/>
      <c r="J4157" s="5"/>
      <c r="K4157"/>
      <c r="L4157"/>
      <c r="M4157"/>
      <c r="N4157"/>
      <c r="O4157"/>
      <c r="P4157"/>
      <c r="Q4157"/>
      <c r="R4157"/>
    </row>
    <row r="4158" spans="1:18" x14ac:dyDescent="0.25">
      <c r="A4158"/>
      <c r="B4158"/>
      <c r="C4158"/>
      <c r="D4158"/>
      <c r="E4158"/>
      <c r="F4158"/>
      <c r="G4158"/>
      <c r="H4158"/>
      <c r="I4158" s="5"/>
      <c r="J4158" s="5"/>
      <c r="K4158"/>
      <c r="L4158"/>
      <c r="M4158"/>
      <c r="N4158"/>
      <c r="O4158"/>
      <c r="P4158"/>
      <c r="Q4158"/>
      <c r="R4158"/>
    </row>
    <row r="4159" spans="1:18" x14ac:dyDescent="0.25">
      <c r="A4159"/>
      <c r="B4159"/>
      <c r="C4159"/>
      <c r="D4159"/>
      <c r="E4159"/>
      <c r="F4159"/>
      <c r="G4159"/>
      <c r="H4159"/>
      <c r="I4159" s="5"/>
      <c r="J4159" s="5"/>
      <c r="K4159"/>
      <c r="L4159"/>
      <c r="M4159"/>
      <c r="N4159"/>
      <c r="O4159"/>
      <c r="P4159"/>
      <c r="Q4159"/>
      <c r="R4159"/>
    </row>
    <row r="4160" spans="1:18" x14ac:dyDescent="0.25">
      <c r="A4160"/>
      <c r="B4160"/>
      <c r="C4160"/>
      <c r="D4160"/>
      <c r="E4160"/>
      <c r="F4160"/>
      <c r="G4160"/>
      <c r="H4160"/>
      <c r="I4160" s="5"/>
      <c r="J4160" s="5"/>
      <c r="K4160"/>
      <c r="L4160"/>
      <c r="M4160"/>
      <c r="N4160"/>
      <c r="O4160"/>
      <c r="P4160"/>
      <c r="Q4160"/>
      <c r="R4160"/>
    </row>
    <row r="4161" spans="1:18" x14ac:dyDescent="0.25">
      <c r="A4161"/>
      <c r="B4161"/>
      <c r="C4161"/>
      <c r="D4161"/>
      <c r="E4161"/>
      <c r="F4161"/>
      <c r="G4161"/>
      <c r="H4161"/>
      <c r="I4161" s="5"/>
      <c r="J4161" s="5"/>
      <c r="K4161"/>
      <c r="L4161"/>
      <c r="M4161"/>
      <c r="N4161"/>
      <c r="O4161"/>
      <c r="P4161"/>
      <c r="Q4161"/>
      <c r="R4161"/>
    </row>
    <row r="4162" spans="1:18" x14ac:dyDescent="0.25">
      <c r="A4162"/>
      <c r="B4162"/>
      <c r="C4162"/>
      <c r="D4162"/>
      <c r="E4162"/>
      <c r="F4162"/>
      <c r="G4162"/>
      <c r="H4162"/>
      <c r="I4162" s="5"/>
      <c r="J4162" s="5"/>
      <c r="K4162"/>
      <c r="L4162"/>
      <c r="M4162"/>
      <c r="N4162"/>
      <c r="O4162"/>
      <c r="P4162"/>
      <c r="Q4162"/>
      <c r="R4162"/>
    </row>
    <row r="4163" spans="1:18" x14ac:dyDescent="0.25">
      <c r="A4163"/>
      <c r="B4163"/>
      <c r="C4163"/>
      <c r="D4163"/>
      <c r="E4163"/>
      <c r="F4163"/>
      <c r="G4163"/>
      <c r="H4163"/>
      <c r="I4163" s="5"/>
      <c r="J4163" s="5"/>
      <c r="K4163"/>
      <c r="L4163"/>
      <c r="M4163"/>
      <c r="N4163"/>
      <c r="O4163"/>
      <c r="P4163"/>
      <c r="Q4163"/>
      <c r="R4163"/>
    </row>
    <row r="4164" spans="1:18" x14ac:dyDescent="0.25">
      <c r="A4164"/>
      <c r="B4164"/>
      <c r="C4164"/>
      <c r="D4164"/>
      <c r="E4164"/>
      <c r="F4164"/>
      <c r="G4164"/>
      <c r="H4164"/>
      <c r="I4164" s="5"/>
      <c r="J4164" s="5"/>
      <c r="K4164"/>
      <c r="L4164"/>
      <c r="M4164"/>
      <c r="N4164"/>
      <c r="O4164"/>
      <c r="P4164"/>
      <c r="Q4164"/>
      <c r="R4164"/>
    </row>
    <row r="4165" spans="1:18" x14ac:dyDescent="0.25">
      <c r="A4165"/>
      <c r="B4165"/>
      <c r="C4165"/>
      <c r="D4165"/>
      <c r="E4165"/>
      <c r="F4165"/>
      <c r="G4165"/>
      <c r="H4165"/>
      <c r="I4165" s="5"/>
      <c r="J4165" s="5"/>
      <c r="K4165"/>
      <c r="L4165"/>
      <c r="M4165"/>
      <c r="N4165"/>
      <c r="O4165"/>
      <c r="P4165"/>
      <c r="Q4165"/>
      <c r="R4165"/>
    </row>
    <row r="4166" spans="1:18" x14ac:dyDescent="0.25">
      <c r="A4166"/>
      <c r="B4166"/>
      <c r="C4166"/>
      <c r="D4166"/>
      <c r="E4166"/>
      <c r="F4166"/>
      <c r="G4166"/>
      <c r="H4166"/>
      <c r="I4166" s="5"/>
      <c r="J4166" s="5"/>
      <c r="K4166"/>
      <c r="L4166"/>
      <c r="M4166"/>
      <c r="N4166"/>
      <c r="O4166"/>
      <c r="P4166"/>
      <c r="Q4166"/>
      <c r="R4166"/>
    </row>
    <row r="4167" spans="1:18" x14ac:dyDescent="0.25">
      <c r="A4167"/>
      <c r="B4167"/>
      <c r="C4167"/>
      <c r="D4167"/>
      <c r="E4167"/>
      <c r="F4167"/>
      <c r="G4167"/>
      <c r="H4167"/>
      <c r="I4167" s="5"/>
      <c r="J4167" s="5"/>
      <c r="K4167"/>
      <c r="L4167"/>
      <c r="M4167"/>
      <c r="N4167"/>
      <c r="O4167"/>
      <c r="P4167"/>
      <c r="Q4167"/>
      <c r="R4167"/>
    </row>
    <row r="4168" spans="1:18" x14ac:dyDescent="0.25">
      <c r="A4168"/>
      <c r="B4168"/>
      <c r="C4168"/>
      <c r="D4168"/>
      <c r="E4168"/>
      <c r="F4168"/>
      <c r="G4168"/>
      <c r="H4168"/>
      <c r="I4168" s="5"/>
      <c r="J4168" s="5"/>
      <c r="K4168"/>
      <c r="L4168"/>
      <c r="M4168"/>
      <c r="N4168"/>
      <c r="O4168"/>
      <c r="P4168"/>
      <c r="Q4168"/>
      <c r="R4168"/>
    </row>
    <row r="4169" spans="1:18" x14ac:dyDescent="0.25">
      <c r="A4169"/>
      <c r="B4169"/>
      <c r="C4169"/>
      <c r="D4169"/>
      <c r="E4169"/>
      <c r="F4169"/>
      <c r="G4169"/>
      <c r="H4169"/>
      <c r="I4169" s="5"/>
      <c r="J4169" s="5"/>
      <c r="K4169"/>
      <c r="L4169"/>
      <c r="M4169"/>
      <c r="N4169"/>
      <c r="O4169"/>
      <c r="P4169"/>
      <c r="Q4169"/>
      <c r="R4169"/>
    </row>
    <row r="4170" spans="1:18" x14ac:dyDescent="0.25">
      <c r="A4170"/>
      <c r="B4170"/>
      <c r="C4170"/>
      <c r="D4170"/>
      <c r="E4170"/>
      <c r="F4170"/>
      <c r="G4170"/>
      <c r="H4170"/>
      <c r="I4170" s="5"/>
      <c r="J4170" s="5"/>
      <c r="K4170"/>
      <c r="L4170"/>
      <c r="M4170"/>
      <c r="N4170"/>
      <c r="O4170"/>
      <c r="P4170"/>
      <c r="Q4170"/>
      <c r="R4170"/>
    </row>
    <row r="4171" spans="1:18" x14ac:dyDescent="0.25">
      <c r="A4171"/>
      <c r="B4171"/>
      <c r="C4171"/>
      <c r="D4171"/>
      <c r="E4171"/>
      <c r="F4171"/>
      <c r="G4171"/>
      <c r="H4171"/>
      <c r="I4171" s="5"/>
      <c r="J4171" s="5"/>
      <c r="K4171"/>
      <c r="L4171"/>
      <c r="M4171"/>
      <c r="N4171"/>
      <c r="O4171"/>
      <c r="P4171"/>
      <c r="Q4171"/>
      <c r="R4171"/>
    </row>
    <row r="4172" spans="1:18" x14ac:dyDescent="0.25">
      <c r="A4172"/>
      <c r="B4172"/>
      <c r="C4172"/>
      <c r="D4172"/>
      <c r="E4172"/>
      <c r="F4172"/>
      <c r="G4172"/>
      <c r="H4172"/>
      <c r="I4172" s="5"/>
      <c r="J4172" s="5"/>
      <c r="K4172"/>
      <c r="L4172"/>
      <c r="M4172"/>
      <c r="N4172"/>
      <c r="O4172"/>
      <c r="P4172"/>
      <c r="Q4172"/>
      <c r="R4172"/>
    </row>
    <row r="4173" spans="1:18" x14ac:dyDescent="0.25">
      <c r="A4173"/>
      <c r="B4173"/>
      <c r="C4173"/>
      <c r="D4173"/>
      <c r="E4173"/>
      <c r="F4173"/>
      <c r="G4173"/>
      <c r="H4173"/>
      <c r="I4173" s="5"/>
      <c r="J4173" s="5"/>
      <c r="K4173"/>
      <c r="L4173"/>
      <c r="M4173"/>
      <c r="N4173"/>
      <c r="O4173"/>
      <c r="P4173"/>
      <c r="Q4173"/>
      <c r="R4173"/>
    </row>
    <row r="4174" spans="1:18" x14ac:dyDescent="0.25">
      <c r="A4174"/>
      <c r="B4174"/>
      <c r="C4174"/>
      <c r="D4174"/>
      <c r="E4174"/>
      <c r="F4174"/>
      <c r="G4174"/>
      <c r="H4174"/>
      <c r="I4174" s="5"/>
      <c r="J4174" s="5"/>
      <c r="K4174"/>
      <c r="L4174"/>
      <c r="M4174"/>
      <c r="N4174"/>
      <c r="O4174"/>
      <c r="P4174"/>
      <c r="Q4174"/>
      <c r="R4174"/>
    </row>
    <row r="4175" spans="1:18" x14ac:dyDescent="0.25">
      <c r="A4175"/>
      <c r="B4175"/>
      <c r="C4175"/>
      <c r="D4175"/>
      <c r="E4175"/>
      <c r="F4175"/>
      <c r="G4175"/>
      <c r="H4175"/>
      <c r="I4175" s="5"/>
      <c r="J4175" s="5"/>
      <c r="K4175"/>
      <c r="L4175"/>
      <c r="M4175"/>
      <c r="N4175"/>
      <c r="O4175"/>
      <c r="P4175"/>
      <c r="Q4175"/>
      <c r="R4175"/>
    </row>
    <row r="4176" spans="1:18" x14ac:dyDescent="0.25">
      <c r="A4176"/>
      <c r="B4176"/>
      <c r="C4176"/>
      <c r="D4176"/>
      <c r="E4176"/>
      <c r="F4176"/>
      <c r="G4176"/>
      <c r="H4176"/>
      <c r="I4176" s="5"/>
      <c r="J4176" s="5"/>
      <c r="K4176"/>
      <c r="L4176"/>
      <c r="M4176"/>
      <c r="N4176"/>
      <c r="O4176"/>
      <c r="P4176"/>
      <c r="Q4176"/>
      <c r="R4176"/>
    </row>
    <row r="4177" spans="1:18" x14ac:dyDescent="0.25">
      <c r="A4177"/>
      <c r="B4177"/>
      <c r="C4177"/>
      <c r="D4177"/>
      <c r="E4177"/>
      <c r="F4177"/>
      <c r="G4177"/>
      <c r="H4177"/>
      <c r="I4177" s="5"/>
      <c r="J4177" s="5"/>
      <c r="K4177"/>
      <c r="L4177"/>
      <c r="M4177"/>
      <c r="N4177"/>
      <c r="O4177"/>
      <c r="P4177"/>
      <c r="Q4177"/>
      <c r="R4177"/>
    </row>
    <row r="4178" spans="1:18" x14ac:dyDescent="0.25">
      <c r="A4178"/>
      <c r="B4178"/>
      <c r="C4178"/>
      <c r="D4178"/>
      <c r="E4178"/>
      <c r="F4178"/>
      <c r="G4178"/>
      <c r="H4178"/>
      <c r="I4178" s="5"/>
      <c r="J4178" s="5"/>
      <c r="K4178"/>
      <c r="L4178"/>
      <c r="M4178"/>
      <c r="N4178"/>
      <c r="O4178"/>
      <c r="P4178"/>
      <c r="Q4178"/>
      <c r="R4178"/>
    </row>
    <row r="4179" spans="1:18" x14ac:dyDescent="0.25">
      <c r="A4179"/>
      <c r="B4179"/>
      <c r="C4179"/>
      <c r="D4179"/>
      <c r="E4179"/>
      <c r="F4179"/>
      <c r="G4179"/>
      <c r="H4179"/>
      <c r="I4179" s="5"/>
      <c r="J4179" s="5"/>
      <c r="K4179"/>
      <c r="L4179"/>
      <c r="M4179"/>
      <c r="N4179"/>
      <c r="O4179"/>
      <c r="P4179"/>
      <c r="Q4179"/>
      <c r="R4179"/>
    </row>
    <row r="4180" spans="1:18" x14ac:dyDescent="0.25">
      <c r="A4180"/>
      <c r="B4180"/>
      <c r="C4180"/>
      <c r="D4180"/>
      <c r="E4180"/>
      <c r="F4180"/>
      <c r="G4180"/>
      <c r="H4180"/>
      <c r="I4180" s="5"/>
      <c r="J4180" s="5"/>
      <c r="K4180"/>
      <c r="L4180"/>
      <c r="M4180"/>
      <c r="N4180"/>
      <c r="O4180"/>
      <c r="P4180"/>
      <c r="Q4180"/>
      <c r="R4180"/>
    </row>
    <row r="4181" spans="1:18" x14ac:dyDescent="0.25">
      <c r="A4181"/>
      <c r="B4181"/>
      <c r="C4181"/>
      <c r="D4181"/>
      <c r="E4181"/>
      <c r="F4181"/>
      <c r="G4181"/>
      <c r="H4181"/>
      <c r="I4181" s="5"/>
      <c r="J4181" s="5"/>
      <c r="K4181"/>
      <c r="L4181"/>
      <c r="M4181"/>
      <c r="N4181"/>
      <c r="O4181"/>
      <c r="P4181"/>
      <c r="Q4181"/>
      <c r="R4181"/>
    </row>
    <row r="4182" spans="1:18" x14ac:dyDescent="0.25">
      <c r="A4182"/>
      <c r="B4182"/>
      <c r="C4182"/>
      <c r="D4182"/>
      <c r="E4182"/>
      <c r="F4182"/>
      <c r="G4182"/>
      <c r="H4182"/>
      <c r="I4182" s="5"/>
      <c r="J4182" s="5"/>
      <c r="K4182"/>
      <c r="L4182"/>
      <c r="M4182"/>
      <c r="N4182"/>
      <c r="O4182"/>
      <c r="P4182"/>
      <c r="Q4182"/>
      <c r="R4182"/>
    </row>
    <row r="4183" spans="1:18" x14ac:dyDescent="0.25">
      <c r="A4183"/>
      <c r="B4183"/>
      <c r="C4183"/>
      <c r="D4183"/>
      <c r="E4183"/>
      <c r="F4183"/>
      <c r="G4183"/>
      <c r="H4183"/>
      <c r="I4183" s="5"/>
      <c r="J4183" s="5"/>
      <c r="K4183"/>
      <c r="L4183"/>
      <c r="M4183"/>
      <c r="N4183"/>
      <c r="O4183"/>
      <c r="P4183"/>
      <c r="Q4183"/>
      <c r="R4183"/>
    </row>
    <row r="4184" spans="1:18" x14ac:dyDescent="0.25">
      <c r="A4184"/>
      <c r="B4184"/>
      <c r="C4184"/>
      <c r="D4184"/>
      <c r="E4184"/>
      <c r="F4184"/>
      <c r="G4184"/>
      <c r="H4184"/>
      <c r="I4184" s="5"/>
      <c r="J4184" s="5"/>
      <c r="K4184"/>
      <c r="L4184"/>
      <c r="M4184"/>
      <c r="N4184"/>
      <c r="O4184"/>
      <c r="P4184"/>
      <c r="Q4184"/>
      <c r="R4184"/>
    </row>
    <row r="4185" spans="1:18" x14ac:dyDescent="0.25">
      <c r="A4185"/>
      <c r="B4185"/>
      <c r="C4185"/>
      <c r="D4185"/>
      <c r="E4185"/>
      <c r="F4185"/>
      <c r="G4185"/>
      <c r="H4185"/>
      <c r="I4185" s="5"/>
      <c r="J4185" s="5"/>
      <c r="K4185"/>
      <c r="L4185"/>
      <c r="M4185"/>
      <c r="N4185"/>
      <c r="O4185"/>
      <c r="P4185"/>
      <c r="Q4185"/>
      <c r="R4185"/>
    </row>
    <row r="4186" spans="1:18" x14ac:dyDescent="0.25">
      <c r="A4186"/>
      <c r="B4186"/>
      <c r="C4186"/>
      <c r="D4186"/>
      <c r="E4186"/>
      <c r="F4186"/>
      <c r="G4186"/>
      <c r="H4186"/>
      <c r="I4186" s="5"/>
      <c r="J4186" s="5"/>
      <c r="K4186"/>
      <c r="L4186"/>
      <c r="M4186"/>
      <c r="N4186"/>
      <c r="O4186"/>
      <c r="P4186"/>
      <c r="Q4186"/>
      <c r="R4186"/>
    </row>
    <row r="4187" spans="1:18" x14ac:dyDescent="0.25">
      <c r="A4187"/>
      <c r="B4187"/>
      <c r="C4187"/>
      <c r="D4187"/>
      <c r="E4187"/>
      <c r="F4187"/>
      <c r="G4187"/>
      <c r="H4187"/>
      <c r="I4187" s="5"/>
      <c r="J4187" s="5"/>
      <c r="K4187"/>
      <c r="L4187"/>
      <c r="M4187"/>
      <c r="N4187"/>
      <c r="O4187"/>
      <c r="P4187"/>
      <c r="Q4187"/>
      <c r="R4187"/>
    </row>
    <row r="4188" spans="1:18" x14ac:dyDescent="0.25">
      <c r="A4188"/>
      <c r="B4188"/>
      <c r="C4188"/>
      <c r="D4188"/>
      <c r="E4188"/>
      <c r="F4188"/>
      <c r="G4188"/>
      <c r="H4188"/>
      <c r="I4188" s="5"/>
      <c r="J4188" s="5"/>
      <c r="K4188"/>
      <c r="L4188"/>
      <c r="M4188"/>
      <c r="N4188"/>
      <c r="O4188"/>
      <c r="P4188"/>
      <c r="Q4188"/>
      <c r="R4188"/>
    </row>
    <row r="4189" spans="1:18" x14ac:dyDescent="0.25">
      <c r="A4189"/>
      <c r="B4189"/>
      <c r="C4189"/>
      <c r="D4189"/>
      <c r="E4189"/>
      <c r="F4189"/>
      <c r="G4189"/>
      <c r="H4189"/>
      <c r="I4189" s="5"/>
      <c r="J4189" s="5"/>
      <c r="K4189"/>
      <c r="L4189"/>
      <c r="M4189"/>
      <c r="N4189"/>
      <c r="O4189"/>
      <c r="P4189"/>
      <c r="Q4189"/>
      <c r="R4189"/>
    </row>
    <row r="4190" spans="1:18" x14ac:dyDescent="0.25">
      <c r="A4190"/>
      <c r="B4190"/>
      <c r="C4190"/>
      <c r="D4190"/>
      <c r="E4190"/>
      <c r="F4190"/>
      <c r="G4190"/>
      <c r="H4190"/>
      <c r="I4190" s="5"/>
      <c r="J4190" s="5"/>
      <c r="K4190"/>
      <c r="L4190"/>
      <c r="M4190"/>
      <c r="N4190"/>
      <c r="O4190"/>
      <c r="P4190"/>
      <c r="Q4190"/>
      <c r="R4190"/>
    </row>
    <row r="4191" spans="1:18" x14ac:dyDescent="0.25">
      <c r="A4191"/>
      <c r="B4191"/>
      <c r="C4191"/>
      <c r="D4191"/>
      <c r="E4191"/>
      <c r="F4191"/>
      <c r="G4191"/>
      <c r="H4191"/>
      <c r="I4191" s="5"/>
      <c r="J4191" s="5"/>
      <c r="K4191"/>
      <c r="L4191"/>
      <c r="M4191"/>
      <c r="N4191"/>
      <c r="O4191"/>
      <c r="P4191"/>
      <c r="Q4191"/>
      <c r="R4191"/>
    </row>
    <row r="4192" spans="1:18" x14ac:dyDescent="0.25">
      <c r="A4192"/>
      <c r="B4192"/>
      <c r="C4192"/>
      <c r="D4192"/>
      <c r="E4192"/>
      <c r="F4192"/>
      <c r="G4192"/>
      <c r="H4192"/>
      <c r="I4192" s="5"/>
      <c r="J4192" s="5"/>
      <c r="K4192"/>
      <c r="L4192"/>
      <c r="M4192"/>
      <c r="N4192"/>
      <c r="O4192"/>
      <c r="P4192"/>
      <c r="Q4192"/>
      <c r="R4192"/>
    </row>
    <row r="4193" spans="1:18" x14ac:dyDescent="0.25">
      <c r="A4193"/>
      <c r="B4193"/>
      <c r="C4193"/>
      <c r="D4193"/>
      <c r="E4193"/>
      <c r="F4193"/>
      <c r="G4193"/>
      <c r="H4193"/>
      <c r="I4193" s="5"/>
      <c r="J4193" s="5"/>
      <c r="K4193"/>
      <c r="L4193"/>
      <c r="M4193"/>
      <c r="N4193"/>
      <c r="O4193"/>
      <c r="P4193"/>
      <c r="Q4193"/>
      <c r="R4193"/>
    </row>
    <row r="4194" spans="1:18" x14ac:dyDescent="0.25">
      <c r="A4194"/>
      <c r="B4194"/>
      <c r="C4194"/>
      <c r="D4194"/>
      <c r="E4194"/>
      <c r="F4194"/>
      <c r="G4194"/>
      <c r="H4194"/>
      <c r="I4194" s="5"/>
      <c r="J4194" s="5"/>
      <c r="K4194"/>
      <c r="L4194"/>
      <c r="M4194"/>
      <c r="N4194"/>
      <c r="O4194"/>
      <c r="P4194"/>
      <c r="Q4194"/>
      <c r="R4194"/>
    </row>
    <row r="4195" spans="1:18" x14ac:dyDescent="0.25">
      <c r="A4195"/>
      <c r="B4195"/>
      <c r="C4195"/>
      <c r="D4195"/>
      <c r="E4195"/>
      <c r="F4195"/>
      <c r="G4195"/>
      <c r="H4195"/>
      <c r="I4195" s="5"/>
      <c r="J4195" s="5"/>
      <c r="K4195"/>
      <c r="L4195"/>
      <c r="M4195"/>
      <c r="N4195"/>
      <c r="O4195"/>
      <c r="P4195"/>
      <c r="Q4195"/>
      <c r="R4195"/>
    </row>
    <row r="4196" spans="1:18" x14ac:dyDescent="0.25">
      <c r="A4196"/>
      <c r="B4196"/>
      <c r="C4196"/>
      <c r="D4196"/>
      <c r="E4196"/>
      <c r="F4196"/>
      <c r="G4196"/>
      <c r="H4196"/>
      <c r="I4196" s="5"/>
      <c r="J4196" s="5"/>
      <c r="K4196"/>
      <c r="L4196"/>
      <c r="M4196"/>
      <c r="N4196"/>
      <c r="O4196"/>
      <c r="P4196"/>
      <c r="Q4196"/>
      <c r="R4196"/>
    </row>
    <row r="4197" spans="1:18" x14ac:dyDescent="0.25">
      <c r="A4197"/>
      <c r="B4197"/>
      <c r="C4197"/>
      <c r="D4197"/>
      <c r="E4197"/>
      <c r="F4197"/>
      <c r="G4197"/>
      <c r="H4197"/>
      <c r="I4197" s="5"/>
      <c r="J4197" s="5"/>
      <c r="K4197"/>
      <c r="L4197"/>
      <c r="M4197"/>
      <c r="N4197"/>
      <c r="O4197"/>
      <c r="P4197"/>
      <c r="Q4197"/>
      <c r="R4197"/>
    </row>
    <row r="4198" spans="1:18" x14ac:dyDescent="0.25">
      <c r="A4198"/>
      <c r="B4198"/>
      <c r="C4198"/>
      <c r="D4198"/>
      <c r="E4198"/>
      <c r="F4198"/>
      <c r="G4198"/>
      <c r="H4198"/>
      <c r="I4198" s="5"/>
      <c r="J4198" s="5"/>
      <c r="K4198"/>
      <c r="L4198"/>
      <c r="M4198"/>
      <c r="N4198"/>
      <c r="O4198"/>
      <c r="P4198"/>
      <c r="Q4198"/>
      <c r="R4198"/>
    </row>
    <row r="4199" spans="1:18" x14ac:dyDescent="0.25">
      <c r="A4199"/>
      <c r="B4199"/>
      <c r="C4199"/>
      <c r="D4199"/>
      <c r="E4199"/>
      <c r="F4199"/>
      <c r="G4199"/>
      <c r="H4199"/>
      <c r="I4199" s="5"/>
      <c r="J4199" s="5"/>
      <c r="K4199"/>
      <c r="L4199"/>
      <c r="M4199"/>
      <c r="N4199"/>
      <c r="O4199"/>
      <c r="P4199"/>
      <c r="Q4199"/>
      <c r="R4199"/>
    </row>
    <row r="4200" spans="1:18" x14ac:dyDescent="0.25">
      <c r="A4200"/>
      <c r="B4200"/>
      <c r="C4200"/>
      <c r="D4200"/>
      <c r="E4200"/>
      <c r="F4200"/>
      <c r="G4200"/>
      <c r="H4200"/>
      <c r="I4200" s="5"/>
      <c r="J4200" s="5"/>
      <c r="K4200"/>
      <c r="L4200"/>
      <c r="M4200"/>
      <c r="N4200"/>
      <c r="O4200"/>
      <c r="P4200"/>
      <c r="Q4200"/>
      <c r="R4200"/>
    </row>
    <row r="4201" spans="1:18" x14ac:dyDescent="0.25">
      <c r="A4201"/>
      <c r="B4201"/>
      <c r="C4201"/>
      <c r="D4201"/>
      <c r="E4201"/>
      <c r="F4201"/>
      <c r="G4201"/>
      <c r="H4201"/>
      <c r="I4201" s="5"/>
      <c r="J4201" s="5"/>
      <c r="K4201"/>
      <c r="L4201"/>
      <c r="M4201"/>
      <c r="N4201"/>
      <c r="O4201"/>
      <c r="P4201"/>
      <c r="Q4201"/>
      <c r="R4201"/>
    </row>
    <row r="4202" spans="1:18" x14ac:dyDescent="0.25">
      <c r="A4202"/>
      <c r="B4202"/>
      <c r="C4202"/>
      <c r="D4202"/>
      <c r="E4202"/>
      <c r="F4202"/>
      <c r="G4202"/>
      <c r="H4202"/>
      <c r="I4202" s="5"/>
      <c r="J4202" s="5"/>
      <c r="K4202"/>
      <c r="L4202"/>
      <c r="M4202"/>
      <c r="N4202"/>
      <c r="O4202"/>
      <c r="P4202"/>
      <c r="Q4202"/>
      <c r="R4202"/>
    </row>
    <row r="4203" spans="1:18" x14ac:dyDescent="0.25">
      <c r="A4203"/>
      <c r="B4203"/>
      <c r="C4203"/>
      <c r="D4203"/>
      <c r="E4203"/>
      <c r="F4203"/>
      <c r="G4203"/>
      <c r="H4203"/>
      <c r="I4203" s="5"/>
      <c r="J4203" s="5"/>
      <c r="K4203"/>
      <c r="L4203"/>
      <c r="M4203"/>
      <c r="N4203"/>
      <c r="O4203"/>
      <c r="P4203"/>
      <c r="Q4203"/>
      <c r="R4203"/>
    </row>
    <row r="4204" spans="1:18" x14ac:dyDescent="0.25">
      <c r="A4204"/>
      <c r="B4204"/>
      <c r="C4204"/>
      <c r="D4204"/>
      <c r="E4204"/>
      <c r="F4204"/>
      <c r="G4204"/>
      <c r="H4204"/>
      <c r="I4204" s="5"/>
      <c r="J4204" s="5"/>
      <c r="K4204"/>
      <c r="L4204"/>
      <c r="M4204"/>
      <c r="N4204"/>
      <c r="O4204"/>
      <c r="P4204"/>
      <c r="Q4204"/>
      <c r="R4204"/>
    </row>
    <row r="4205" spans="1:18" x14ac:dyDescent="0.25">
      <c r="A4205"/>
      <c r="B4205"/>
      <c r="C4205"/>
      <c r="D4205"/>
      <c r="E4205"/>
      <c r="F4205"/>
      <c r="G4205"/>
      <c r="H4205"/>
      <c r="I4205" s="5"/>
      <c r="J4205" s="5"/>
      <c r="K4205"/>
      <c r="L4205"/>
      <c r="M4205"/>
      <c r="N4205"/>
      <c r="O4205"/>
      <c r="P4205"/>
      <c r="Q4205"/>
      <c r="R4205"/>
    </row>
    <row r="4206" spans="1:18" x14ac:dyDescent="0.25">
      <c r="A4206"/>
      <c r="B4206"/>
      <c r="C4206"/>
      <c r="D4206"/>
      <c r="E4206"/>
      <c r="F4206"/>
      <c r="G4206"/>
      <c r="H4206"/>
      <c r="I4206" s="5"/>
      <c r="J4206" s="5"/>
      <c r="K4206"/>
      <c r="L4206"/>
      <c r="M4206"/>
      <c r="N4206"/>
      <c r="O4206"/>
      <c r="P4206"/>
      <c r="Q4206"/>
      <c r="R4206"/>
    </row>
    <row r="4207" spans="1:18" x14ac:dyDescent="0.25">
      <c r="A4207"/>
      <c r="B4207"/>
      <c r="C4207"/>
      <c r="D4207"/>
      <c r="E4207"/>
      <c r="F4207"/>
      <c r="G4207"/>
      <c r="H4207"/>
      <c r="I4207" s="5"/>
      <c r="J4207" s="5"/>
      <c r="K4207"/>
      <c r="L4207"/>
      <c r="M4207"/>
      <c r="N4207"/>
      <c r="O4207"/>
      <c r="P4207"/>
      <c r="Q4207"/>
      <c r="R4207"/>
    </row>
    <row r="4208" spans="1:18" x14ac:dyDescent="0.25">
      <c r="A4208"/>
      <c r="B4208"/>
      <c r="C4208"/>
      <c r="D4208"/>
      <c r="E4208"/>
      <c r="F4208"/>
      <c r="G4208"/>
      <c r="H4208"/>
      <c r="I4208" s="5"/>
      <c r="J4208" s="5"/>
      <c r="K4208"/>
      <c r="L4208"/>
      <c r="M4208"/>
      <c r="N4208"/>
      <c r="O4208"/>
      <c r="P4208"/>
      <c r="Q4208"/>
      <c r="R4208"/>
    </row>
    <row r="4209" spans="1:18" x14ac:dyDescent="0.25">
      <c r="A4209"/>
      <c r="B4209"/>
      <c r="C4209"/>
      <c r="D4209"/>
      <c r="E4209"/>
      <c r="F4209"/>
      <c r="G4209"/>
      <c r="H4209"/>
      <c r="I4209" s="5"/>
      <c r="J4209" s="5"/>
      <c r="K4209"/>
      <c r="L4209"/>
      <c r="M4209"/>
      <c r="N4209"/>
      <c r="O4209"/>
      <c r="P4209"/>
      <c r="Q4209"/>
      <c r="R4209"/>
    </row>
    <row r="4210" spans="1:18" x14ac:dyDescent="0.25">
      <c r="A4210"/>
      <c r="B4210"/>
      <c r="C4210"/>
      <c r="D4210"/>
      <c r="E4210"/>
      <c r="F4210"/>
      <c r="G4210"/>
      <c r="H4210"/>
      <c r="I4210" s="5"/>
      <c r="J4210" s="5"/>
      <c r="K4210"/>
      <c r="L4210"/>
      <c r="M4210"/>
      <c r="N4210"/>
      <c r="O4210"/>
      <c r="P4210"/>
      <c r="Q4210"/>
      <c r="R4210"/>
    </row>
    <row r="4211" spans="1:18" x14ac:dyDescent="0.25">
      <c r="A4211"/>
      <c r="B4211"/>
      <c r="C4211"/>
      <c r="D4211"/>
      <c r="E4211"/>
      <c r="F4211"/>
      <c r="G4211"/>
      <c r="H4211"/>
      <c r="I4211" s="5"/>
      <c r="J4211" s="5"/>
      <c r="K4211"/>
      <c r="L4211"/>
      <c r="M4211"/>
      <c r="N4211"/>
      <c r="O4211"/>
      <c r="P4211"/>
      <c r="Q4211"/>
      <c r="R4211"/>
    </row>
    <row r="4212" spans="1:18" x14ac:dyDescent="0.25">
      <c r="A4212"/>
      <c r="B4212"/>
      <c r="C4212"/>
      <c r="D4212"/>
      <c r="E4212"/>
      <c r="F4212"/>
      <c r="G4212"/>
      <c r="H4212"/>
      <c r="I4212" s="5"/>
      <c r="J4212" s="5"/>
      <c r="K4212"/>
      <c r="L4212"/>
      <c r="M4212"/>
      <c r="N4212"/>
      <c r="O4212"/>
      <c r="P4212"/>
      <c r="Q4212"/>
      <c r="R4212"/>
    </row>
    <row r="4213" spans="1:18" x14ac:dyDescent="0.25">
      <c r="A4213"/>
      <c r="B4213"/>
      <c r="C4213"/>
      <c r="D4213"/>
      <c r="E4213"/>
      <c r="F4213"/>
      <c r="G4213"/>
      <c r="H4213"/>
      <c r="I4213" s="5"/>
      <c r="J4213" s="5"/>
      <c r="K4213"/>
      <c r="L4213"/>
      <c r="M4213"/>
      <c r="N4213"/>
      <c r="O4213"/>
      <c r="P4213"/>
      <c r="Q4213"/>
      <c r="R4213"/>
    </row>
    <row r="4214" spans="1:18" x14ac:dyDescent="0.25">
      <c r="A4214"/>
      <c r="B4214"/>
      <c r="C4214"/>
      <c r="D4214"/>
      <c r="E4214"/>
      <c r="F4214"/>
      <c r="G4214"/>
      <c r="H4214"/>
      <c r="I4214" s="5"/>
      <c r="J4214" s="5"/>
      <c r="K4214"/>
      <c r="L4214"/>
      <c r="M4214"/>
      <c r="N4214"/>
      <c r="O4214"/>
      <c r="P4214"/>
      <c r="Q4214"/>
      <c r="R4214"/>
    </row>
    <row r="4215" spans="1:18" x14ac:dyDescent="0.25">
      <c r="A4215"/>
      <c r="B4215"/>
      <c r="C4215"/>
      <c r="D4215"/>
      <c r="E4215"/>
      <c r="F4215"/>
      <c r="G4215"/>
      <c r="H4215"/>
      <c r="I4215" s="5"/>
      <c r="J4215" s="5"/>
      <c r="K4215"/>
      <c r="L4215"/>
      <c r="M4215"/>
      <c r="N4215"/>
      <c r="O4215"/>
      <c r="P4215"/>
      <c r="Q4215"/>
      <c r="R4215"/>
    </row>
    <row r="4216" spans="1:18" x14ac:dyDescent="0.25">
      <c r="A4216"/>
      <c r="B4216"/>
      <c r="C4216"/>
      <c r="D4216"/>
      <c r="E4216"/>
      <c r="F4216"/>
      <c r="G4216"/>
      <c r="H4216"/>
      <c r="I4216" s="5"/>
      <c r="J4216" s="5"/>
      <c r="K4216"/>
      <c r="L4216"/>
      <c r="M4216"/>
      <c r="N4216"/>
      <c r="O4216"/>
      <c r="P4216"/>
      <c r="Q4216"/>
      <c r="R4216"/>
    </row>
    <row r="4217" spans="1:18" x14ac:dyDescent="0.25">
      <c r="A4217"/>
      <c r="B4217"/>
      <c r="C4217"/>
      <c r="D4217"/>
      <c r="E4217"/>
      <c r="F4217"/>
      <c r="G4217"/>
      <c r="H4217"/>
      <c r="I4217" s="5"/>
      <c r="J4217" s="5"/>
      <c r="K4217"/>
      <c r="L4217"/>
      <c r="M4217"/>
      <c r="N4217"/>
      <c r="O4217"/>
      <c r="P4217"/>
      <c r="Q4217"/>
      <c r="R4217"/>
    </row>
    <row r="4218" spans="1:18" x14ac:dyDescent="0.25">
      <c r="A4218"/>
      <c r="B4218"/>
      <c r="C4218"/>
      <c r="D4218"/>
      <c r="E4218"/>
      <c r="F4218"/>
      <c r="G4218"/>
      <c r="H4218"/>
      <c r="I4218" s="5"/>
      <c r="J4218" s="5"/>
      <c r="K4218"/>
      <c r="L4218"/>
      <c r="M4218"/>
      <c r="N4218"/>
      <c r="O4218"/>
      <c r="P4218"/>
      <c r="Q4218"/>
      <c r="R4218"/>
    </row>
    <row r="4219" spans="1:18" x14ac:dyDescent="0.25">
      <c r="A4219"/>
      <c r="B4219"/>
      <c r="C4219"/>
      <c r="D4219"/>
      <c r="E4219"/>
      <c r="F4219"/>
      <c r="G4219"/>
      <c r="H4219"/>
      <c r="I4219" s="5"/>
      <c r="J4219" s="5"/>
      <c r="K4219"/>
      <c r="L4219"/>
      <c r="M4219"/>
      <c r="N4219"/>
      <c r="O4219"/>
      <c r="P4219"/>
      <c r="Q4219"/>
      <c r="R4219"/>
    </row>
    <row r="4220" spans="1:18" x14ac:dyDescent="0.25">
      <c r="A4220"/>
      <c r="B4220"/>
      <c r="C4220"/>
      <c r="D4220"/>
      <c r="E4220"/>
      <c r="F4220"/>
      <c r="G4220"/>
      <c r="H4220"/>
      <c r="I4220" s="5"/>
      <c r="J4220" s="5"/>
      <c r="K4220"/>
      <c r="L4220"/>
      <c r="M4220"/>
      <c r="N4220"/>
      <c r="O4220"/>
      <c r="P4220"/>
      <c r="Q4220"/>
      <c r="R4220"/>
    </row>
    <row r="4221" spans="1:18" x14ac:dyDescent="0.25">
      <c r="A4221"/>
      <c r="B4221"/>
      <c r="C4221"/>
      <c r="D4221"/>
      <c r="E4221"/>
      <c r="F4221"/>
      <c r="G4221"/>
      <c r="H4221"/>
      <c r="I4221" s="5"/>
      <c r="J4221" s="5"/>
      <c r="K4221"/>
      <c r="L4221"/>
      <c r="M4221"/>
      <c r="N4221"/>
      <c r="O4221"/>
      <c r="P4221"/>
      <c r="Q4221"/>
      <c r="R4221"/>
    </row>
    <row r="4222" spans="1:18" x14ac:dyDescent="0.25">
      <c r="A4222"/>
      <c r="B4222"/>
      <c r="C4222"/>
      <c r="D4222"/>
      <c r="E4222"/>
      <c r="F4222"/>
      <c r="G4222"/>
      <c r="H4222"/>
      <c r="I4222" s="5"/>
      <c r="J4222" s="5"/>
      <c r="K4222"/>
      <c r="L4222"/>
      <c r="M4222"/>
      <c r="N4222"/>
      <c r="O4222"/>
      <c r="P4222"/>
      <c r="Q4222"/>
      <c r="R4222"/>
    </row>
    <row r="4223" spans="1:18" x14ac:dyDescent="0.25">
      <c r="A4223"/>
      <c r="B4223"/>
      <c r="C4223"/>
      <c r="D4223"/>
      <c r="E4223"/>
      <c r="F4223"/>
      <c r="G4223"/>
      <c r="H4223"/>
      <c r="I4223" s="5"/>
      <c r="J4223" s="5"/>
      <c r="K4223"/>
      <c r="L4223"/>
      <c r="M4223"/>
      <c r="N4223"/>
      <c r="O4223"/>
      <c r="P4223"/>
      <c r="Q4223"/>
      <c r="R4223"/>
    </row>
    <row r="4224" spans="1:18" x14ac:dyDescent="0.25">
      <c r="A4224"/>
      <c r="B4224"/>
      <c r="C4224"/>
      <c r="D4224"/>
      <c r="E4224"/>
      <c r="F4224"/>
      <c r="G4224"/>
      <c r="H4224"/>
      <c r="I4224" s="5"/>
      <c r="J4224" s="5"/>
      <c r="K4224"/>
      <c r="L4224"/>
      <c r="M4224"/>
      <c r="N4224"/>
      <c r="O4224"/>
      <c r="P4224"/>
      <c r="Q4224"/>
      <c r="R4224"/>
    </row>
    <row r="4225" spans="1:18" x14ac:dyDescent="0.25">
      <c r="A4225"/>
      <c r="B4225"/>
      <c r="C4225"/>
      <c r="D4225"/>
      <c r="E4225"/>
      <c r="F4225"/>
      <c r="G4225"/>
      <c r="H4225"/>
      <c r="I4225" s="5"/>
      <c r="J4225" s="5"/>
      <c r="K4225"/>
      <c r="L4225"/>
      <c r="M4225"/>
      <c r="N4225"/>
      <c r="O4225"/>
      <c r="P4225"/>
      <c r="Q4225"/>
      <c r="R4225"/>
    </row>
    <row r="4226" spans="1:18" x14ac:dyDescent="0.25">
      <c r="A4226"/>
      <c r="B4226"/>
      <c r="C4226"/>
      <c r="D4226"/>
      <c r="E4226"/>
      <c r="F4226"/>
      <c r="G4226"/>
      <c r="H4226"/>
      <c r="I4226" s="5"/>
      <c r="J4226" s="5"/>
      <c r="K4226"/>
      <c r="L4226"/>
      <c r="M4226"/>
      <c r="N4226"/>
      <c r="O4226"/>
      <c r="P4226"/>
      <c r="Q4226"/>
      <c r="R4226"/>
    </row>
    <row r="4227" spans="1:18" x14ac:dyDescent="0.25">
      <c r="A4227"/>
      <c r="B4227"/>
      <c r="C4227"/>
      <c r="D4227"/>
      <c r="E4227"/>
      <c r="F4227"/>
      <c r="G4227"/>
      <c r="H4227"/>
      <c r="I4227" s="5"/>
      <c r="J4227" s="5"/>
      <c r="K4227"/>
      <c r="L4227"/>
      <c r="M4227"/>
      <c r="N4227"/>
      <c r="O4227"/>
      <c r="P4227"/>
      <c r="Q4227"/>
      <c r="R4227"/>
    </row>
    <row r="4228" spans="1:18" x14ac:dyDescent="0.25">
      <c r="A4228"/>
      <c r="B4228"/>
      <c r="C4228"/>
      <c r="D4228"/>
      <c r="E4228"/>
      <c r="F4228"/>
      <c r="G4228"/>
      <c r="H4228"/>
      <c r="I4228" s="5"/>
      <c r="J4228" s="5"/>
      <c r="K4228"/>
      <c r="L4228"/>
      <c r="M4228"/>
      <c r="N4228"/>
      <c r="O4228"/>
      <c r="P4228"/>
      <c r="Q4228"/>
      <c r="R4228"/>
    </row>
    <row r="4229" spans="1:18" x14ac:dyDescent="0.25">
      <c r="A4229"/>
      <c r="B4229"/>
      <c r="C4229"/>
      <c r="D4229"/>
      <c r="E4229"/>
      <c r="F4229"/>
      <c r="G4229"/>
      <c r="H4229"/>
      <c r="I4229" s="5"/>
      <c r="J4229" s="5"/>
      <c r="K4229"/>
      <c r="L4229"/>
      <c r="M4229"/>
      <c r="N4229"/>
      <c r="O4229"/>
      <c r="P4229"/>
      <c r="Q4229"/>
      <c r="R4229"/>
    </row>
    <row r="4230" spans="1:18" x14ac:dyDescent="0.25">
      <c r="A4230"/>
      <c r="B4230"/>
      <c r="C4230"/>
      <c r="D4230"/>
      <c r="E4230"/>
      <c r="F4230"/>
      <c r="G4230"/>
      <c r="H4230"/>
      <c r="I4230" s="5"/>
      <c r="J4230" s="5"/>
      <c r="K4230"/>
      <c r="L4230"/>
      <c r="M4230"/>
      <c r="N4230"/>
      <c r="O4230"/>
      <c r="P4230"/>
      <c r="Q4230"/>
      <c r="R4230"/>
    </row>
    <row r="4231" spans="1:18" x14ac:dyDescent="0.25">
      <c r="A4231"/>
      <c r="B4231"/>
      <c r="C4231"/>
      <c r="D4231"/>
      <c r="E4231"/>
      <c r="F4231"/>
      <c r="G4231"/>
      <c r="H4231"/>
      <c r="I4231" s="5"/>
      <c r="J4231" s="5"/>
      <c r="K4231"/>
      <c r="L4231"/>
      <c r="M4231"/>
      <c r="N4231"/>
      <c r="O4231"/>
      <c r="P4231"/>
      <c r="Q4231"/>
      <c r="R4231"/>
    </row>
    <row r="4232" spans="1:18" x14ac:dyDescent="0.25">
      <c r="A4232"/>
      <c r="B4232"/>
      <c r="C4232"/>
      <c r="D4232"/>
      <c r="E4232"/>
      <c r="F4232"/>
      <c r="G4232"/>
      <c r="H4232"/>
      <c r="I4232" s="5"/>
      <c r="J4232" s="5"/>
      <c r="K4232"/>
      <c r="L4232"/>
      <c r="M4232"/>
      <c r="N4232"/>
      <c r="O4232"/>
      <c r="P4232"/>
      <c r="Q4232"/>
      <c r="R4232"/>
    </row>
    <row r="4233" spans="1:18" x14ac:dyDescent="0.25">
      <c r="A4233"/>
      <c r="B4233"/>
      <c r="C4233"/>
      <c r="D4233"/>
      <c r="E4233"/>
      <c r="F4233"/>
      <c r="G4233"/>
      <c r="H4233"/>
      <c r="I4233" s="5"/>
      <c r="J4233" s="5"/>
      <c r="K4233"/>
      <c r="L4233"/>
      <c r="M4233"/>
      <c r="N4233"/>
      <c r="O4233"/>
      <c r="P4233"/>
      <c r="Q4233"/>
      <c r="R4233"/>
    </row>
    <row r="4234" spans="1:18" x14ac:dyDescent="0.25">
      <c r="A4234"/>
      <c r="B4234"/>
      <c r="C4234"/>
      <c r="D4234"/>
      <c r="E4234"/>
      <c r="F4234"/>
      <c r="G4234"/>
      <c r="H4234"/>
      <c r="I4234" s="5"/>
      <c r="J4234" s="5"/>
      <c r="K4234"/>
      <c r="L4234"/>
      <c r="M4234"/>
      <c r="N4234"/>
      <c r="O4234"/>
      <c r="P4234"/>
      <c r="Q4234"/>
      <c r="R4234"/>
    </row>
    <row r="4235" spans="1:18" x14ac:dyDescent="0.25">
      <c r="A4235"/>
      <c r="B4235"/>
      <c r="C4235"/>
      <c r="D4235"/>
      <c r="E4235"/>
      <c r="F4235"/>
      <c r="G4235"/>
      <c r="H4235"/>
      <c r="I4235" s="5"/>
      <c r="J4235" s="5"/>
      <c r="K4235"/>
      <c r="L4235"/>
      <c r="M4235"/>
      <c r="N4235"/>
      <c r="O4235"/>
      <c r="P4235"/>
      <c r="Q4235"/>
      <c r="R4235"/>
    </row>
    <row r="4236" spans="1:18" x14ac:dyDescent="0.25">
      <c r="A4236"/>
      <c r="B4236"/>
      <c r="C4236"/>
      <c r="D4236"/>
      <c r="E4236"/>
      <c r="F4236"/>
      <c r="G4236"/>
      <c r="H4236"/>
      <c r="I4236" s="5"/>
      <c r="J4236" s="5"/>
      <c r="K4236"/>
      <c r="L4236"/>
      <c r="M4236"/>
      <c r="N4236"/>
      <c r="O4236"/>
      <c r="P4236"/>
      <c r="Q4236"/>
      <c r="R4236"/>
    </row>
    <row r="4237" spans="1:18" x14ac:dyDescent="0.25">
      <c r="A4237"/>
      <c r="B4237"/>
      <c r="C4237"/>
      <c r="D4237"/>
      <c r="E4237"/>
      <c r="F4237"/>
      <c r="G4237"/>
      <c r="H4237"/>
      <c r="I4237" s="5"/>
      <c r="J4237" s="5"/>
      <c r="K4237"/>
      <c r="L4237"/>
      <c r="M4237"/>
      <c r="N4237"/>
      <c r="O4237"/>
      <c r="P4237"/>
      <c r="Q4237"/>
      <c r="R4237"/>
    </row>
    <row r="4238" spans="1:18" x14ac:dyDescent="0.25">
      <c r="A4238"/>
      <c r="B4238"/>
      <c r="C4238"/>
      <c r="D4238"/>
      <c r="E4238"/>
      <c r="F4238"/>
      <c r="G4238"/>
      <c r="H4238"/>
      <c r="I4238" s="5"/>
      <c r="J4238" s="5"/>
      <c r="K4238"/>
      <c r="L4238"/>
      <c r="M4238"/>
      <c r="N4238"/>
      <c r="O4238"/>
      <c r="P4238"/>
      <c r="Q4238"/>
      <c r="R4238"/>
    </row>
    <row r="4239" spans="1:18" x14ac:dyDescent="0.25">
      <c r="A4239"/>
      <c r="B4239"/>
      <c r="C4239"/>
      <c r="D4239"/>
      <c r="E4239"/>
      <c r="F4239"/>
      <c r="G4239"/>
      <c r="H4239"/>
      <c r="I4239" s="5"/>
      <c r="J4239" s="5"/>
      <c r="K4239"/>
      <c r="L4239"/>
      <c r="M4239"/>
      <c r="N4239"/>
      <c r="O4239"/>
      <c r="P4239"/>
      <c r="Q4239"/>
      <c r="R4239"/>
    </row>
    <row r="4240" spans="1:18" x14ac:dyDescent="0.25">
      <c r="A4240"/>
      <c r="B4240"/>
      <c r="C4240"/>
      <c r="D4240"/>
      <c r="E4240"/>
      <c r="F4240"/>
      <c r="G4240"/>
      <c r="H4240"/>
      <c r="I4240" s="5"/>
      <c r="J4240" s="5"/>
      <c r="K4240"/>
      <c r="L4240"/>
      <c r="M4240"/>
      <c r="N4240"/>
      <c r="O4240"/>
      <c r="P4240"/>
      <c r="Q4240"/>
      <c r="R4240"/>
    </row>
    <row r="4241" spans="1:18" x14ac:dyDescent="0.25">
      <c r="A4241"/>
      <c r="B4241"/>
      <c r="C4241"/>
      <c r="D4241"/>
      <c r="E4241"/>
      <c r="F4241"/>
      <c r="G4241"/>
      <c r="H4241"/>
      <c r="I4241" s="5"/>
      <c r="J4241" s="5"/>
      <c r="K4241"/>
      <c r="L4241"/>
      <c r="M4241"/>
      <c r="N4241"/>
      <c r="O4241"/>
      <c r="P4241"/>
      <c r="Q4241"/>
      <c r="R4241"/>
    </row>
    <row r="4242" spans="1:18" x14ac:dyDescent="0.25">
      <c r="A4242"/>
      <c r="B4242"/>
      <c r="C4242"/>
      <c r="D4242"/>
      <c r="E4242"/>
      <c r="F4242"/>
      <c r="G4242"/>
      <c r="H4242"/>
      <c r="I4242" s="5"/>
      <c r="J4242" s="5"/>
      <c r="K4242"/>
      <c r="L4242"/>
      <c r="M4242"/>
      <c r="N4242"/>
      <c r="O4242"/>
      <c r="P4242"/>
      <c r="Q4242"/>
      <c r="R4242"/>
    </row>
    <row r="4243" spans="1:18" x14ac:dyDescent="0.25">
      <c r="A4243"/>
      <c r="B4243"/>
      <c r="C4243"/>
      <c r="D4243"/>
      <c r="E4243"/>
      <c r="F4243"/>
      <c r="G4243"/>
      <c r="H4243"/>
      <c r="I4243" s="5"/>
      <c r="J4243" s="5"/>
      <c r="K4243"/>
      <c r="L4243"/>
      <c r="M4243"/>
      <c r="N4243"/>
      <c r="O4243"/>
      <c r="P4243"/>
      <c r="Q4243"/>
      <c r="R4243"/>
    </row>
    <row r="4244" spans="1:18" x14ac:dyDescent="0.25">
      <c r="A4244"/>
      <c r="B4244"/>
      <c r="C4244"/>
      <c r="D4244"/>
      <c r="E4244"/>
      <c r="F4244"/>
      <c r="G4244"/>
      <c r="H4244"/>
      <c r="I4244" s="5"/>
      <c r="J4244" s="5"/>
      <c r="K4244"/>
      <c r="L4244"/>
      <c r="M4244"/>
      <c r="N4244"/>
      <c r="O4244"/>
      <c r="P4244"/>
      <c r="Q4244"/>
      <c r="R4244"/>
    </row>
    <row r="4245" spans="1:18" x14ac:dyDescent="0.25">
      <c r="A4245"/>
      <c r="B4245"/>
      <c r="C4245"/>
      <c r="D4245"/>
      <c r="E4245"/>
      <c r="F4245"/>
      <c r="G4245"/>
      <c r="H4245"/>
      <c r="I4245" s="5"/>
      <c r="J4245" s="5"/>
      <c r="K4245"/>
      <c r="L4245"/>
      <c r="M4245"/>
      <c r="N4245"/>
      <c r="O4245"/>
      <c r="P4245"/>
      <c r="Q4245"/>
      <c r="R4245"/>
    </row>
    <row r="4246" spans="1:18" x14ac:dyDescent="0.25">
      <c r="A4246"/>
      <c r="B4246"/>
      <c r="C4246"/>
      <c r="D4246"/>
      <c r="E4246"/>
      <c r="F4246"/>
      <c r="G4246"/>
      <c r="H4246"/>
      <c r="I4246" s="5"/>
      <c r="J4246" s="5"/>
      <c r="K4246"/>
      <c r="L4246"/>
      <c r="M4246"/>
      <c r="N4246"/>
      <c r="O4246"/>
      <c r="P4246"/>
      <c r="Q4246"/>
      <c r="R4246"/>
    </row>
    <row r="4247" spans="1:18" x14ac:dyDescent="0.25">
      <c r="A4247"/>
      <c r="B4247"/>
      <c r="C4247"/>
      <c r="D4247"/>
      <c r="E4247"/>
      <c r="F4247"/>
      <c r="G4247"/>
      <c r="H4247"/>
      <c r="I4247" s="5"/>
      <c r="J4247" s="5"/>
      <c r="K4247"/>
      <c r="L4247"/>
      <c r="M4247"/>
      <c r="N4247"/>
      <c r="O4247"/>
      <c r="P4247"/>
      <c r="Q4247"/>
      <c r="R4247"/>
    </row>
    <row r="4248" spans="1:18" x14ac:dyDescent="0.25">
      <c r="A4248"/>
      <c r="B4248"/>
      <c r="C4248"/>
      <c r="D4248"/>
      <c r="E4248"/>
      <c r="F4248"/>
      <c r="G4248"/>
      <c r="H4248"/>
      <c r="I4248" s="5"/>
      <c r="J4248" s="5"/>
      <c r="K4248"/>
      <c r="L4248"/>
      <c r="M4248"/>
      <c r="N4248"/>
      <c r="O4248"/>
      <c r="P4248"/>
      <c r="Q4248"/>
      <c r="R4248"/>
    </row>
    <row r="4249" spans="1:18" x14ac:dyDescent="0.25">
      <c r="A4249"/>
      <c r="B4249"/>
      <c r="C4249"/>
      <c r="D4249"/>
      <c r="E4249"/>
      <c r="F4249"/>
      <c r="G4249"/>
      <c r="H4249"/>
      <c r="I4249" s="5"/>
      <c r="J4249" s="5"/>
      <c r="K4249"/>
      <c r="L4249"/>
      <c r="M4249"/>
      <c r="N4249"/>
      <c r="O4249"/>
      <c r="P4249"/>
      <c r="Q4249"/>
      <c r="R4249"/>
    </row>
    <row r="4250" spans="1:18" x14ac:dyDescent="0.25">
      <c r="A4250"/>
      <c r="B4250"/>
      <c r="C4250"/>
      <c r="D4250"/>
      <c r="E4250"/>
      <c r="F4250"/>
      <c r="G4250"/>
      <c r="H4250"/>
      <c r="I4250" s="5"/>
      <c r="J4250" s="5"/>
      <c r="K4250"/>
      <c r="L4250"/>
      <c r="M4250"/>
      <c r="N4250"/>
      <c r="O4250"/>
      <c r="P4250"/>
      <c r="Q4250"/>
      <c r="R4250"/>
    </row>
    <row r="4251" spans="1:18" x14ac:dyDescent="0.25">
      <c r="A4251"/>
      <c r="B4251"/>
      <c r="C4251"/>
      <c r="D4251"/>
      <c r="E4251"/>
      <c r="F4251"/>
      <c r="G4251"/>
      <c r="H4251"/>
      <c r="I4251" s="5"/>
      <c r="J4251" s="5"/>
      <c r="K4251"/>
      <c r="L4251"/>
      <c r="M4251"/>
      <c r="N4251"/>
      <c r="O4251"/>
      <c r="P4251"/>
      <c r="Q4251"/>
      <c r="R4251"/>
    </row>
    <row r="4252" spans="1:18" x14ac:dyDescent="0.25">
      <c r="A4252"/>
      <c r="B4252"/>
      <c r="C4252"/>
      <c r="D4252"/>
      <c r="E4252"/>
      <c r="F4252"/>
      <c r="G4252"/>
      <c r="H4252"/>
      <c r="I4252" s="5"/>
      <c r="J4252" s="5"/>
      <c r="K4252"/>
      <c r="L4252"/>
      <c r="M4252"/>
      <c r="N4252"/>
      <c r="O4252"/>
      <c r="P4252"/>
      <c r="Q4252"/>
      <c r="R4252"/>
    </row>
    <row r="4253" spans="1:18" x14ac:dyDescent="0.25">
      <c r="A4253"/>
      <c r="B4253"/>
      <c r="C4253"/>
      <c r="D4253"/>
      <c r="E4253"/>
      <c r="F4253"/>
      <c r="G4253"/>
      <c r="H4253"/>
      <c r="I4253" s="5"/>
      <c r="J4253" s="5"/>
      <c r="K4253"/>
      <c r="L4253"/>
      <c r="M4253"/>
      <c r="N4253"/>
      <c r="O4253"/>
      <c r="P4253"/>
      <c r="Q4253"/>
      <c r="R4253"/>
    </row>
    <row r="4254" spans="1:18" x14ac:dyDescent="0.25">
      <c r="A4254"/>
      <c r="B4254"/>
      <c r="C4254"/>
      <c r="D4254"/>
      <c r="E4254"/>
      <c r="F4254"/>
      <c r="G4254"/>
      <c r="H4254"/>
      <c r="I4254" s="5"/>
      <c r="J4254" s="5"/>
      <c r="K4254"/>
      <c r="L4254"/>
      <c r="M4254"/>
      <c r="N4254"/>
      <c r="O4254"/>
      <c r="P4254"/>
      <c r="Q4254"/>
      <c r="R4254"/>
    </row>
    <row r="4255" spans="1:18" x14ac:dyDescent="0.25">
      <c r="A4255"/>
      <c r="B4255"/>
      <c r="C4255"/>
      <c r="D4255"/>
      <c r="E4255"/>
      <c r="F4255"/>
      <c r="G4255"/>
      <c r="H4255"/>
      <c r="I4255" s="5"/>
      <c r="J4255" s="5"/>
      <c r="K4255"/>
      <c r="L4255"/>
      <c r="M4255"/>
      <c r="N4255"/>
      <c r="O4255"/>
      <c r="P4255"/>
      <c r="Q4255"/>
      <c r="R4255"/>
    </row>
    <row r="4256" spans="1:18" x14ac:dyDescent="0.25">
      <c r="A4256"/>
      <c r="B4256"/>
      <c r="C4256"/>
      <c r="D4256"/>
      <c r="E4256"/>
      <c r="F4256"/>
      <c r="G4256"/>
      <c r="H4256"/>
      <c r="I4256" s="5"/>
      <c r="J4256" s="5"/>
      <c r="K4256"/>
      <c r="L4256"/>
      <c r="M4256"/>
      <c r="N4256"/>
      <c r="O4256"/>
      <c r="P4256"/>
      <c r="Q4256"/>
      <c r="R4256"/>
    </row>
    <row r="4257" spans="1:18" x14ac:dyDescent="0.25">
      <c r="A4257"/>
      <c r="B4257"/>
      <c r="C4257"/>
      <c r="D4257"/>
      <c r="E4257"/>
      <c r="F4257"/>
      <c r="G4257"/>
      <c r="H4257"/>
      <c r="I4257" s="5"/>
      <c r="J4257" s="5"/>
      <c r="K4257"/>
      <c r="L4257"/>
      <c r="M4257"/>
      <c r="N4257"/>
      <c r="O4257"/>
      <c r="P4257"/>
      <c r="Q4257"/>
      <c r="R4257"/>
    </row>
    <row r="4258" spans="1:18" x14ac:dyDescent="0.25">
      <c r="A4258"/>
      <c r="B4258"/>
      <c r="C4258"/>
      <c r="D4258"/>
      <c r="E4258"/>
      <c r="F4258"/>
      <c r="G4258"/>
      <c r="H4258"/>
      <c r="I4258" s="5"/>
      <c r="J4258" s="5"/>
      <c r="K4258"/>
      <c r="L4258"/>
      <c r="M4258"/>
      <c r="N4258"/>
      <c r="O4258"/>
      <c r="P4258"/>
      <c r="Q4258"/>
      <c r="R4258"/>
    </row>
    <row r="4259" spans="1:18" x14ac:dyDescent="0.25">
      <c r="A4259"/>
      <c r="B4259"/>
      <c r="C4259"/>
      <c r="D4259"/>
      <c r="E4259"/>
      <c r="F4259"/>
      <c r="G4259"/>
      <c r="H4259"/>
      <c r="I4259" s="5"/>
      <c r="J4259" s="5"/>
      <c r="K4259"/>
      <c r="L4259"/>
      <c r="M4259"/>
      <c r="N4259"/>
      <c r="O4259"/>
      <c r="P4259"/>
      <c r="Q4259"/>
      <c r="R4259"/>
    </row>
    <row r="4260" spans="1:18" x14ac:dyDescent="0.25">
      <c r="A4260"/>
      <c r="B4260"/>
      <c r="C4260"/>
      <c r="D4260"/>
      <c r="E4260"/>
      <c r="F4260"/>
      <c r="G4260"/>
      <c r="H4260"/>
      <c r="I4260" s="5"/>
      <c r="J4260" s="5"/>
      <c r="K4260"/>
      <c r="L4260"/>
      <c r="M4260"/>
      <c r="N4260"/>
      <c r="O4260"/>
      <c r="P4260"/>
      <c r="Q4260"/>
      <c r="R4260"/>
    </row>
    <row r="4261" spans="1:18" x14ac:dyDescent="0.25">
      <c r="A4261"/>
      <c r="B4261"/>
      <c r="C4261"/>
      <c r="D4261"/>
      <c r="E4261"/>
      <c r="F4261"/>
      <c r="G4261"/>
      <c r="H4261"/>
      <c r="I4261" s="5"/>
      <c r="J4261" s="5"/>
      <c r="K4261"/>
      <c r="L4261"/>
      <c r="M4261"/>
      <c r="N4261"/>
      <c r="O4261"/>
      <c r="P4261"/>
      <c r="Q4261"/>
      <c r="R4261"/>
    </row>
    <row r="4262" spans="1:18" x14ac:dyDescent="0.25">
      <c r="A4262"/>
      <c r="B4262"/>
      <c r="C4262"/>
      <c r="D4262"/>
      <c r="E4262"/>
      <c r="F4262"/>
      <c r="G4262"/>
      <c r="H4262"/>
      <c r="I4262" s="5"/>
      <c r="J4262" s="5"/>
      <c r="K4262"/>
      <c r="L4262"/>
      <c r="M4262"/>
      <c r="N4262"/>
      <c r="O4262"/>
      <c r="P4262"/>
      <c r="Q4262"/>
      <c r="R4262"/>
    </row>
    <row r="4263" spans="1:18" x14ac:dyDescent="0.25">
      <c r="A4263"/>
      <c r="B4263"/>
      <c r="C4263"/>
      <c r="D4263"/>
      <c r="E4263"/>
      <c r="F4263"/>
      <c r="G4263"/>
      <c r="H4263"/>
      <c r="I4263" s="5"/>
      <c r="J4263" s="5"/>
      <c r="K4263"/>
      <c r="L4263"/>
      <c r="M4263"/>
      <c r="N4263"/>
      <c r="O4263"/>
      <c r="P4263"/>
      <c r="Q4263"/>
      <c r="R4263"/>
    </row>
    <row r="4264" spans="1:18" x14ac:dyDescent="0.25">
      <c r="A4264"/>
      <c r="B4264"/>
      <c r="C4264"/>
      <c r="D4264"/>
      <c r="E4264"/>
      <c r="F4264"/>
      <c r="G4264"/>
      <c r="H4264"/>
      <c r="I4264" s="5"/>
      <c r="J4264" s="5"/>
      <c r="K4264"/>
      <c r="L4264"/>
      <c r="M4264"/>
      <c r="N4264"/>
      <c r="O4264"/>
      <c r="P4264"/>
      <c r="Q4264"/>
      <c r="R4264"/>
    </row>
    <row r="4265" spans="1:18" x14ac:dyDescent="0.25">
      <c r="A4265"/>
      <c r="B4265"/>
      <c r="C4265"/>
      <c r="D4265"/>
      <c r="E4265"/>
      <c r="F4265"/>
      <c r="G4265"/>
      <c r="H4265"/>
      <c r="I4265" s="5"/>
      <c r="J4265" s="5"/>
      <c r="K4265"/>
      <c r="L4265"/>
      <c r="M4265"/>
      <c r="N4265"/>
      <c r="O4265"/>
      <c r="P4265"/>
      <c r="Q4265"/>
      <c r="R4265"/>
    </row>
    <row r="4266" spans="1:18" x14ac:dyDescent="0.25">
      <c r="A4266"/>
      <c r="B4266"/>
      <c r="C4266"/>
      <c r="D4266"/>
      <c r="E4266"/>
      <c r="F4266"/>
      <c r="G4266"/>
      <c r="H4266"/>
      <c r="I4266" s="5"/>
      <c r="J4266" s="5"/>
      <c r="K4266"/>
      <c r="L4266"/>
      <c r="M4266"/>
      <c r="N4266"/>
      <c r="O4266"/>
      <c r="P4266"/>
      <c r="Q4266"/>
      <c r="R4266"/>
    </row>
    <row r="4267" spans="1:18" x14ac:dyDescent="0.25">
      <c r="A4267"/>
      <c r="B4267"/>
      <c r="C4267"/>
      <c r="D4267"/>
      <c r="E4267"/>
      <c r="F4267"/>
      <c r="G4267"/>
      <c r="H4267"/>
      <c r="I4267" s="5"/>
      <c r="J4267" s="5"/>
      <c r="K4267"/>
      <c r="L4267"/>
      <c r="M4267"/>
      <c r="N4267"/>
      <c r="O4267"/>
      <c r="P4267"/>
      <c r="Q4267"/>
      <c r="R4267"/>
    </row>
    <row r="4268" spans="1:18" x14ac:dyDescent="0.25">
      <c r="A4268"/>
      <c r="B4268"/>
      <c r="C4268"/>
      <c r="D4268"/>
      <c r="E4268"/>
      <c r="F4268"/>
      <c r="G4268"/>
      <c r="H4268"/>
      <c r="I4268" s="5"/>
      <c r="J4268" s="5"/>
      <c r="K4268"/>
      <c r="L4268"/>
      <c r="M4268"/>
      <c r="N4268"/>
      <c r="O4268"/>
      <c r="P4268"/>
      <c r="Q4268"/>
      <c r="R4268"/>
    </row>
    <row r="4269" spans="1:18" x14ac:dyDescent="0.25">
      <c r="A4269"/>
      <c r="B4269"/>
      <c r="C4269"/>
      <c r="D4269"/>
      <c r="E4269"/>
      <c r="F4269"/>
      <c r="G4269"/>
      <c r="H4269"/>
      <c r="I4269" s="5"/>
      <c r="J4269" s="5"/>
      <c r="K4269"/>
      <c r="L4269"/>
      <c r="M4269"/>
      <c r="N4269"/>
      <c r="O4269"/>
      <c r="P4269"/>
      <c r="Q4269"/>
      <c r="R4269"/>
    </row>
    <row r="4270" spans="1:18" x14ac:dyDescent="0.25">
      <c r="A4270"/>
      <c r="B4270"/>
      <c r="C4270"/>
      <c r="D4270"/>
      <c r="E4270"/>
      <c r="F4270"/>
      <c r="G4270"/>
      <c r="H4270"/>
      <c r="I4270" s="5"/>
      <c r="J4270" s="5"/>
      <c r="K4270"/>
      <c r="L4270"/>
      <c r="M4270"/>
      <c r="N4270"/>
      <c r="O4270"/>
      <c r="P4270"/>
      <c r="Q4270"/>
      <c r="R4270"/>
    </row>
    <row r="4271" spans="1:18" x14ac:dyDescent="0.25">
      <c r="A4271"/>
      <c r="B4271"/>
      <c r="C4271"/>
      <c r="D4271"/>
      <c r="E4271"/>
      <c r="F4271"/>
      <c r="G4271"/>
      <c r="H4271"/>
      <c r="I4271" s="5"/>
      <c r="J4271" s="5"/>
      <c r="K4271"/>
      <c r="L4271"/>
      <c r="M4271"/>
      <c r="N4271"/>
      <c r="O4271"/>
      <c r="P4271"/>
      <c r="Q4271"/>
      <c r="R4271"/>
    </row>
    <row r="4272" spans="1:18" x14ac:dyDescent="0.25">
      <c r="A4272"/>
      <c r="B4272"/>
      <c r="C4272"/>
      <c r="D4272"/>
      <c r="E4272"/>
      <c r="F4272"/>
      <c r="G4272"/>
      <c r="H4272"/>
      <c r="I4272" s="5"/>
      <c r="J4272" s="5"/>
      <c r="K4272"/>
      <c r="L4272"/>
      <c r="M4272"/>
      <c r="N4272"/>
      <c r="O4272"/>
      <c r="P4272"/>
      <c r="Q4272"/>
      <c r="R4272"/>
    </row>
    <row r="4273" spans="1:18" x14ac:dyDescent="0.25">
      <c r="A4273"/>
      <c r="B4273"/>
      <c r="C4273"/>
      <c r="D4273"/>
      <c r="E4273"/>
      <c r="F4273"/>
      <c r="G4273"/>
      <c r="H4273"/>
      <c r="I4273" s="5"/>
      <c r="J4273" s="5"/>
      <c r="K4273"/>
      <c r="L4273"/>
      <c r="M4273"/>
      <c r="N4273"/>
      <c r="O4273"/>
      <c r="P4273"/>
      <c r="Q4273"/>
      <c r="R4273"/>
    </row>
    <row r="4274" spans="1:18" x14ac:dyDescent="0.25">
      <c r="A4274"/>
      <c r="B4274"/>
      <c r="C4274"/>
      <c r="D4274"/>
      <c r="E4274"/>
      <c r="F4274"/>
      <c r="G4274"/>
      <c r="H4274"/>
      <c r="I4274" s="5"/>
      <c r="J4274" s="5"/>
      <c r="K4274"/>
      <c r="L4274"/>
      <c r="M4274"/>
      <c r="N4274"/>
      <c r="O4274"/>
      <c r="P4274"/>
      <c r="Q4274"/>
      <c r="R4274"/>
    </row>
    <row r="4275" spans="1:18" x14ac:dyDescent="0.25">
      <c r="A4275"/>
      <c r="B4275"/>
      <c r="C4275"/>
      <c r="D4275"/>
      <c r="E4275"/>
      <c r="F4275"/>
      <c r="G4275"/>
      <c r="H4275"/>
      <c r="I4275" s="5"/>
      <c r="J4275" s="5"/>
      <c r="K4275"/>
      <c r="L4275"/>
      <c r="M4275"/>
      <c r="N4275"/>
      <c r="O4275"/>
      <c r="P4275"/>
      <c r="Q4275"/>
      <c r="R4275"/>
    </row>
    <row r="4276" spans="1:18" x14ac:dyDescent="0.25">
      <c r="A4276"/>
      <c r="B4276"/>
      <c r="C4276"/>
      <c r="D4276"/>
      <c r="E4276"/>
      <c r="F4276"/>
      <c r="G4276"/>
      <c r="H4276"/>
      <c r="I4276" s="5"/>
      <c r="J4276" s="5"/>
      <c r="K4276"/>
      <c r="L4276"/>
      <c r="M4276"/>
      <c r="N4276"/>
      <c r="O4276"/>
      <c r="P4276"/>
      <c r="Q4276"/>
      <c r="R4276"/>
    </row>
    <row r="4277" spans="1:18" x14ac:dyDescent="0.25">
      <c r="A4277"/>
      <c r="B4277"/>
      <c r="C4277"/>
      <c r="D4277"/>
      <c r="E4277"/>
      <c r="F4277"/>
      <c r="G4277"/>
      <c r="H4277"/>
      <c r="I4277" s="5"/>
      <c r="J4277" s="5"/>
      <c r="K4277"/>
      <c r="L4277"/>
      <c r="M4277"/>
      <c r="N4277"/>
      <c r="O4277"/>
      <c r="P4277"/>
      <c r="Q4277"/>
      <c r="R4277"/>
    </row>
    <row r="4278" spans="1:18" x14ac:dyDescent="0.25">
      <c r="A4278"/>
      <c r="B4278"/>
      <c r="C4278"/>
      <c r="D4278"/>
      <c r="E4278"/>
      <c r="F4278"/>
      <c r="G4278"/>
      <c r="H4278"/>
      <c r="I4278" s="5"/>
      <c r="J4278" s="5"/>
      <c r="K4278"/>
      <c r="L4278"/>
      <c r="M4278"/>
      <c r="N4278"/>
      <c r="O4278"/>
      <c r="P4278"/>
      <c r="Q4278"/>
      <c r="R4278"/>
    </row>
    <row r="4279" spans="1:18" x14ac:dyDescent="0.25">
      <c r="A4279"/>
      <c r="B4279"/>
      <c r="C4279"/>
      <c r="D4279"/>
      <c r="E4279"/>
      <c r="F4279"/>
      <c r="G4279"/>
      <c r="H4279"/>
      <c r="I4279" s="5"/>
      <c r="J4279" s="5"/>
      <c r="K4279"/>
      <c r="L4279"/>
      <c r="M4279"/>
      <c r="N4279"/>
      <c r="O4279"/>
      <c r="P4279"/>
      <c r="Q4279"/>
      <c r="R4279"/>
    </row>
    <row r="4280" spans="1:18" x14ac:dyDescent="0.25">
      <c r="A4280"/>
      <c r="B4280"/>
      <c r="C4280"/>
      <c r="D4280"/>
      <c r="E4280"/>
      <c r="F4280"/>
      <c r="G4280"/>
      <c r="H4280"/>
      <c r="I4280" s="5"/>
      <c r="J4280" s="5"/>
      <c r="K4280"/>
      <c r="L4280"/>
      <c r="M4280"/>
      <c r="N4280"/>
      <c r="O4280"/>
      <c r="P4280"/>
      <c r="Q4280"/>
      <c r="R4280"/>
    </row>
    <row r="4281" spans="1:18" x14ac:dyDescent="0.25">
      <c r="A4281"/>
      <c r="B4281"/>
      <c r="C4281"/>
      <c r="D4281"/>
      <c r="E4281"/>
      <c r="F4281"/>
      <c r="G4281"/>
      <c r="H4281"/>
      <c r="I4281" s="5"/>
      <c r="J4281" s="5"/>
      <c r="K4281"/>
      <c r="L4281"/>
      <c r="M4281"/>
      <c r="N4281"/>
      <c r="O4281"/>
      <c r="P4281"/>
      <c r="Q4281"/>
      <c r="R4281"/>
    </row>
    <row r="4282" spans="1:18" x14ac:dyDescent="0.25">
      <c r="A4282"/>
      <c r="B4282"/>
      <c r="C4282"/>
      <c r="D4282"/>
      <c r="E4282"/>
      <c r="F4282"/>
      <c r="G4282"/>
      <c r="H4282"/>
      <c r="I4282" s="5"/>
      <c r="J4282" s="5"/>
      <c r="K4282"/>
      <c r="L4282"/>
      <c r="M4282"/>
      <c r="N4282"/>
      <c r="O4282"/>
      <c r="P4282"/>
      <c r="Q4282"/>
      <c r="R4282"/>
    </row>
    <row r="4283" spans="1:18" x14ac:dyDescent="0.25">
      <c r="A4283"/>
      <c r="B4283"/>
      <c r="C4283"/>
      <c r="D4283"/>
      <c r="E4283"/>
      <c r="F4283"/>
      <c r="G4283"/>
      <c r="H4283"/>
      <c r="I4283" s="5"/>
      <c r="J4283" s="5"/>
      <c r="K4283"/>
      <c r="L4283"/>
      <c r="M4283"/>
      <c r="N4283"/>
      <c r="O4283"/>
      <c r="P4283"/>
      <c r="Q4283"/>
      <c r="R4283"/>
    </row>
    <row r="4284" spans="1:18" x14ac:dyDescent="0.25">
      <c r="A4284"/>
      <c r="B4284"/>
      <c r="C4284"/>
      <c r="D4284"/>
      <c r="E4284"/>
      <c r="F4284"/>
      <c r="G4284"/>
      <c r="H4284"/>
      <c r="I4284" s="5"/>
      <c r="J4284" s="5"/>
      <c r="K4284"/>
      <c r="L4284"/>
      <c r="M4284"/>
      <c r="N4284"/>
      <c r="O4284"/>
      <c r="P4284"/>
      <c r="Q4284"/>
      <c r="R4284"/>
    </row>
    <row r="4285" spans="1:18" x14ac:dyDescent="0.25">
      <c r="A4285"/>
      <c r="B4285"/>
      <c r="C4285"/>
      <c r="D4285"/>
      <c r="E4285"/>
      <c r="F4285"/>
      <c r="G4285"/>
      <c r="H4285"/>
      <c r="I4285" s="5"/>
      <c r="J4285" s="5"/>
      <c r="K4285"/>
      <c r="L4285"/>
      <c r="M4285"/>
      <c r="N4285"/>
      <c r="O4285"/>
      <c r="P4285"/>
      <c r="Q4285"/>
      <c r="R4285"/>
    </row>
    <row r="4286" spans="1:18" x14ac:dyDescent="0.25">
      <c r="A4286"/>
      <c r="B4286"/>
      <c r="C4286"/>
      <c r="D4286"/>
      <c r="E4286"/>
      <c r="F4286"/>
      <c r="G4286"/>
      <c r="H4286"/>
      <c r="I4286" s="5"/>
      <c r="J4286" s="5"/>
      <c r="K4286"/>
      <c r="L4286"/>
      <c r="M4286"/>
      <c r="N4286"/>
      <c r="O4286"/>
      <c r="P4286"/>
      <c r="Q4286"/>
      <c r="R4286"/>
    </row>
    <row r="4287" spans="1:18" x14ac:dyDescent="0.25">
      <c r="A4287"/>
      <c r="B4287"/>
      <c r="C4287"/>
      <c r="D4287"/>
      <c r="E4287"/>
      <c r="F4287"/>
      <c r="G4287"/>
      <c r="H4287"/>
      <c r="I4287" s="5"/>
      <c r="J4287" s="5"/>
      <c r="K4287"/>
      <c r="L4287"/>
      <c r="M4287"/>
      <c r="N4287"/>
      <c r="O4287"/>
      <c r="P4287"/>
      <c r="Q4287"/>
      <c r="R4287"/>
    </row>
    <row r="4288" spans="1:18" x14ac:dyDescent="0.25">
      <c r="A4288"/>
      <c r="B4288"/>
      <c r="C4288"/>
      <c r="D4288"/>
      <c r="E4288"/>
      <c r="F4288"/>
      <c r="G4288"/>
      <c r="H4288"/>
      <c r="I4288" s="5"/>
      <c r="J4288" s="5"/>
      <c r="K4288"/>
      <c r="L4288"/>
      <c r="M4288"/>
      <c r="N4288"/>
      <c r="O4288"/>
      <c r="P4288"/>
      <c r="Q4288"/>
      <c r="R4288"/>
    </row>
    <row r="4289" spans="1:18" x14ac:dyDescent="0.25">
      <c r="A4289"/>
      <c r="B4289"/>
      <c r="C4289"/>
      <c r="D4289"/>
      <c r="E4289"/>
      <c r="F4289"/>
      <c r="G4289"/>
      <c r="H4289"/>
      <c r="I4289" s="5"/>
      <c r="J4289" s="5"/>
      <c r="K4289"/>
      <c r="L4289"/>
      <c r="M4289"/>
      <c r="N4289"/>
      <c r="O4289"/>
      <c r="P4289"/>
      <c r="Q4289"/>
      <c r="R4289"/>
    </row>
    <row r="4290" spans="1:18" x14ac:dyDescent="0.25">
      <c r="A4290"/>
      <c r="B4290"/>
      <c r="C4290"/>
      <c r="D4290"/>
      <c r="E4290"/>
      <c r="F4290"/>
      <c r="G4290"/>
      <c r="H4290"/>
      <c r="I4290" s="5"/>
      <c r="J4290" s="5"/>
      <c r="K4290"/>
      <c r="L4290"/>
      <c r="M4290"/>
      <c r="N4290"/>
      <c r="O4290"/>
      <c r="P4290"/>
      <c r="Q4290"/>
      <c r="R4290"/>
    </row>
    <row r="4291" spans="1:18" x14ac:dyDescent="0.25">
      <c r="A4291"/>
      <c r="B4291"/>
      <c r="C4291"/>
      <c r="D4291"/>
      <c r="E4291"/>
      <c r="F4291"/>
      <c r="G4291"/>
      <c r="H4291"/>
      <c r="I4291" s="5"/>
      <c r="J4291" s="5"/>
      <c r="K4291"/>
      <c r="L4291"/>
      <c r="M4291"/>
      <c r="N4291"/>
      <c r="O4291"/>
      <c r="P4291"/>
      <c r="Q4291"/>
      <c r="R4291"/>
    </row>
    <row r="4292" spans="1:18" x14ac:dyDescent="0.25">
      <c r="A4292"/>
      <c r="B4292"/>
      <c r="C4292"/>
      <c r="D4292"/>
      <c r="E4292"/>
      <c r="F4292"/>
      <c r="G4292"/>
      <c r="H4292"/>
      <c r="I4292" s="5"/>
      <c r="J4292" s="5"/>
      <c r="K4292"/>
      <c r="L4292"/>
      <c r="M4292"/>
      <c r="N4292"/>
      <c r="O4292"/>
      <c r="P4292"/>
      <c r="Q4292"/>
      <c r="R4292"/>
    </row>
    <row r="4293" spans="1:18" x14ac:dyDescent="0.25">
      <c r="A4293"/>
      <c r="B4293"/>
      <c r="C4293"/>
      <c r="D4293"/>
      <c r="E4293"/>
      <c r="F4293"/>
      <c r="G4293"/>
      <c r="H4293"/>
      <c r="I4293" s="5"/>
      <c r="J4293" s="5"/>
      <c r="K4293"/>
      <c r="L4293"/>
      <c r="M4293"/>
      <c r="N4293"/>
      <c r="O4293"/>
      <c r="P4293"/>
      <c r="Q4293"/>
      <c r="R4293"/>
    </row>
    <row r="4294" spans="1:18" x14ac:dyDescent="0.25">
      <c r="A4294"/>
      <c r="B4294"/>
      <c r="C4294"/>
      <c r="D4294"/>
      <c r="E4294"/>
      <c r="F4294"/>
      <c r="G4294"/>
      <c r="H4294"/>
      <c r="I4294" s="5"/>
      <c r="J4294" s="5"/>
      <c r="K4294"/>
      <c r="L4294"/>
      <c r="M4294"/>
      <c r="N4294"/>
      <c r="O4294"/>
      <c r="P4294"/>
      <c r="Q4294"/>
      <c r="R4294"/>
    </row>
    <row r="4295" spans="1:18" x14ac:dyDescent="0.25">
      <c r="A4295"/>
      <c r="B4295"/>
      <c r="C4295"/>
      <c r="D4295"/>
      <c r="E4295"/>
      <c r="F4295"/>
      <c r="G4295"/>
      <c r="H4295"/>
      <c r="I4295" s="5"/>
      <c r="J4295" s="5"/>
      <c r="K4295"/>
      <c r="L4295"/>
      <c r="M4295"/>
      <c r="N4295"/>
      <c r="O4295"/>
      <c r="P4295"/>
      <c r="Q4295"/>
      <c r="R4295"/>
    </row>
    <row r="4296" spans="1:18" x14ac:dyDescent="0.25">
      <c r="A4296"/>
      <c r="B4296"/>
      <c r="C4296"/>
      <c r="D4296"/>
      <c r="E4296"/>
      <c r="F4296"/>
      <c r="G4296"/>
      <c r="H4296"/>
      <c r="I4296" s="5"/>
      <c r="J4296" s="5"/>
      <c r="K4296"/>
      <c r="L4296"/>
      <c r="M4296"/>
      <c r="N4296"/>
      <c r="O4296"/>
      <c r="P4296"/>
      <c r="Q4296"/>
      <c r="R4296"/>
    </row>
    <row r="4297" spans="1:18" x14ac:dyDescent="0.25">
      <c r="A4297"/>
      <c r="B4297"/>
      <c r="C4297"/>
      <c r="D4297"/>
      <c r="E4297"/>
      <c r="F4297"/>
      <c r="G4297"/>
      <c r="H4297"/>
      <c r="I4297" s="5"/>
      <c r="J4297" s="5"/>
      <c r="K4297"/>
      <c r="L4297"/>
      <c r="M4297"/>
      <c r="N4297"/>
      <c r="O4297"/>
      <c r="P4297"/>
      <c r="Q4297"/>
      <c r="R4297"/>
    </row>
    <row r="4298" spans="1:18" x14ac:dyDescent="0.25">
      <c r="A4298"/>
      <c r="B4298"/>
      <c r="C4298"/>
      <c r="D4298"/>
      <c r="E4298"/>
      <c r="F4298"/>
      <c r="G4298"/>
      <c r="H4298"/>
      <c r="I4298" s="5"/>
      <c r="J4298" s="5"/>
      <c r="K4298"/>
      <c r="L4298"/>
      <c r="M4298"/>
      <c r="N4298"/>
      <c r="O4298"/>
      <c r="P4298"/>
      <c r="Q4298"/>
      <c r="R4298"/>
    </row>
    <row r="4299" spans="1:18" x14ac:dyDescent="0.25">
      <c r="A4299"/>
      <c r="B4299"/>
      <c r="C4299"/>
      <c r="D4299"/>
      <c r="E4299"/>
      <c r="F4299"/>
      <c r="G4299"/>
      <c r="H4299"/>
      <c r="I4299" s="5"/>
      <c r="J4299" s="5"/>
      <c r="K4299"/>
      <c r="L4299"/>
      <c r="M4299"/>
      <c r="N4299"/>
      <c r="O4299"/>
      <c r="P4299"/>
      <c r="Q4299"/>
      <c r="R4299"/>
    </row>
    <row r="4300" spans="1:18" x14ac:dyDescent="0.25">
      <c r="A4300"/>
      <c r="B4300"/>
      <c r="C4300"/>
      <c r="D4300"/>
      <c r="E4300"/>
      <c r="F4300"/>
      <c r="G4300"/>
      <c r="H4300"/>
      <c r="I4300" s="5"/>
      <c r="J4300" s="5"/>
      <c r="K4300"/>
      <c r="L4300"/>
      <c r="M4300"/>
      <c r="N4300"/>
      <c r="O4300"/>
      <c r="P4300"/>
      <c r="Q4300"/>
      <c r="R4300"/>
    </row>
    <row r="4301" spans="1:18" x14ac:dyDescent="0.25">
      <c r="A4301"/>
      <c r="B4301"/>
      <c r="C4301"/>
      <c r="D4301"/>
      <c r="E4301"/>
      <c r="F4301"/>
      <c r="G4301"/>
      <c r="H4301"/>
      <c r="I4301" s="5"/>
      <c r="J4301" s="5"/>
      <c r="K4301"/>
      <c r="L4301"/>
      <c r="M4301"/>
      <c r="N4301"/>
      <c r="O4301"/>
      <c r="P4301"/>
      <c r="Q4301"/>
      <c r="R4301"/>
    </row>
    <row r="4302" spans="1:18" x14ac:dyDescent="0.25">
      <c r="A4302"/>
      <c r="B4302"/>
      <c r="C4302"/>
      <c r="D4302"/>
      <c r="E4302"/>
      <c r="F4302"/>
      <c r="G4302"/>
      <c r="H4302"/>
      <c r="I4302" s="5"/>
      <c r="J4302" s="5"/>
      <c r="K4302"/>
      <c r="L4302"/>
      <c r="M4302"/>
      <c r="N4302"/>
      <c r="O4302"/>
      <c r="P4302"/>
      <c r="Q4302"/>
      <c r="R4302"/>
    </row>
    <row r="4303" spans="1:18" x14ac:dyDescent="0.25">
      <c r="A4303"/>
      <c r="B4303"/>
      <c r="C4303"/>
      <c r="D4303"/>
      <c r="E4303"/>
      <c r="F4303"/>
      <c r="G4303"/>
      <c r="H4303"/>
      <c r="I4303" s="5"/>
      <c r="J4303" s="5"/>
      <c r="K4303"/>
      <c r="L4303"/>
      <c r="M4303"/>
      <c r="N4303"/>
      <c r="O4303"/>
      <c r="P4303"/>
      <c r="Q4303"/>
      <c r="R4303"/>
    </row>
    <row r="4304" spans="1:18" x14ac:dyDescent="0.25">
      <c r="A4304"/>
      <c r="B4304"/>
      <c r="C4304"/>
      <c r="D4304"/>
      <c r="E4304"/>
      <c r="F4304"/>
      <c r="G4304"/>
      <c r="H4304"/>
      <c r="I4304" s="5"/>
      <c r="J4304" s="5"/>
      <c r="K4304"/>
      <c r="L4304"/>
      <c r="M4304"/>
      <c r="N4304"/>
      <c r="O4304"/>
      <c r="P4304"/>
      <c r="Q4304"/>
      <c r="R4304"/>
    </row>
    <row r="4305" spans="1:18" x14ac:dyDescent="0.25">
      <c r="A4305"/>
      <c r="B4305"/>
      <c r="C4305"/>
      <c r="D4305"/>
      <c r="E4305"/>
      <c r="F4305"/>
      <c r="G4305"/>
      <c r="H4305"/>
      <c r="I4305" s="5"/>
      <c r="J4305" s="5"/>
      <c r="K4305"/>
      <c r="L4305"/>
      <c r="M4305"/>
      <c r="N4305"/>
      <c r="O4305"/>
      <c r="P4305"/>
      <c r="Q4305"/>
      <c r="R4305"/>
    </row>
    <row r="4306" spans="1:18" x14ac:dyDescent="0.25">
      <c r="A4306"/>
      <c r="B4306"/>
      <c r="C4306"/>
      <c r="D4306"/>
      <c r="E4306"/>
      <c r="F4306"/>
      <c r="G4306"/>
      <c r="H4306"/>
      <c r="I4306" s="5"/>
      <c r="J4306" s="5"/>
      <c r="K4306"/>
      <c r="L4306"/>
      <c r="M4306"/>
      <c r="N4306"/>
      <c r="O4306"/>
      <c r="P4306"/>
      <c r="Q4306"/>
      <c r="R4306"/>
    </row>
    <row r="4307" spans="1:18" x14ac:dyDescent="0.25">
      <c r="A4307"/>
      <c r="B4307"/>
      <c r="C4307"/>
      <c r="D4307"/>
      <c r="E4307"/>
      <c r="F4307"/>
      <c r="G4307"/>
      <c r="H4307"/>
      <c r="I4307" s="5"/>
      <c r="J4307" s="5"/>
      <c r="K4307"/>
      <c r="L4307"/>
      <c r="M4307"/>
      <c r="N4307"/>
      <c r="O4307"/>
      <c r="P4307"/>
      <c r="Q4307"/>
      <c r="R4307"/>
    </row>
    <row r="4308" spans="1:18" x14ac:dyDescent="0.25">
      <c r="A4308"/>
      <c r="B4308"/>
      <c r="C4308"/>
      <c r="D4308"/>
      <c r="E4308"/>
      <c r="F4308"/>
      <c r="G4308"/>
      <c r="H4308"/>
      <c r="I4308" s="5"/>
      <c r="J4308" s="5"/>
      <c r="K4308"/>
      <c r="L4308"/>
      <c r="M4308"/>
      <c r="N4308"/>
      <c r="O4308"/>
      <c r="P4308"/>
      <c r="Q4308"/>
      <c r="R4308"/>
    </row>
    <row r="4309" spans="1:18" x14ac:dyDescent="0.25">
      <c r="A4309"/>
      <c r="B4309"/>
      <c r="C4309"/>
      <c r="D4309"/>
      <c r="E4309"/>
      <c r="F4309"/>
      <c r="G4309"/>
      <c r="H4309"/>
      <c r="I4309" s="5"/>
      <c r="J4309" s="5"/>
      <c r="K4309"/>
      <c r="L4309"/>
      <c r="M4309"/>
      <c r="N4309"/>
      <c r="O4309"/>
      <c r="P4309"/>
      <c r="Q4309"/>
      <c r="R4309"/>
    </row>
    <row r="4310" spans="1:18" x14ac:dyDescent="0.25">
      <c r="A4310"/>
      <c r="B4310"/>
      <c r="C4310"/>
      <c r="D4310"/>
      <c r="E4310"/>
      <c r="F4310"/>
      <c r="G4310"/>
      <c r="H4310"/>
      <c r="I4310" s="5"/>
      <c r="J4310" s="5"/>
      <c r="K4310"/>
      <c r="L4310"/>
      <c r="M4310"/>
      <c r="N4310"/>
      <c r="O4310"/>
      <c r="P4310"/>
      <c r="Q4310"/>
      <c r="R4310"/>
    </row>
    <row r="4311" spans="1:18" x14ac:dyDescent="0.25">
      <c r="A4311"/>
      <c r="B4311"/>
      <c r="C4311"/>
      <c r="D4311"/>
      <c r="E4311"/>
      <c r="F4311"/>
      <c r="G4311"/>
      <c r="H4311"/>
      <c r="I4311" s="5"/>
      <c r="J4311" s="5"/>
      <c r="K4311"/>
      <c r="L4311"/>
      <c r="M4311"/>
      <c r="N4311"/>
      <c r="O4311"/>
      <c r="P4311"/>
      <c r="Q4311"/>
      <c r="R4311"/>
    </row>
    <row r="4312" spans="1:18" x14ac:dyDescent="0.25">
      <c r="A4312"/>
      <c r="B4312"/>
      <c r="C4312"/>
      <c r="D4312"/>
      <c r="E4312"/>
      <c r="F4312"/>
      <c r="G4312"/>
      <c r="H4312"/>
      <c r="I4312" s="5"/>
      <c r="J4312" s="5"/>
      <c r="K4312"/>
      <c r="L4312"/>
      <c r="M4312"/>
      <c r="N4312"/>
      <c r="O4312"/>
      <c r="P4312"/>
      <c r="Q4312"/>
      <c r="R4312"/>
    </row>
    <row r="4313" spans="1:18" x14ac:dyDescent="0.25">
      <c r="A4313"/>
      <c r="B4313"/>
      <c r="C4313"/>
      <c r="D4313"/>
      <c r="E4313"/>
      <c r="F4313"/>
      <c r="G4313"/>
      <c r="H4313"/>
      <c r="I4313" s="5"/>
      <c r="J4313" s="5"/>
      <c r="K4313"/>
      <c r="L4313"/>
      <c r="M4313"/>
      <c r="N4313"/>
      <c r="O4313"/>
      <c r="P4313"/>
      <c r="Q4313"/>
      <c r="R4313"/>
    </row>
    <row r="4314" spans="1:18" x14ac:dyDescent="0.25">
      <c r="A4314"/>
      <c r="B4314"/>
      <c r="C4314"/>
      <c r="D4314"/>
      <c r="E4314"/>
      <c r="F4314"/>
      <c r="G4314"/>
      <c r="H4314"/>
      <c r="I4314" s="5"/>
      <c r="J4314" s="5"/>
      <c r="K4314"/>
      <c r="L4314"/>
      <c r="M4314"/>
      <c r="N4314"/>
      <c r="O4314"/>
      <c r="P4314"/>
      <c r="Q4314"/>
      <c r="R4314"/>
    </row>
    <row r="4315" spans="1:18" x14ac:dyDescent="0.25">
      <c r="A4315"/>
      <c r="B4315"/>
      <c r="C4315"/>
      <c r="D4315"/>
      <c r="E4315"/>
      <c r="F4315"/>
      <c r="G4315"/>
      <c r="H4315"/>
      <c r="I4315" s="5"/>
      <c r="J4315" s="5"/>
      <c r="K4315"/>
      <c r="L4315"/>
      <c r="M4315"/>
      <c r="N4315"/>
      <c r="O4315"/>
      <c r="P4315"/>
      <c r="Q4315"/>
      <c r="R4315"/>
    </row>
    <row r="4316" spans="1:18" x14ac:dyDescent="0.25">
      <c r="A4316"/>
      <c r="B4316"/>
      <c r="C4316"/>
      <c r="D4316"/>
      <c r="E4316"/>
      <c r="F4316"/>
      <c r="G4316"/>
      <c r="H4316"/>
      <c r="I4316" s="5"/>
      <c r="J4316" s="5"/>
      <c r="K4316"/>
      <c r="L4316"/>
      <c r="M4316"/>
      <c r="N4316"/>
      <c r="O4316"/>
      <c r="P4316"/>
      <c r="Q4316"/>
      <c r="R4316"/>
    </row>
    <row r="4317" spans="1:18" x14ac:dyDescent="0.25">
      <c r="A4317"/>
      <c r="B4317"/>
      <c r="C4317"/>
      <c r="D4317"/>
      <c r="E4317"/>
      <c r="F4317"/>
      <c r="G4317"/>
      <c r="H4317"/>
      <c r="I4317" s="5"/>
      <c r="J4317" s="5"/>
      <c r="K4317"/>
      <c r="L4317"/>
      <c r="M4317"/>
      <c r="N4317"/>
      <c r="O4317"/>
      <c r="P4317"/>
      <c r="Q4317"/>
      <c r="R4317"/>
    </row>
    <row r="4318" spans="1:18" x14ac:dyDescent="0.25">
      <c r="A4318"/>
      <c r="B4318"/>
      <c r="C4318"/>
      <c r="D4318"/>
      <c r="E4318"/>
      <c r="F4318"/>
      <c r="G4318"/>
      <c r="H4318"/>
      <c r="I4318" s="5"/>
      <c r="J4318" s="5"/>
      <c r="K4318"/>
      <c r="L4318"/>
      <c r="M4318"/>
      <c r="N4318"/>
      <c r="O4318"/>
      <c r="P4318"/>
      <c r="Q4318"/>
      <c r="R4318"/>
    </row>
    <row r="4319" spans="1:18" x14ac:dyDescent="0.25">
      <c r="A4319"/>
      <c r="B4319"/>
      <c r="C4319"/>
      <c r="D4319"/>
      <c r="E4319"/>
      <c r="F4319"/>
      <c r="G4319"/>
      <c r="H4319"/>
      <c r="I4319" s="5"/>
      <c r="J4319" s="5"/>
      <c r="K4319"/>
      <c r="L4319"/>
      <c r="M4319"/>
      <c r="N4319"/>
      <c r="O4319"/>
      <c r="P4319"/>
      <c r="Q4319"/>
      <c r="R4319"/>
    </row>
    <row r="4320" spans="1:18" x14ac:dyDescent="0.25">
      <c r="A4320"/>
      <c r="B4320"/>
      <c r="C4320"/>
      <c r="D4320"/>
      <c r="E4320"/>
      <c r="F4320"/>
      <c r="G4320"/>
      <c r="H4320"/>
      <c r="I4320" s="5"/>
      <c r="J4320" s="5"/>
      <c r="K4320"/>
      <c r="L4320"/>
      <c r="M4320"/>
      <c r="N4320"/>
      <c r="O4320"/>
      <c r="P4320"/>
      <c r="Q4320"/>
      <c r="R4320"/>
    </row>
    <row r="4321" spans="1:18" x14ac:dyDescent="0.25">
      <c r="A4321"/>
      <c r="B4321"/>
      <c r="C4321"/>
      <c r="D4321"/>
      <c r="E4321"/>
      <c r="F4321"/>
      <c r="G4321"/>
      <c r="H4321"/>
      <c r="I4321" s="5"/>
      <c r="J4321" s="5"/>
      <c r="K4321"/>
      <c r="L4321"/>
      <c r="M4321"/>
      <c r="N4321"/>
      <c r="O4321"/>
      <c r="P4321"/>
      <c r="Q4321"/>
      <c r="R4321"/>
    </row>
    <row r="4322" spans="1:18" x14ac:dyDescent="0.25">
      <c r="A4322"/>
      <c r="B4322"/>
      <c r="C4322"/>
      <c r="D4322"/>
      <c r="E4322"/>
      <c r="F4322"/>
      <c r="G4322"/>
      <c r="H4322"/>
      <c r="I4322" s="5"/>
      <c r="J4322" s="5"/>
      <c r="K4322"/>
      <c r="L4322"/>
      <c r="M4322"/>
      <c r="N4322"/>
      <c r="O4322"/>
      <c r="P4322"/>
      <c r="Q4322"/>
      <c r="R4322"/>
    </row>
    <row r="4323" spans="1:18" x14ac:dyDescent="0.25">
      <c r="A4323"/>
      <c r="B4323"/>
      <c r="C4323"/>
      <c r="D4323"/>
      <c r="E4323"/>
      <c r="F4323"/>
      <c r="G4323"/>
      <c r="H4323"/>
      <c r="I4323" s="5"/>
      <c r="J4323" s="5"/>
      <c r="K4323"/>
      <c r="L4323"/>
      <c r="M4323"/>
      <c r="N4323"/>
      <c r="O4323"/>
      <c r="P4323"/>
      <c r="Q4323"/>
      <c r="R4323"/>
    </row>
    <row r="4324" spans="1:18" x14ac:dyDescent="0.25">
      <c r="A4324"/>
      <c r="B4324"/>
      <c r="C4324"/>
      <c r="D4324"/>
      <c r="E4324"/>
      <c r="F4324"/>
      <c r="G4324"/>
      <c r="H4324"/>
      <c r="I4324" s="5"/>
      <c r="J4324" s="5"/>
      <c r="K4324"/>
      <c r="L4324"/>
      <c r="M4324"/>
      <c r="N4324"/>
      <c r="O4324"/>
      <c r="P4324"/>
      <c r="Q4324"/>
      <c r="R4324"/>
    </row>
    <row r="4325" spans="1:18" x14ac:dyDescent="0.25">
      <c r="A4325"/>
      <c r="B4325"/>
      <c r="C4325"/>
      <c r="D4325"/>
      <c r="E4325"/>
      <c r="F4325"/>
      <c r="G4325"/>
      <c r="H4325"/>
      <c r="I4325" s="5"/>
      <c r="J4325" s="5"/>
      <c r="K4325"/>
      <c r="L4325"/>
      <c r="M4325"/>
      <c r="N4325"/>
      <c r="O4325"/>
      <c r="P4325"/>
      <c r="Q4325"/>
      <c r="R4325"/>
    </row>
    <row r="4326" spans="1:18" x14ac:dyDescent="0.25">
      <c r="A4326"/>
      <c r="B4326"/>
      <c r="C4326"/>
      <c r="D4326"/>
      <c r="E4326"/>
      <c r="F4326"/>
      <c r="G4326"/>
      <c r="H4326"/>
      <c r="I4326" s="5"/>
      <c r="J4326" s="5"/>
      <c r="K4326"/>
      <c r="L4326"/>
      <c r="M4326"/>
      <c r="N4326"/>
      <c r="O4326"/>
      <c r="P4326"/>
      <c r="Q4326"/>
      <c r="R4326"/>
    </row>
    <row r="4327" spans="1:18" x14ac:dyDescent="0.25">
      <c r="A4327"/>
      <c r="B4327"/>
      <c r="C4327"/>
      <c r="D4327"/>
      <c r="E4327"/>
      <c r="F4327"/>
      <c r="G4327"/>
      <c r="H4327"/>
      <c r="I4327" s="5"/>
      <c r="J4327" s="5"/>
      <c r="K4327"/>
      <c r="L4327"/>
      <c r="M4327"/>
      <c r="N4327"/>
      <c r="O4327"/>
      <c r="P4327"/>
      <c r="Q4327"/>
      <c r="R4327"/>
    </row>
    <row r="4328" spans="1:18" x14ac:dyDescent="0.25">
      <c r="A4328"/>
      <c r="B4328"/>
      <c r="C4328"/>
      <c r="D4328"/>
      <c r="E4328"/>
      <c r="F4328"/>
      <c r="G4328"/>
      <c r="H4328"/>
      <c r="I4328" s="5"/>
      <c r="J4328" s="5"/>
      <c r="K4328"/>
      <c r="L4328"/>
      <c r="M4328"/>
      <c r="N4328"/>
      <c r="O4328"/>
      <c r="P4328"/>
      <c r="Q4328"/>
      <c r="R4328"/>
    </row>
    <row r="4329" spans="1:18" x14ac:dyDescent="0.25">
      <c r="A4329"/>
      <c r="B4329"/>
      <c r="C4329"/>
      <c r="D4329"/>
      <c r="E4329"/>
      <c r="F4329"/>
      <c r="G4329"/>
      <c r="H4329"/>
      <c r="I4329" s="5"/>
      <c r="J4329" s="5"/>
      <c r="K4329"/>
      <c r="L4329"/>
      <c r="M4329"/>
      <c r="N4329"/>
      <c r="O4329"/>
      <c r="P4329"/>
      <c r="Q4329"/>
      <c r="R4329"/>
    </row>
    <row r="4330" spans="1:18" x14ac:dyDescent="0.25">
      <c r="A4330"/>
      <c r="B4330"/>
      <c r="C4330"/>
      <c r="D4330"/>
      <c r="E4330"/>
      <c r="F4330"/>
      <c r="G4330"/>
      <c r="H4330"/>
      <c r="I4330" s="5"/>
      <c r="J4330" s="5"/>
      <c r="K4330"/>
      <c r="L4330"/>
      <c r="M4330"/>
      <c r="N4330"/>
      <c r="O4330"/>
      <c r="P4330"/>
      <c r="Q4330"/>
      <c r="R4330"/>
    </row>
    <row r="4331" spans="1:18" x14ac:dyDescent="0.25">
      <c r="A4331"/>
      <c r="B4331"/>
      <c r="C4331"/>
      <c r="D4331"/>
      <c r="E4331"/>
      <c r="F4331"/>
      <c r="G4331"/>
      <c r="H4331"/>
      <c r="I4331" s="5"/>
      <c r="J4331" s="5"/>
      <c r="K4331"/>
      <c r="L4331"/>
      <c r="M4331"/>
      <c r="N4331"/>
      <c r="O4331"/>
      <c r="P4331"/>
      <c r="Q4331"/>
      <c r="R4331"/>
    </row>
    <row r="4332" spans="1:18" x14ac:dyDescent="0.25">
      <c r="A4332"/>
      <c r="B4332"/>
      <c r="C4332"/>
      <c r="D4332"/>
      <c r="E4332"/>
      <c r="F4332"/>
      <c r="G4332"/>
      <c r="H4332"/>
      <c r="I4332" s="5"/>
      <c r="J4332" s="5"/>
      <c r="K4332"/>
      <c r="L4332"/>
      <c r="M4332"/>
      <c r="N4332"/>
      <c r="O4332"/>
      <c r="P4332"/>
      <c r="Q4332"/>
      <c r="R4332"/>
    </row>
    <row r="4333" spans="1:18" x14ac:dyDescent="0.25">
      <c r="A4333"/>
      <c r="B4333"/>
      <c r="C4333"/>
      <c r="D4333"/>
      <c r="E4333"/>
      <c r="F4333"/>
      <c r="G4333"/>
      <c r="H4333"/>
      <c r="I4333" s="5"/>
      <c r="J4333" s="5"/>
      <c r="K4333"/>
      <c r="L4333"/>
      <c r="M4333"/>
      <c r="N4333"/>
      <c r="O4333"/>
      <c r="P4333"/>
      <c r="Q4333"/>
      <c r="R4333"/>
    </row>
    <row r="4334" spans="1:18" x14ac:dyDescent="0.25">
      <c r="A4334"/>
      <c r="B4334"/>
      <c r="C4334"/>
      <c r="D4334"/>
      <c r="E4334"/>
      <c r="F4334"/>
      <c r="G4334"/>
      <c r="H4334"/>
      <c r="I4334" s="5"/>
      <c r="J4334" s="5"/>
      <c r="K4334"/>
      <c r="L4334"/>
      <c r="M4334"/>
      <c r="N4334"/>
      <c r="O4334"/>
      <c r="P4334"/>
      <c r="Q4334"/>
      <c r="R4334"/>
    </row>
    <row r="4335" spans="1:18" x14ac:dyDescent="0.25">
      <c r="A4335"/>
      <c r="B4335"/>
      <c r="C4335"/>
      <c r="D4335"/>
      <c r="E4335"/>
      <c r="F4335"/>
      <c r="G4335"/>
      <c r="H4335"/>
      <c r="I4335" s="5"/>
      <c r="J4335" s="5"/>
      <c r="K4335"/>
      <c r="L4335"/>
      <c r="M4335"/>
      <c r="N4335"/>
      <c r="O4335"/>
      <c r="P4335"/>
      <c r="Q4335"/>
      <c r="R4335"/>
    </row>
    <row r="4336" spans="1:18" x14ac:dyDescent="0.25">
      <c r="A4336"/>
      <c r="B4336"/>
      <c r="C4336"/>
      <c r="D4336"/>
      <c r="E4336"/>
      <c r="F4336"/>
      <c r="G4336"/>
      <c r="H4336"/>
      <c r="I4336" s="5"/>
      <c r="J4336" s="5"/>
      <c r="K4336"/>
      <c r="L4336"/>
      <c r="M4336"/>
      <c r="N4336"/>
      <c r="O4336"/>
      <c r="P4336"/>
      <c r="Q4336"/>
      <c r="R4336"/>
    </row>
    <row r="4337" spans="1:18" x14ac:dyDescent="0.25">
      <c r="A4337"/>
      <c r="B4337"/>
      <c r="C4337"/>
      <c r="D4337"/>
      <c r="E4337"/>
      <c r="F4337"/>
      <c r="G4337"/>
      <c r="H4337"/>
      <c r="I4337" s="5"/>
      <c r="J4337" s="5"/>
      <c r="K4337"/>
      <c r="L4337"/>
      <c r="M4337"/>
      <c r="N4337"/>
      <c r="O4337"/>
      <c r="P4337"/>
      <c r="Q4337"/>
      <c r="R4337"/>
    </row>
    <row r="4338" spans="1:18" x14ac:dyDescent="0.25">
      <c r="A4338"/>
      <c r="B4338"/>
      <c r="C4338"/>
      <c r="D4338"/>
      <c r="E4338"/>
      <c r="F4338"/>
      <c r="G4338"/>
      <c r="H4338"/>
      <c r="I4338" s="5"/>
      <c r="J4338" s="5"/>
      <c r="K4338"/>
      <c r="L4338"/>
      <c r="M4338"/>
      <c r="N4338"/>
      <c r="O4338"/>
      <c r="P4338"/>
      <c r="Q4338"/>
      <c r="R4338"/>
    </row>
    <row r="4339" spans="1:18" x14ac:dyDescent="0.25">
      <c r="A4339"/>
      <c r="B4339"/>
      <c r="C4339"/>
      <c r="D4339"/>
      <c r="E4339"/>
      <c r="F4339"/>
      <c r="G4339"/>
      <c r="H4339"/>
      <c r="I4339" s="5"/>
      <c r="J4339" s="5"/>
      <c r="K4339"/>
      <c r="L4339"/>
      <c r="M4339"/>
      <c r="N4339"/>
      <c r="O4339"/>
      <c r="P4339"/>
      <c r="Q4339"/>
      <c r="R4339"/>
    </row>
    <row r="4340" spans="1:18" x14ac:dyDescent="0.25">
      <c r="A4340"/>
      <c r="B4340"/>
      <c r="C4340"/>
      <c r="D4340"/>
      <c r="E4340"/>
      <c r="F4340"/>
      <c r="G4340"/>
      <c r="H4340"/>
      <c r="I4340" s="5"/>
      <c r="J4340" s="5"/>
      <c r="K4340"/>
      <c r="L4340"/>
      <c r="M4340"/>
      <c r="N4340"/>
      <c r="O4340"/>
      <c r="P4340"/>
      <c r="Q4340"/>
      <c r="R4340"/>
    </row>
    <row r="4341" spans="1:18" x14ac:dyDescent="0.25">
      <c r="A4341"/>
      <c r="B4341"/>
      <c r="C4341"/>
      <c r="D4341"/>
      <c r="E4341"/>
      <c r="F4341"/>
      <c r="G4341"/>
      <c r="H4341"/>
      <c r="I4341" s="5"/>
      <c r="J4341" s="5"/>
      <c r="K4341"/>
      <c r="L4341"/>
      <c r="M4341"/>
      <c r="N4341"/>
      <c r="O4341"/>
      <c r="P4341"/>
      <c r="Q4341"/>
      <c r="R4341"/>
    </row>
    <row r="4342" spans="1:18" x14ac:dyDescent="0.25">
      <c r="A4342"/>
      <c r="B4342"/>
      <c r="C4342"/>
      <c r="D4342"/>
      <c r="E4342"/>
      <c r="F4342"/>
      <c r="G4342"/>
      <c r="H4342"/>
      <c r="I4342" s="5"/>
      <c r="J4342" s="5"/>
      <c r="K4342"/>
      <c r="L4342"/>
      <c r="M4342"/>
      <c r="N4342"/>
      <c r="O4342"/>
      <c r="P4342"/>
      <c r="Q4342"/>
      <c r="R4342"/>
    </row>
    <row r="4343" spans="1:18" x14ac:dyDescent="0.25">
      <c r="A4343"/>
      <c r="B4343"/>
      <c r="C4343"/>
      <c r="D4343"/>
      <c r="E4343"/>
      <c r="F4343"/>
      <c r="G4343"/>
      <c r="H4343"/>
      <c r="I4343" s="5"/>
      <c r="J4343" s="5"/>
      <c r="K4343"/>
      <c r="L4343"/>
      <c r="M4343"/>
      <c r="N4343"/>
      <c r="O4343"/>
      <c r="P4343"/>
      <c r="Q4343"/>
      <c r="R4343"/>
    </row>
    <row r="4344" spans="1:18" x14ac:dyDescent="0.25">
      <c r="A4344"/>
      <c r="B4344"/>
      <c r="C4344"/>
      <c r="D4344"/>
      <c r="E4344"/>
      <c r="F4344"/>
      <c r="G4344"/>
      <c r="H4344"/>
      <c r="I4344" s="5"/>
      <c r="J4344" s="5"/>
      <c r="K4344"/>
      <c r="L4344"/>
      <c r="M4344"/>
      <c r="N4344"/>
      <c r="O4344"/>
      <c r="P4344"/>
      <c r="Q4344"/>
      <c r="R4344"/>
    </row>
    <row r="4345" spans="1:18" x14ac:dyDescent="0.25">
      <c r="A4345"/>
      <c r="B4345"/>
      <c r="C4345"/>
      <c r="D4345"/>
      <c r="E4345"/>
      <c r="F4345"/>
      <c r="G4345"/>
      <c r="H4345"/>
      <c r="I4345" s="5"/>
      <c r="J4345" s="5"/>
      <c r="K4345"/>
      <c r="L4345"/>
      <c r="M4345"/>
      <c r="N4345"/>
      <c r="O4345"/>
      <c r="P4345"/>
      <c r="Q4345"/>
      <c r="R4345"/>
    </row>
    <row r="4346" spans="1:18" x14ac:dyDescent="0.25">
      <c r="A4346"/>
      <c r="B4346"/>
      <c r="C4346"/>
      <c r="D4346"/>
      <c r="E4346"/>
      <c r="F4346"/>
      <c r="G4346"/>
      <c r="H4346"/>
      <c r="I4346" s="5"/>
      <c r="J4346" s="5"/>
      <c r="K4346"/>
      <c r="L4346"/>
      <c r="M4346"/>
      <c r="N4346"/>
      <c r="O4346"/>
      <c r="P4346"/>
      <c r="Q4346"/>
      <c r="R4346"/>
    </row>
    <row r="4347" spans="1:18" x14ac:dyDescent="0.25">
      <c r="A4347"/>
      <c r="B4347"/>
      <c r="C4347"/>
      <c r="D4347"/>
      <c r="E4347"/>
      <c r="F4347"/>
      <c r="G4347"/>
      <c r="H4347"/>
      <c r="I4347" s="5"/>
      <c r="J4347" s="5"/>
      <c r="K4347"/>
      <c r="L4347"/>
      <c r="M4347"/>
      <c r="N4347"/>
      <c r="O4347"/>
      <c r="P4347"/>
      <c r="Q4347"/>
      <c r="R4347"/>
    </row>
    <row r="4348" spans="1:18" x14ac:dyDescent="0.25">
      <c r="A4348"/>
      <c r="B4348"/>
      <c r="C4348"/>
      <c r="D4348"/>
      <c r="E4348"/>
      <c r="F4348"/>
      <c r="G4348"/>
      <c r="H4348"/>
      <c r="I4348" s="5"/>
      <c r="J4348" s="5"/>
      <c r="K4348"/>
      <c r="L4348"/>
      <c r="M4348"/>
      <c r="N4348"/>
      <c r="O4348"/>
      <c r="P4348"/>
      <c r="Q4348"/>
      <c r="R4348"/>
    </row>
    <row r="4349" spans="1:18" x14ac:dyDescent="0.25">
      <c r="A4349"/>
      <c r="B4349"/>
      <c r="C4349"/>
      <c r="D4349"/>
      <c r="E4349"/>
      <c r="F4349"/>
      <c r="G4349"/>
      <c r="H4349"/>
      <c r="I4349" s="5"/>
      <c r="J4349" s="5"/>
      <c r="K4349"/>
      <c r="L4349"/>
      <c r="M4349"/>
      <c r="N4349"/>
      <c r="O4349"/>
      <c r="P4349"/>
      <c r="Q4349"/>
      <c r="R4349"/>
    </row>
    <row r="4350" spans="1:18" x14ac:dyDescent="0.25">
      <c r="A4350"/>
      <c r="B4350"/>
      <c r="C4350"/>
      <c r="D4350"/>
      <c r="E4350"/>
      <c r="F4350"/>
      <c r="G4350"/>
      <c r="H4350"/>
      <c r="I4350" s="5"/>
      <c r="J4350" s="5"/>
      <c r="K4350"/>
      <c r="L4350"/>
      <c r="M4350"/>
      <c r="N4350"/>
      <c r="O4350"/>
      <c r="P4350"/>
      <c r="Q4350"/>
      <c r="R4350"/>
    </row>
    <row r="4351" spans="1:18" x14ac:dyDescent="0.25">
      <c r="A4351"/>
      <c r="B4351"/>
      <c r="C4351"/>
      <c r="D4351"/>
      <c r="E4351"/>
      <c r="F4351"/>
      <c r="G4351"/>
      <c r="H4351"/>
      <c r="I4351" s="5"/>
      <c r="J4351" s="5"/>
      <c r="K4351"/>
      <c r="L4351"/>
      <c r="M4351"/>
      <c r="N4351"/>
      <c r="O4351"/>
      <c r="P4351"/>
      <c r="Q4351"/>
      <c r="R4351"/>
    </row>
    <row r="4352" spans="1:18" x14ac:dyDescent="0.25">
      <c r="A4352"/>
      <c r="B4352"/>
      <c r="C4352"/>
      <c r="D4352"/>
      <c r="E4352"/>
      <c r="F4352"/>
      <c r="G4352"/>
      <c r="H4352"/>
      <c r="I4352" s="5"/>
      <c r="J4352" s="5"/>
      <c r="K4352"/>
      <c r="L4352"/>
      <c r="M4352"/>
      <c r="N4352"/>
      <c r="O4352"/>
      <c r="P4352"/>
      <c r="Q4352"/>
      <c r="R4352"/>
    </row>
    <row r="4353" spans="1:18" x14ac:dyDescent="0.25">
      <c r="A4353"/>
      <c r="B4353"/>
      <c r="C4353"/>
      <c r="D4353"/>
      <c r="E4353"/>
      <c r="F4353"/>
      <c r="G4353"/>
      <c r="H4353"/>
      <c r="I4353" s="5"/>
      <c r="J4353" s="5"/>
      <c r="K4353"/>
      <c r="L4353"/>
      <c r="M4353"/>
      <c r="N4353"/>
      <c r="O4353"/>
      <c r="P4353"/>
      <c r="Q4353"/>
      <c r="R4353"/>
    </row>
    <row r="4354" spans="1:18" x14ac:dyDescent="0.25">
      <c r="A4354"/>
      <c r="B4354"/>
      <c r="C4354"/>
      <c r="D4354"/>
      <c r="E4354"/>
      <c r="F4354"/>
      <c r="G4354"/>
      <c r="H4354"/>
      <c r="I4354" s="5"/>
      <c r="J4354" s="5"/>
      <c r="K4354"/>
      <c r="L4354"/>
      <c r="M4354"/>
      <c r="N4354"/>
      <c r="O4354"/>
      <c r="P4354"/>
      <c r="Q4354"/>
      <c r="R4354"/>
    </row>
    <row r="4355" spans="1:18" x14ac:dyDescent="0.25">
      <c r="A4355"/>
      <c r="B4355"/>
      <c r="C4355"/>
      <c r="D4355"/>
      <c r="E4355"/>
      <c r="F4355"/>
      <c r="G4355"/>
      <c r="H4355"/>
      <c r="I4355" s="5"/>
      <c r="J4355" s="5"/>
      <c r="K4355"/>
      <c r="L4355"/>
      <c r="M4355"/>
      <c r="N4355"/>
      <c r="O4355"/>
      <c r="P4355"/>
      <c r="Q4355"/>
      <c r="R4355"/>
    </row>
    <row r="4356" spans="1:18" x14ac:dyDescent="0.25">
      <c r="A4356"/>
      <c r="B4356"/>
      <c r="C4356"/>
      <c r="D4356"/>
      <c r="E4356"/>
      <c r="F4356"/>
      <c r="G4356"/>
      <c r="H4356"/>
      <c r="I4356" s="5"/>
      <c r="J4356" s="5"/>
      <c r="K4356"/>
      <c r="L4356"/>
      <c r="M4356"/>
      <c r="N4356"/>
      <c r="O4356"/>
      <c r="P4356"/>
      <c r="Q4356"/>
      <c r="R4356"/>
    </row>
    <row r="4357" spans="1:18" x14ac:dyDescent="0.25">
      <c r="A4357"/>
      <c r="B4357"/>
      <c r="C4357"/>
      <c r="D4357"/>
      <c r="E4357"/>
      <c r="F4357"/>
      <c r="G4357"/>
      <c r="H4357"/>
      <c r="I4357" s="5"/>
      <c r="J4357" s="5"/>
      <c r="K4357"/>
      <c r="L4357"/>
      <c r="M4357"/>
      <c r="N4357"/>
      <c r="O4357"/>
      <c r="P4357"/>
      <c r="Q4357"/>
      <c r="R4357"/>
    </row>
    <row r="4358" spans="1:18" x14ac:dyDescent="0.25">
      <c r="A4358"/>
      <c r="B4358"/>
      <c r="C4358"/>
      <c r="D4358"/>
      <c r="E4358"/>
      <c r="F4358"/>
      <c r="G4358"/>
      <c r="H4358"/>
      <c r="I4358" s="5"/>
      <c r="J4358" s="5"/>
      <c r="K4358"/>
      <c r="L4358"/>
      <c r="M4358"/>
      <c r="N4358"/>
      <c r="O4358"/>
      <c r="P4358"/>
      <c r="Q4358"/>
      <c r="R4358"/>
    </row>
    <row r="4359" spans="1:18" x14ac:dyDescent="0.25">
      <c r="A4359"/>
      <c r="B4359"/>
      <c r="C4359"/>
      <c r="D4359"/>
      <c r="E4359"/>
      <c r="F4359"/>
      <c r="G4359"/>
      <c r="H4359"/>
      <c r="I4359" s="5"/>
      <c r="J4359" s="5"/>
      <c r="K4359"/>
      <c r="L4359"/>
      <c r="M4359"/>
      <c r="N4359"/>
      <c r="O4359"/>
      <c r="P4359"/>
      <c r="Q4359"/>
      <c r="R4359"/>
    </row>
    <row r="4360" spans="1:18" x14ac:dyDescent="0.25">
      <c r="A4360"/>
      <c r="B4360"/>
      <c r="C4360"/>
      <c r="D4360"/>
      <c r="E4360"/>
      <c r="F4360"/>
      <c r="G4360"/>
      <c r="H4360"/>
      <c r="I4360" s="5"/>
      <c r="J4360" s="5"/>
      <c r="K4360"/>
      <c r="L4360"/>
      <c r="M4360"/>
      <c r="N4360"/>
      <c r="O4360"/>
      <c r="P4360"/>
      <c r="Q4360"/>
      <c r="R4360"/>
    </row>
    <row r="4361" spans="1:18" x14ac:dyDescent="0.25">
      <c r="A4361"/>
      <c r="B4361"/>
      <c r="C4361"/>
      <c r="D4361"/>
      <c r="E4361"/>
      <c r="F4361"/>
      <c r="G4361"/>
      <c r="H4361"/>
      <c r="I4361" s="5"/>
      <c r="J4361" s="5"/>
      <c r="K4361"/>
      <c r="L4361"/>
      <c r="M4361"/>
      <c r="N4361"/>
      <c r="O4361"/>
      <c r="P4361"/>
      <c r="Q4361"/>
      <c r="R4361"/>
    </row>
    <row r="4362" spans="1:18" x14ac:dyDescent="0.25">
      <c r="A4362"/>
      <c r="B4362"/>
      <c r="C4362"/>
      <c r="D4362"/>
      <c r="E4362"/>
      <c r="F4362"/>
      <c r="G4362"/>
      <c r="H4362"/>
      <c r="I4362" s="5"/>
      <c r="J4362" s="5"/>
      <c r="K4362"/>
      <c r="L4362"/>
      <c r="M4362"/>
      <c r="N4362"/>
      <c r="O4362"/>
      <c r="P4362"/>
      <c r="Q4362"/>
      <c r="R4362"/>
    </row>
    <row r="4363" spans="1:18" x14ac:dyDescent="0.25">
      <c r="A4363"/>
      <c r="B4363"/>
      <c r="C4363"/>
      <c r="D4363"/>
      <c r="E4363"/>
      <c r="F4363"/>
      <c r="G4363"/>
      <c r="H4363"/>
      <c r="I4363" s="5"/>
      <c r="J4363" s="5"/>
      <c r="K4363"/>
      <c r="L4363"/>
      <c r="M4363"/>
      <c r="N4363"/>
      <c r="O4363"/>
      <c r="P4363"/>
      <c r="Q4363"/>
      <c r="R4363"/>
    </row>
    <row r="4364" spans="1:18" x14ac:dyDescent="0.25">
      <c r="A4364"/>
      <c r="B4364"/>
      <c r="C4364"/>
      <c r="D4364"/>
      <c r="E4364"/>
      <c r="F4364"/>
      <c r="G4364"/>
      <c r="H4364"/>
      <c r="I4364" s="5"/>
      <c r="J4364" s="5"/>
      <c r="K4364"/>
      <c r="L4364"/>
      <c r="M4364"/>
      <c r="N4364"/>
      <c r="O4364"/>
      <c r="P4364"/>
      <c r="Q4364"/>
      <c r="R4364"/>
    </row>
    <row r="4365" spans="1:18" x14ac:dyDescent="0.25">
      <c r="A4365"/>
      <c r="B4365"/>
      <c r="C4365"/>
      <c r="D4365"/>
      <c r="E4365"/>
      <c r="F4365"/>
      <c r="G4365"/>
      <c r="H4365"/>
      <c r="I4365" s="5"/>
      <c r="J4365" s="5"/>
      <c r="K4365"/>
      <c r="L4365"/>
      <c r="M4365"/>
      <c r="N4365"/>
      <c r="O4365"/>
      <c r="P4365"/>
      <c r="Q4365"/>
      <c r="R4365"/>
    </row>
    <row r="4366" spans="1:18" x14ac:dyDescent="0.25">
      <c r="A4366"/>
      <c r="B4366"/>
      <c r="C4366"/>
      <c r="D4366"/>
      <c r="E4366"/>
      <c r="F4366"/>
      <c r="G4366"/>
      <c r="H4366"/>
      <c r="I4366" s="5"/>
      <c r="J4366" s="5"/>
      <c r="K4366"/>
      <c r="L4366"/>
      <c r="M4366"/>
      <c r="N4366"/>
      <c r="O4366"/>
      <c r="P4366"/>
      <c r="Q4366"/>
      <c r="R4366"/>
    </row>
    <row r="4367" spans="1:18" x14ac:dyDescent="0.25">
      <c r="A4367"/>
      <c r="B4367"/>
      <c r="C4367"/>
      <c r="D4367"/>
      <c r="E4367"/>
      <c r="F4367"/>
      <c r="G4367"/>
      <c r="H4367"/>
      <c r="I4367" s="5"/>
      <c r="J4367" s="5"/>
      <c r="K4367"/>
      <c r="L4367"/>
      <c r="M4367"/>
      <c r="N4367"/>
      <c r="O4367"/>
      <c r="P4367"/>
      <c r="Q4367"/>
      <c r="R4367"/>
    </row>
    <row r="4368" spans="1:18" x14ac:dyDescent="0.25">
      <c r="A4368"/>
      <c r="B4368"/>
      <c r="C4368"/>
      <c r="D4368"/>
      <c r="E4368"/>
      <c r="F4368"/>
      <c r="G4368"/>
      <c r="H4368"/>
      <c r="I4368" s="5"/>
      <c r="J4368" s="5"/>
      <c r="K4368"/>
      <c r="L4368"/>
      <c r="M4368"/>
      <c r="N4368"/>
      <c r="O4368"/>
      <c r="P4368"/>
      <c r="Q4368"/>
      <c r="R4368"/>
    </row>
    <row r="4369" spans="1:18" x14ac:dyDescent="0.25">
      <c r="A4369"/>
      <c r="B4369"/>
      <c r="C4369"/>
      <c r="D4369"/>
      <c r="E4369"/>
      <c r="F4369"/>
      <c r="G4369"/>
      <c r="H4369"/>
      <c r="I4369" s="5"/>
      <c r="J4369" s="5"/>
      <c r="K4369"/>
      <c r="L4369"/>
      <c r="M4369"/>
      <c r="N4369"/>
      <c r="O4369"/>
      <c r="P4369"/>
      <c r="Q4369"/>
      <c r="R4369"/>
    </row>
    <row r="4370" spans="1:18" x14ac:dyDescent="0.25">
      <c r="A4370"/>
      <c r="B4370"/>
      <c r="C4370"/>
      <c r="D4370"/>
      <c r="E4370"/>
      <c r="F4370"/>
      <c r="G4370"/>
      <c r="H4370"/>
      <c r="I4370" s="5"/>
      <c r="J4370" s="5"/>
      <c r="K4370"/>
      <c r="L4370"/>
      <c r="M4370"/>
      <c r="N4370"/>
      <c r="O4370"/>
      <c r="P4370"/>
      <c r="Q4370"/>
      <c r="R4370"/>
    </row>
    <row r="4371" spans="1:18" x14ac:dyDescent="0.25">
      <c r="A4371"/>
      <c r="B4371"/>
      <c r="C4371"/>
      <c r="D4371"/>
      <c r="E4371"/>
      <c r="F4371"/>
      <c r="G4371"/>
      <c r="H4371"/>
      <c r="I4371" s="5"/>
      <c r="J4371" s="5"/>
      <c r="K4371"/>
      <c r="L4371"/>
      <c r="M4371"/>
      <c r="N4371"/>
      <c r="O4371"/>
      <c r="P4371"/>
      <c r="Q4371"/>
      <c r="R4371"/>
    </row>
    <row r="4372" spans="1:18" x14ac:dyDescent="0.25">
      <c r="A4372"/>
      <c r="B4372"/>
      <c r="C4372"/>
      <c r="D4372"/>
      <c r="E4372"/>
      <c r="F4372"/>
      <c r="G4372"/>
      <c r="H4372"/>
      <c r="I4372" s="5"/>
      <c r="J4372" s="5"/>
      <c r="K4372"/>
      <c r="L4372"/>
      <c r="M4372"/>
      <c r="N4372"/>
      <c r="O4372"/>
      <c r="P4372"/>
      <c r="Q4372"/>
      <c r="R4372"/>
    </row>
    <row r="4373" spans="1:18" x14ac:dyDescent="0.25">
      <c r="A4373"/>
      <c r="B4373"/>
      <c r="C4373"/>
      <c r="D4373"/>
      <c r="E4373"/>
      <c r="F4373"/>
      <c r="G4373"/>
      <c r="H4373"/>
      <c r="I4373" s="5"/>
      <c r="J4373" s="5"/>
      <c r="K4373"/>
      <c r="L4373"/>
      <c r="M4373"/>
      <c r="N4373"/>
      <c r="O4373"/>
      <c r="P4373"/>
      <c r="Q4373"/>
      <c r="R4373"/>
    </row>
    <row r="4374" spans="1:18" x14ac:dyDescent="0.25">
      <c r="A4374"/>
      <c r="B4374"/>
      <c r="C4374"/>
      <c r="D4374"/>
      <c r="E4374"/>
      <c r="F4374"/>
      <c r="G4374"/>
      <c r="H4374"/>
      <c r="I4374" s="5"/>
      <c r="J4374" s="5"/>
      <c r="K4374"/>
      <c r="L4374"/>
      <c r="M4374"/>
      <c r="N4374"/>
      <c r="O4374"/>
      <c r="P4374"/>
      <c r="Q4374"/>
      <c r="R4374"/>
    </row>
    <row r="4375" spans="1:18" x14ac:dyDescent="0.25">
      <c r="A4375"/>
      <c r="B4375"/>
      <c r="C4375"/>
      <c r="D4375"/>
      <c r="E4375"/>
      <c r="F4375"/>
      <c r="G4375"/>
      <c r="H4375"/>
      <c r="I4375" s="5"/>
      <c r="J4375" s="5"/>
      <c r="K4375"/>
      <c r="L4375"/>
      <c r="M4375"/>
      <c r="N4375"/>
      <c r="O4375"/>
      <c r="P4375"/>
      <c r="Q4375"/>
      <c r="R4375"/>
    </row>
    <row r="4376" spans="1:18" x14ac:dyDescent="0.25">
      <c r="A4376"/>
      <c r="B4376"/>
      <c r="C4376"/>
      <c r="D4376"/>
      <c r="E4376"/>
      <c r="F4376"/>
      <c r="G4376"/>
      <c r="H4376"/>
      <c r="I4376" s="5"/>
      <c r="J4376" s="5"/>
      <c r="K4376"/>
      <c r="L4376"/>
      <c r="M4376"/>
      <c r="N4376"/>
      <c r="O4376"/>
      <c r="P4376"/>
      <c r="Q4376"/>
      <c r="R4376"/>
    </row>
    <row r="4377" spans="1:18" x14ac:dyDescent="0.25">
      <c r="A4377"/>
      <c r="B4377"/>
      <c r="C4377"/>
      <c r="D4377"/>
      <c r="E4377"/>
      <c r="F4377"/>
      <c r="G4377"/>
      <c r="H4377"/>
      <c r="I4377" s="5"/>
      <c r="J4377" s="5"/>
      <c r="K4377"/>
      <c r="L4377"/>
      <c r="M4377"/>
      <c r="N4377"/>
      <c r="O4377"/>
      <c r="P4377"/>
      <c r="Q4377"/>
      <c r="R4377"/>
    </row>
    <row r="4378" spans="1:18" x14ac:dyDescent="0.25">
      <c r="A4378"/>
      <c r="B4378"/>
      <c r="C4378"/>
      <c r="D4378"/>
      <c r="E4378"/>
      <c r="F4378"/>
      <c r="G4378"/>
      <c r="H4378"/>
      <c r="I4378" s="5"/>
      <c r="J4378" s="5"/>
      <c r="K4378"/>
      <c r="L4378"/>
      <c r="M4378"/>
      <c r="N4378"/>
      <c r="O4378"/>
      <c r="P4378"/>
      <c r="Q4378"/>
      <c r="R4378"/>
    </row>
    <row r="4379" spans="1:18" x14ac:dyDescent="0.25">
      <c r="A4379"/>
      <c r="B4379"/>
      <c r="C4379"/>
      <c r="D4379"/>
      <c r="E4379"/>
      <c r="F4379"/>
      <c r="G4379"/>
      <c r="H4379"/>
      <c r="I4379" s="5"/>
      <c r="J4379" s="5"/>
      <c r="K4379"/>
      <c r="L4379"/>
      <c r="M4379"/>
      <c r="N4379"/>
      <c r="O4379"/>
      <c r="P4379"/>
      <c r="Q4379"/>
      <c r="R4379"/>
    </row>
    <row r="4380" spans="1:18" x14ac:dyDescent="0.25">
      <c r="A4380"/>
      <c r="B4380"/>
      <c r="C4380"/>
      <c r="D4380"/>
      <c r="E4380"/>
      <c r="F4380"/>
      <c r="G4380"/>
      <c r="H4380"/>
      <c r="I4380" s="5"/>
      <c r="J4380" s="5"/>
      <c r="K4380"/>
      <c r="L4380"/>
      <c r="M4380"/>
      <c r="N4380"/>
      <c r="O4380"/>
      <c r="P4380"/>
      <c r="Q4380"/>
      <c r="R4380"/>
    </row>
    <row r="4381" spans="1:18" x14ac:dyDescent="0.25">
      <c r="A4381"/>
      <c r="B4381"/>
      <c r="C4381"/>
      <c r="D4381"/>
      <c r="E4381"/>
      <c r="F4381"/>
      <c r="G4381"/>
      <c r="H4381"/>
      <c r="I4381" s="5"/>
      <c r="J4381" s="5"/>
      <c r="K4381"/>
      <c r="L4381"/>
      <c r="M4381"/>
      <c r="N4381"/>
      <c r="O4381"/>
      <c r="P4381"/>
      <c r="Q4381"/>
      <c r="R4381"/>
    </row>
    <row r="4382" spans="1:18" x14ac:dyDescent="0.25">
      <c r="A4382"/>
      <c r="B4382"/>
      <c r="C4382"/>
      <c r="D4382"/>
      <c r="E4382"/>
      <c r="F4382"/>
      <c r="G4382"/>
      <c r="H4382"/>
      <c r="I4382" s="5"/>
      <c r="J4382" s="5"/>
      <c r="K4382"/>
      <c r="L4382"/>
      <c r="M4382"/>
      <c r="N4382"/>
      <c r="O4382"/>
      <c r="P4382"/>
      <c r="Q4382"/>
      <c r="R4382"/>
    </row>
    <row r="4383" spans="1:18" x14ac:dyDescent="0.25">
      <c r="A4383"/>
      <c r="B4383"/>
      <c r="C4383"/>
      <c r="D4383"/>
      <c r="E4383"/>
      <c r="F4383"/>
      <c r="G4383"/>
      <c r="H4383"/>
      <c r="I4383" s="5"/>
      <c r="J4383" s="5"/>
      <c r="K4383"/>
      <c r="L4383"/>
      <c r="M4383"/>
      <c r="N4383"/>
      <c r="O4383"/>
      <c r="P4383"/>
      <c r="Q4383"/>
      <c r="R4383"/>
    </row>
    <row r="4384" spans="1:18" x14ac:dyDescent="0.25">
      <c r="A4384"/>
      <c r="B4384"/>
      <c r="C4384"/>
      <c r="D4384"/>
      <c r="E4384"/>
      <c r="F4384"/>
      <c r="G4384"/>
      <c r="H4384"/>
      <c r="I4384" s="5"/>
      <c r="J4384" s="5"/>
      <c r="K4384"/>
      <c r="L4384"/>
      <c r="M4384"/>
      <c r="N4384"/>
      <c r="O4384"/>
      <c r="P4384"/>
      <c r="Q4384"/>
      <c r="R4384"/>
    </row>
    <row r="4385" spans="1:18" x14ac:dyDescent="0.25">
      <c r="A4385"/>
      <c r="B4385"/>
      <c r="C4385"/>
      <c r="D4385"/>
      <c r="E4385"/>
      <c r="F4385"/>
      <c r="G4385"/>
      <c r="H4385"/>
      <c r="I4385" s="5"/>
      <c r="J4385" s="5"/>
      <c r="K4385"/>
      <c r="L4385"/>
      <c r="M4385"/>
      <c r="N4385"/>
      <c r="O4385"/>
      <c r="P4385"/>
      <c r="Q4385"/>
      <c r="R4385"/>
    </row>
    <row r="4386" spans="1:18" x14ac:dyDescent="0.25">
      <c r="A4386"/>
      <c r="B4386"/>
      <c r="C4386"/>
      <c r="D4386"/>
      <c r="E4386"/>
      <c r="F4386"/>
      <c r="G4386"/>
      <c r="H4386"/>
      <c r="I4386" s="5"/>
      <c r="J4386" s="5"/>
      <c r="K4386"/>
      <c r="L4386"/>
      <c r="M4386"/>
      <c r="N4386"/>
      <c r="O4386"/>
      <c r="P4386"/>
      <c r="Q4386"/>
      <c r="R4386"/>
    </row>
    <row r="4387" spans="1:18" x14ac:dyDescent="0.25">
      <c r="A4387"/>
      <c r="B4387"/>
      <c r="C4387"/>
      <c r="D4387"/>
      <c r="E4387"/>
      <c r="F4387"/>
      <c r="G4387"/>
      <c r="H4387"/>
      <c r="I4387" s="5"/>
      <c r="J4387" s="5"/>
      <c r="K4387"/>
      <c r="L4387"/>
      <c r="M4387"/>
      <c r="N4387"/>
      <c r="O4387"/>
      <c r="P4387"/>
      <c r="Q4387"/>
      <c r="R4387"/>
    </row>
    <row r="4388" spans="1:18" x14ac:dyDescent="0.25">
      <c r="A4388"/>
      <c r="B4388"/>
      <c r="C4388"/>
      <c r="D4388"/>
      <c r="E4388"/>
      <c r="F4388"/>
      <c r="G4388"/>
      <c r="H4388"/>
      <c r="I4388" s="5"/>
      <c r="J4388" s="5"/>
      <c r="K4388"/>
      <c r="L4388"/>
      <c r="M4388"/>
      <c r="N4388"/>
      <c r="O4388"/>
      <c r="P4388"/>
      <c r="Q4388"/>
      <c r="R4388"/>
    </row>
    <row r="4389" spans="1:18" x14ac:dyDescent="0.25">
      <c r="A4389"/>
      <c r="B4389"/>
      <c r="C4389"/>
      <c r="D4389"/>
      <c r="E4389"/>
      <c r="F4389"/>
      <c r="G4389"/>
      <c r="H4389"/>
      <c r="I4389" s="5"/>
      <c r="J4389" s="5"/>
      <c r="K4389"/>
      <c r="L4389"/>
      <c r="M4389"/>
      <c r="N4389"/>
      <c r="O4389"/>
      <c r="P4389"/>
      <c r="Q4389"/>
      <c r="R4389"/>
    </row>
    <row r="4390" spans="1:18" x14ac:dyDescent="0.25">
      <c r="A4390"/>
      <c r="B4390"/>
      <c r="C4390"/>
      <c r="D4390"/>
      <c r="E4390"/>
      <c r="F4390"/>
      <c r="G4390"/>
      <c r="H4390"/>
      <c r="I4390" s="5"/>
      <c r="J4390" s="5"/>
      <c r="K4390"/>
      <c r="L4390"/>
      <c r="M4390"/>
      <c r="N4390"/>
      <c r="O4390"/>
      <c r="P4390"/>
      <c r="Q4390"/>
      <c r="R4390"/>
    </row>
    <row r="4391" spans="1:18" x14ac:dyDescent="0.25">
      <c r="A4391"/>
      <c r="B4391"/>
      <c r="C4391"/>
      <c r="D4391"/>
      <c r="E4391"/>
      <c r="F4391"/>
      <c r="G4391"/>
      <c r="H4391"/>
      <c r="I4391" s="5"/>
      <c r="J4391" s="5"/>
      <c r="K4391"/>
      <c r="L4391"/>
      <c r="M4391"/>
      <c r="N4391"/>
      <c r="O4391"/>
      <c r="P4391"/>
      <c r="Q4391"/>
      <c r="R4391"/>
    </row>
    <row r="4392" spans="1:18" x14ac:dyDescent="0.25">
      <c r="A4392"/>
      <c r="B4392"/>
      <c r="C4392"/>
      <c r="D4392"/>
      <c r="E4392"/>
      <c r="F4392"/>
      <c r="G4392"/>
      <c r="H4392"/>
      <c r="I4392" s="5"/>
      <c r="J4392" s="5"/>
      <c r="K4392"/>
      <c r="L4392"/>
      <c r="M4392"/>
      <c r="N4392"/>
      <c r="O4392"/>
      <c r="P4392"/>
      <c r="Q4392"/>
      <c r="R4392"/>
    </row>
    <row r="4393" spans="1:18" x14ac:dyDescent="0.25">
      <c r="A4393"/>
      <c r="B4393"/>
      <c r="C4393"/>
      <c r="D4393"/>
      <c r="E4393"/>
      <c r="F4393"/>
      <c r="G4393"/>
      <c r="H4393"/>
      <c r="I4393" s="5"/>
      <c r="J4393" s="5"/>
      <c r="K4393"/>
      <c r="L4393"/>
      <c r="M4393"/>
      <c r="N4393"/>
      <c r="O4393"/>
      <c r="P4393"/>
      <c r="Q4393"/>
      <c r="R4393"/>
    </row>
    <row r="4394" spans="1:18" x14ac:dyDescent="0.25">
      <c r="A4394"/>
      <c r="B4394"/>
      <c r="C4394"/>
      <c r="D4394"/>
      <c r="E4394"/>
      <c r="F4394"/>
      <c r="G4394"/>
      <c r="H4394"/>
      <c r="I4394" s="5"/>
      <c r="J4394" s="5"/>
      <c r="K4394"/>
      <c r="L4394"/>
      <c r="M4394"/>
      <c r="N4394"/>
      <c r="O4394"/>
      <c r="P4394"/>
      <c r="Q4394"/>
      <c r="R4394"/>
    </row>
    <row r="4395" spans="1:18" x14ac:dyDescent="0.25">
      <c r="A4395"/>
      <c r="B4395"/>
      <c r="C4395"/>
      <c r="D4395"/>
      <c r="E4395"/>
      <c r="F4395"/>
      <c r="G4395"/>
      <c r="H4395"/>
      <c r="I4395" s="5"/>
      <c r="J4395" s="5"/>
      <c r="K4395"/>
      <c r="L4395"/>
      <c r="M4395"/>
      <c r="N4395"/>
      <c r="O4395"/>
      <c r="P4395"/>
      <c r="Q4395"/>
      <c r="R4395"/>
    </row>
    <row r="4396" spans="1:18" x14ac:dyDescent="0.25">
      <c r="A4396"/>
      <c r="B4396"/>
      <c r="C4396"/>
      <c r="D4396"/>
      <c r="E4396"/>
      <c r="F4396"/>
      <c r="G4396"/>
      <c r="H4396"/>
      <c r="I4396" s="5"/>
      <c r="J4396" s="5"/>
      <c r="K4396"/>
      <c r="L4396"/>
      <c r="M4396"/>
      <c r="N4396"/>
      <c r="O4396"/>
      <c r="P4396"/>
      <c r="Q4396"/>
      <c r="R4396"/>
    </row>
    <row r="4397" spans="1:18" x14ac:dyDescent="0.25">
      <c r="A4397"/>
      <c r="B4397"/>
      <c r="C4397"/>
      <c r="D4397"/>
      <c r="E4397"/>
      <c r="F4397"/>
      <c r="G4397"/>
      <c r="H4397"/>
      <c r="I4397" s="5"/>
      <c r="J4397" s="5"/>
      <c r="K4397"/>
      <c r="L4397"/>
      <c r="M4397"/>
      <c r="N4397"/>
      <c r="O4397"/>
      <c r="P4397"/>
      <c r="Q4397"/>
      <c r="R4397"/>
    </row>
    <row r="4398" spans="1:18" x14ac:dyDescent="0.25">
      <c r="A4398"/>
      <c r="B4398"/>
      <c r="C4398"/>
      <c r="D4398"/>
      <c r="E4398"/>
      <c r="F4398"/>
      <c r="G4398"/>
      <c r="H4398"/>
      <c r="I4398" s="5"/>
      <c r="J4398" s="5"/>
      <c r="K4398"/>
      <c r="L4398"/>
      <c r="M4398"/>
      <c r="N4398"/>
      <c r="O4398"/>
      <c r="P4398"/>
      <c r="Q4398"/>
      <c r="R4398"/>
    </row>
    <row r="4399" spans="1:18" x14ac:dyDescent="0.25">
      <c r="A4399"/>
      <c r="B4399"/>
      <c r="C4399"/>
      <c r="D4399"/>
      <c r="E4399"/>
      <c r="F4399"/>
      <c r="G4399"/>
      <c r="H4399"/>
      <c r="I4399" s="5"/>
      <c r="J4399" s="5"/>
      <c r="K4399"/>
      <c r="L4399"/>
      <c r="M4399"/>
      <c r="N4399"/>
      <c r="O4399"/>
      <c r="P4399"/>
      <c r="Q4399"/>
      <c r="R4399"/>
    </row>
    <row r="4400" spans="1:18" x14ac:dyDescent="0.25">
      <c r="A4400"/>
      <c r="B4400"/>
      <c r="C4400"/>
      <c r="D4400"/>
      <c r="E4400"/>
      <c r="F4400"/>
      <c r="G4400"/>
      <c r="H4400"/>
      <c r="I4400" s="5"/>
      <c r="J4400" s="5"/>
      <c r="K4400"/>
      <c r="L4400"/>
      <c r="M4400"/>
      <c r="N4400"/>
      <c r="O4400"/>
      <c r="P4400"/>
      <c r="Q4400"/>
      <c r="R4400"/>
    </row>
    <row r="4401" spans="1:18" x14ac:dyDescent="0.25">
      <c r="A4401"/>
      <c r="B4401"/>
      <c r="C4401"/>
      <c r="D4401"/>
      <c r="E4401"/>
      <c r="F4401"/>
      <c r="G4401"/>
      <c r="H4401"/>
      <c r="I4401" s="5"/>
      <c r="J4401" s="5"/>
      <c r="K4401"/>
      <c r="L4401"/>
      <c r="M4401"/>
      <c r="N4401"/>
      <c r="O4401"/>
      <c r="P4401"/>
      <c r="Q4401"/>
      <c r="R4401"/>
    </row>
    <row r="4402" spans="1:18" x14ac:dyDescent="0.25">
      <c r="A4402"/>
      <c r="B4402"/>
      <c r="C4402"/>
      <c r="D4402"/>
      <c r="E4402"/>
      <c r="F4402"/>
      <c r="G4402"/>
      <c r="H4402"/>
      <c r="I4402" s="5"/>
      <c r="J4402" s="5"/>
      <c r="K4402"/>
      <c r="L4402"/>
      <c r="M4402"/>
      <c r="N4402"/>
      <c r="O4402"/>
      <c r="P4402"/>
      <c r="Q4402"/>
      <c r="R4402"/>
    </row>
    <row r="4403" spans="1:18" x14ac:dyDescent="0.25">
      <c r="A4403"/>
      <c r="B4403"/>
      <c r="C4403"/>
      <c r="D4403"/>
      <c r="E4403"/>
      <c r="F4403"/>
      <c r="G4403"/>
      <c r="H4403"/>
      <c r="I4403" s="5"/>
      <c r="J4403" s="5"/>
      <c r="K4403"/>
      <c r="L4403"/>
      <c r="M4403"/>
      <c r="N4403"/>
      <c r="O4403"/>
      <c r="P4403"/>
      <c r="Q4403"/>
      <c r="R4403"/>
    </row>
    <row r="4404" spans="1:18" x14ac:dyDescent="0.25">
      <c r="A4404"/>
      <c r="B4404"/>
      <c r="C4404"/>
      <c r="D4404"/>
      <c r="E4404"/>
      <c r="F4404"/>
      <c r="G4404"/>
      <c r="H4404"/>
      <c r="I4404" s="5"/>
      <c r="J4404" s="5"/>
      <c r="K4404"/>
      <c r="L4404"/>
      <c r="M4404"/>
      <c r="N4404"/>
      <c r="O4404"/>
      <c r="P4404"/>
      <c r="Q4404"/>
      <c r="R4404"/>
    </row>
    <row r="4405" spans="1:18" x14ac:dyDescent="0.25">
      <c r="A4405"/>
      <c r="B4405"/>
      <c r="C4405"/>
      <c r="D4405"/>
      <c r="E4405"/>
      <c r="F4405"/>
      <c r="G4405"/>
      <c r="H4405"/>
      <c r="I4405" s="5"/>
      <c r="J4405" s="5"/>
      <c r="K4405"/>
      <c r="L4405"/>
      <c r="M4405"/>
      <c r="N4405"/>
      <c r="O4405"/>
      <c r="P4405"/>
      <c r="Q4405"/>
      <c r="R4405"/>
    </row>
    <row r="4406" spans="1:18" x14ac:dyDescent="0.25">
      <c r="A4406"/>
      <c r="B4406"/>
      <c r="C4406"/>
      <c r="D4406"/>
      <c r="E4406"/>
      <c r="F4406"/>
      <c r="G4406"/>
      <c r="H4406"/>
      <c r="I4406" s="5"/>
      <c r="J4406" s="5"/>
      <c r="K4406"/>
      <c r="L4406"/>
      <c r="M4406"/>
      <c r="N4406"/>
      <c r="O4406"/>
      <c r="P4406"/>
      <c r="Q4406"/>
      <c r="R4406"/>
    </row>
    <row r="4407" spans="1:18" x14ac:dyDescent="0.25">
      <c r="A4407"/>
      <c r="B4407"/>
      <c r="C4407"/>
      <c r="D4407"/>
      <c r="E4407"/>
      <c r="F4407"/>
      <c r="G4407"/>
      <c r="H4407"/>
      <c r="I4407" s="5"/>
      <c r="J4407" s="5"/>
      <c r="K4407"/>
      <c r="L4407"/>
      <c r="M4407"/>
      <c r="N4407"/>
      <c r="O4407"/>
      <c r="P4407"/>
      <c r="Q4407"/>
      <c r="R4407"/>
    </row>
    <row r="4408" spans="1:18" x14ac:dyDescent="0.25">
      <c r="A4408"/>
      <c r="B4408"/>
      <c r="C4408"/>
      <c r="D4408"/>
      <c r="E4408"/>
      <c r="F4408"/>
      <c r="G4408"/>
      <c r="H4408"/>
      <c r="I4408" s="5"/>
      <c r="J4408" s="5"/>
      <c r="K4408"/>
      <c r="L4408"/>
      <c r="M4408"/>
      <c r="N4408"/>
      <c r="O4408"/>
      <c r="P4408"/>
      <c r="Q4408"/>
      <c r="R4408"/>
    </row>
    <row r="4409" spans="1:18" x14ac:dyDescent="0.25">
      <c r="A4409"/>
      <c r="B4409"/>
      <c r="C4409"/>
      <c r="D4409"/>
      <c r="E4409"/>
      <c r="F4409"/>
      <c r="G4409"/>
      <c r="H4409"/>
      <c r="I4409" s="5"/>
      <c r="J4409" s="5"/>
      <c r="K4409"/>
      <c r="L4409"/>
      <c r="M4409"/>
      <c r="N4409"/>
      <c r="O4409"/>
      <c r="P4409"/>
      <c r="Q4409"/>
      <c r="R4409"/>
    </row>
    <row r="4410" spans="1:18" x14ac:dyDescent="0.25">
      <c r="A4410"/>
      <c r="B4410"/>
      <c r="C4410"/>
      <c r="D4410"/>
      <c r="E4410"/>
      <c r="F4410"/>
      <c r="G4410"/>
      <c r="H4410"/>
      <c r="I4410" s="5"/>
      <c r="J4410" s="5"/>
      <c r="K4410"/>
      <c r="L4410"/>
      <c r="M4410"/>
      <c r="N4410"/>
      <c r="O4410"/>
      <c r="P4410"/>
      <c r="Q4410"/>
      <c r="R4410"/>
    </row>
    <row r="4411" spans="1:18" x14ac:dyDescent="0.25">
      <c r="A4411"/>
      <c r="B4411"/>
      <c r="C4411"/>
      <c r="D4411"/>
      <c r="E4411"/>
      <c r="F4411"/>
      <c r="G4411"/>
      <c r="H4411"/>
      <c r="I4411" s="5"/>
      <c r="J4411" s="5"/>
      <c r="K4411"/>
      <c r="L4411"/>
      <c r="M4411"/>
      <c r="N4411"/>
      <c r="O4411"/>
      <c r="P4411"/>
      <c r="Q4411"/>
      <c r="R4411"/>
    </row>
    <row r="4412" spans="1:18" x14ac:dyDescent="0.25">
      <c r="A4412"/>
      <c r="B4412"/>
      <c r="C4412"/>
      <c r="D4412"/>
      <c r="E4412"/>
      <c r="F4412"/>
      <c r="G4412"/>
      <c r="H4412"/>
      <c r="I4412" s="5"/>
      <c r="J4412" s="5"/>
      <c r="K4412"/>
      <c r="L4412"/>
      <c r="M4412"/>
      <c r="N4412"/>
      <c r="O4412"/>
      <c r="P4412"/>
      <c r="Q4412"/>
      <c r="R4412"/>
    </row>
    <row r="4413" spans="1:18" x14ac:dyDescent="0.25">
      <c r="A4413"/>
      <c r="B4413"/>
      <c r="C4413"/>
      <c r="D4413"/>
      <c r="E4413"/>
      <c r="F4413"/>
      <c r="G4413"/>
      <c r="H4413"/>
      <c r="I4413" s="5"/>
      <c r="J4413" s="5"/>
      <c r="K4413"/>
      <c r="L4413"/>
      <c r="M4413"/>
      <c r="N4413"/>
      <c r="O4413"/>
      <c r="P4413"/>
      <c r="Q4413"/>
      <c r="R4413"/>
    </row>
    <row r="4414" spans="1:18" x14ac:dyDescent="0.25">
      <c r="A4414"/>
      <c r="B4414"/>
      <c r="C4414"/>
      <c r="D4414"/>
      <c r="E4414"/>
      <c r="F4414"/>
      <c r="G4414"/>
      <c r="H4414"/>
      <c r="I4414" s="5"/>
      <c r="J4414" s="5"/>
      <c r="K4414"/>
      <c r="L4414"/>
      <c r="M4414"/>
      <c r="N4414"/>
      <c r="O4414"/>
      <c r="P4414"/>
      <c r="Q4414"/>
      <c r="R4414"/>
    </row>
    <row r="4415" spans="1:18" x14ac:dyDescent="0.25">
      <c r="A4415"/>
      <c r="B4415"/>
      <c r="C4415"/>
      <c r="D4415"/>
      <c r="E4415"/>
      <c r="F4415"/>
      <c r="G4415"/>
      <c r="H4415"/>
      <c r="I4415" s="5"/>
      <c r="J4415" s="5"/>
      <c r="K4415"/>
      <c r="L4415"/>
      <c r="M4415"/>
      <c r="N4415"/>
      <c r="O4415"/>
      <c r="P4415"/>
      <c r="Q4415"/>
      <c r="R4415"/>
    </row>
    <row r="4416" spans="1:18" x14ac:dyDescent="0.25">
      <c r="A4416"/>
      <c r="B4416"/>
      <c r="C4416"/>
      <c r="D4416"/>
      <c r="E4416"/>
      <c r="F4416"/>
      <c r="G4416"/>
      <c r="H4416"/>
      <c r="I4416" s="5"/>
      <c r="J4416" s="5"/>
      <c r="K4416"/>
      <c r="L4416"/>
      <c r="M4416"/>
      <c r="N4416"/>
      <c r="O4416"/>
      <c r="P4416"/>
      <c r="Q4416"/>
      <c r="R4416"/>
    </row>
    <row r="4417" spans="1:18" x14ac:dyDescent="0.25">
      <c r="A4417"/>
      <c r="B4417"/>
      <c r="C4417"/>
      <c r="D4417"/>
      <c r="E4417"/>
      <c r="F4417"/>
      <c r="G4417"/>
      <c r="H4417"/>
      <c r="I4417" s="5"/>
      <c r="J4417" s="5"/>
      <c r="K4417"/>
      <c r="L4417"/>
      <c r="M4417"/>
      <c r="N4417"/>
      <c r="O4417"/>
      <c r="P4417"/>
      <c r="Q4417"/>
      <c r="R4417"/>
    </row>
    <row r="4418" spans="1:18" x14ac:dyDescent="0.25">
      <c r="A4418"/>
      <c r="B4418"/>
      <c r="C4418"/>
      <c r="D4418"/>
      <c r="E4418"/>
      <c r="F4418"/>
      <c r="G4418"/>
      <c r="H4418"/>
      <c r="I4418" s="5"/>
      <c r="J4418" s="5"/>
      <c r="K4418"/>
      <c r="L4418"/>
      <c r="M4418"/>
      <c r="N4418"/>
      <c r="O4418"/>
      <c r="P4418"/>
      <c r="Q4418"/>
      <c r="R4418"/>
    </row>
    <row r="4419" spans="1:18" x14ac:dyDescent="0.25">
      <c r="A4419"/>
      <c r="B4419"/>
      <c r="C4419"/>
      <c r="D4419"/>
      <c r="E4419"/>
      <c r="F4419"/>
      <c r="G4419"/>
      <c r="H4419"/>
      <c r="I4419" s="5"/>
      <c r="J4419" s="5"/>
      <c r="K4419"/>
      <c r="L4419"/>
      <c r="M4419"/>
      <c r="N4419"/>
      <c r="O4419"/>
      <c r="P4419"/>
      <c r="Q4419"/>
      <c r="R4419"/>
    </row>
    <row r="4420" spans="1:18" x14ac:dyDescent="0.25">
      <c r="A4420"/>
      <c r="B4420"/>
      <c r="C4420"/>
      <c r="D4420"/>
      <c r="E4420"/>
      <c r="F4420"/>
      <c r="G4420"/>
      <c r="H4420"/>
      <c r="I4420" s="5"/>
      <c r="J4420" s="5"/>
      <c r="K4420"/>
      <c r="L4420"/>
      <c r="M4420"/>
      <c r="N4420"/>
      <c r="O4420"/>
      <c r="P4420"/>
      <c r="Q4420"/>
      <c r="R4420"/>
    </row>
    <row r="4421" spans="1:18" x14ac:dyDescent="0.25">
      <c r="A4421"/>
      <c r="B4421"/>
      <c r="C4421"/>
      <c r="D4421"/>
      <c r="E4421"/>
      <c r="F4421"/>
      <c r="G4421"/>
      <c r="H4421"/>
      <c r="I4421" s="5"/>
      <c r="J4421" s="5"/>
      <c r="K4421"/>
      <c r="L4421"/>
      <c r="M4421"/>
      <c r="N4421"/>
      <c r="O4421"/>
      <c r="P4421"/>
      <c r="Q4421"/>
      <c r="R4421"/>
    </row>
    <row r="4422" spans="1:18" x14ac:dyDescent="0.25">
      <c r="A4422"/>
      <c r="B4422"/>
      <c r="C4422"/>
      <c r="D4422"/>
      <c r="E4422"/>
      <c r="F4422"/>
      <c r="G4422"/>
      <c r="H4422"/>
      <c r="I4422" s="5"/>
      <c r="J4422" s="5"/>
      <c r="K4422"/>
      <c r="L4422"/>
      <c r="M4422"/>
      <c r="N4422"/>
      <c r="O4422"/>
      <c r="P4422"/>
      <c r="Q4422"/>
      <c r="R4422"/>
    </row>
    <row r="4423" spans="1:18" x14ac:dyDescent="0.25">
      <c r="A4423"/>
      <c r="B4423"/>
      <c r="C4423"/>
      <c r="D4423"/>
      <c r="E4423"/>
      <c r="F4423"/>
      <c r="G4423"/>
      <c r="H4423"/>
      <c r="I4423" s="5"/>
      <c r="J4423" s="5"/>
      <c r="K4423"/>
      <c r="L4423"/>
      <c r="M4423"/>
      <c r="N4423"/>
      <c r="O4423"/>
      <c r="P4423"/>
      <c r="Q4423"/>
      <c r="R4423"/>
    </row>
    <row r="4424" spans="1:18" x14ac:dyDescent="0.25">
      <c r="A4424"/>
      <c r="B4424"/>
      <c r="C4424"/>
      <c r="D4424"/>
      <c r="E4424"/>
      <c r="F4424"/>
      <c r="G4424"/>
      <c r="H4424"/>
      <c r="I4424" s="5"/>
      <c r="J4424" s="5"/>
      <c r="K4424"/>
      <c r="L4424"/>
      <c r="M4424"/>
      <c r="N4424"/>
      <c r="O4424"/>
      <c r="P4424"/>
      <c r="Q4424"/>
      <c r="R4424"/>
    </row>
    <row r="4425" spans="1:18" x14ac:dyDescent="0.25">
      <c r="A4425"/>
      <c r="B4425"/>
      <c r="C4425"/>
      <c r="D4425"/>
      <c r="E4425"/>
      <c r="F4425"/>
      <c r="G4425"/>
      <c r="H4425"/>
      <c r="I4425" s="5"/>
      <c r="J4425" s="5"/>
      <c r="K4425"/>
      <c r="L4425"/>
      <c r="M4425"/>
      <c r="N4425"/>
      <c r="O4425"/>
      <c r="P4425"/>
      <c r="Q4425"/>
      <c r="R4425"/>
    </row>
    <row r="4426" spans="1:18" x14ac:dyDescent="0.25">
      <c r="A4426"/>
      <c r="B4426"/>
      <c r="C4426"/>
      <c r="D4426"/>
      <c r="E4426"/>
      <c r="F4426"/>
      <c r="G4426"/>
      <c r="H4426"/>
      <c r="I4426" s="5"/>
      <c r="J4426" s="5"/>
      <c r="K4426"/>
      <c r="L4426"/>
      <c r="M4426"/>
      <c r="N4426"/>
      <c r="O4426"/>
      <c r="P4426"/>
      <c r="Q4426"/>
      <c r="R4426"/>
    </row>
    <row r="4427" spans="1:18" x14ac:dyDescent="0.25">
      <c r="A4427"/>
      <c r="B4427"/>
      <c r="C4427"/>
      <c r="D4427"/>
      <c r="E4427"/>
      <c r="F4427"/>
      <c r="G4427"/>
      <c r="H4427"/>
      <c r="I4427" s="5"/>
      <c r="J4427" s="5"/>
      <c r="K4427"/>
      <c r="L4427"/>
      <c r="M4427"/>
      <c r="N4427"/>
      <c r="O4427"/>
      <c r="P4427"/>
      <c r="Q4427"/>
      <c r="R4427"/>
    </row>
    <row r="4428" spans="1:18" x14ac:dyDescent="0.25">
      <c r="A4428"/>
      <c r="B4428"/>
      <c r="C4428"/>
      <c r="D4428"/>
      <c r="E4428"/>
      <c r="F4428"/>
      <c r="G4428"/>
      <c r="H4428"/>
      <c r="I4428" s="5"/>
      <c r="J4428" s="5"/>
      <c r="K4428"/>
      <c r="L4428"/>
      <c r="M4428"/>
      <c r="N4428"/>
      <c r="O4428"/>
      <c r="P4428"/>
      <c r="Q4428"/>
      <c r="R4428"/>
    </row>
    <row r="4429" spans="1:18" x14ac:dyDescent="0.25">
      <c r="A4429"/>
      <c r="B4429"/>
      <c r="C4429"/>
      <c r="D4429"/>
      <c r="E4429"/>
      <c r="F4429"/>
      <c r="G4429"/>
      <c r="H4429"/>
      <c r="I4429" s="5"/>
      <c r="J4429" s="5"/>
      <c r="K4429"/>
      <c r="L4429"/>
      <c r="M4429"/>
      <c r="N4429"/>
      <c r="O4429"/>
      <c r="P4429"/>
      <c r="Q4429"/>
      <c r="R4429"/>
    </row>
    <row r="4430" spans="1:18" x14ac:dyDescent="0.25">
      <c r="A4430"/>
      <c r="B4430"/>
      <c r="C4430"/>
      <c r="D4430"/>
      <c r="E4430"/>
      <c r="F4430"/>
      <c r="G4430"/>
      <c r="H4430"/>
      <c r="I4430" s="5"/>
      <c r="J4430" s="5"/>
      <c r="K4430"/>
      <c r="L4430"/>
      <c r="M4430"/>
      <c r="N4430"/>
      <c r="O4430"/>
      <c r="P4430"/>
      <c r="Q4430"/>
      <c r="R4430"/>
    </row>
    <row r="4431" spans="1:18" x14ac:dyDescent="0.25">
      <c r="A4431"/>
      <c r="B4431"/>
      <c r="C4431"/>
      <c r="D4431"/>
      <c r="E4431"/>
      <c r="F4431"/>
      <c r="G4431"/>
      <c r="H4431"/>
      <c r="I4431" s="5"/>
      <c r="J4431" s="5"/>
      <c r="K4431"/>
      <c r="L4431"/>
      <c r="M4431"/>
      <c r="N4431"/>
      <c r="O4431"/>
      <c r="P4431"/>
      <c r="Q4431"/>
      <c r="R4431"/>
    </row>
    <row r="4432" spans="1:18" x14ac:dyDescent="0.25">
      <c r="A4432"/>
      <c r="B4432"/>
      <c r="C4432"/>
      <c r="D4432"/>
      <c r="E4432"/>
      <c r="F4432"/>
      <c r="G4432"/>
      <c r="H4432"/>
      <c r="I4432" s="5"/>
      <c r="J4432" s="5"/>
      <c r="K4432"/>
      <c r="L4432"/>
      <c r="M4432"/>
      <c r="N4432"/>
      <c r="O4432"/>
      <c r="P4432"/>
      <c r="Q4432"/>
      <c r="R4432"/>
    </row>
    <row r="4433" spans="1:18" x14ac:dyDescent="0.25">
      <c r="A4433"/>
      <c r="B4433"/>
      <c r="C4433"/>
      <c r="D4433"/>
      <c r="E4433"/>
      <c r="F4433"/>
      <c r="G4433"/>
      <c r="H4433"/>
      <c r="I4433" s="5"/>
      <c r="J4433" s="5"/>
      <c r="K4433"/>
      <c r="L4433"/>
      <c r="M4433"/>
      <c r="N4433"/>
      <c r="O4433"/>
      <c r="P4433"/>
      <c r="Q4433"/>
      <c r="R4433"/>
    </row>
    <row r="4434" spans="1:18" x14ac:dyDescent="0.25">
      <c r="A4434"/>
      <c r="B4434"/>
      <c r="C4434"/>
      <c r="D4434"/>
      <c r="E4434"/>
      <c r="F4434"/>
      <c r="G4434"/>
      <c r="H4434"/>
      <c r="I4434" s="5"/>
      <c r="J4434" s="5"/>
      <c r="K4434"/>
      <c r="L4434"/>
      <c r="M4434"/>
      <c r="N4434"/>
      <c r="O4434"/>
      <c r="P4434"/>
      <c r="Q4434"/>
      <c r="R4434"/>
    </row>
    <row r="4435" spans="1:18" x14ac:dyDescent="0.25">
      <c r="A4435"/>
      <c r="B4435"/>
      <c r="C4435"/>
      <c r="D4435"/>
      <c r="E4435"/>
      <c r="F4435"/>
      <c r="G4435"/>
      <c r="H4435"/>
      <c r="I4435" s="5"/>
      <c r="J4435" s="5"/>
      <c r="K4435"/>
      <c r="L4435"/>
      <c r="M4435"/>
      <c r="N4435"/>
      <c r="O4435"/>
      <c r="P4435"/>
      <c r="Q4435"/>
      <c r="R4435"/>
    </row>
    <row r="4436" spans="1:18" x14ac:dyDescent="0.25">
      <c r="A4436"/>
      <c r="B4436"/>
      <c r="C4436"/>
      <c r="D4436"/>
      <c r="E4436"/>
      <c r="F4436"/>
      <c r="G4436"/>
      <c r="H4436"/>
      <c r="I4436" s="5"/>
      <c r="J4436" s="5"/>
      <c r="K4436"/>
      <c r="L4436"/>
      <c r="M4436"/>
      <c r="N4436"/>
      <c r="O4436"/>
      <c r="P4436"/>
      <c r="Q4436"/>
      <c r="R4436"/>
    </row>
    <row r="4437" spans="1:18" x14ac:dyDescent="0.25">
      <c r="A4437"/>
      <c r="B4437"/>
      <c r="C4437"/>
      <c r="D4437"/>
      <c r="E4437"/>
      <c r="F4437"/>
      <c r="G4437"/>
      <c r="H4437"/>
      <c r="I4437" s="5"/>
      <c r="J4437" s="5"/>
      <c r="K4437"/>
      <c r="L4437"/>
      <c r="M4437"/>
      <c r="N4437"/>
      <c r="O4437"/>
      <c r="P4437"/>
      <c r="Q4437"/>
      <c r="R4437"/>
    </row>
    <row r="4438" spans="1:18" x14ac:dyDescent="0.25">
      <c r="A4438"/>
      <c r="B4438"/>
      <c r="C4438"/>
      <c r="D4438"/>
      <c r="E4438"/>
      <c r="F4438"/>
      <c r="G4438"/>
      <c r="H4438"/>
      <c r="I4438" s="5"/>
      <c r="J4438" s="5"/>
      <c r="K4438"/>
      <c r="L4438"/>
      <c r="M4438"/>
      <c r="N4438"/>
      <c r="O4438"/>
      <c r="P4438"/>
      <c r="Q4438"/>
      <c r="R4438"/>
    </row>
    <row r="4439" spans="1:18" x14ac:dyDescent="0.25">
      <c r="A4439"/>
      <c r="B4439"/>
      <c r="C4439"/>
      <c r="D4439"/>
      <c r="E4439"/>
      <c r="F4439"/>
      <c r="G4439"/>
      <c r="H4439"/>
      <c r="I4439" s="5"/>
      <c r="J4439" s="5"/>
      <c r="K4439"/>
      <c r="L4439"/>
      <c r="M4439"/>
      <c r="N4439"/>
      <c r="O4439"/>
      <c r="P4439"/>
      <c r="Q4439"/>
      <c r="R4439"/>
    </row>
    <row r="4440" spans="1:18" x14ac:dyDescent="0.25">
      <c r="A4440"/>
      <c r="B4440"/>
      <c r="C4440"/>
      <c r="D4440"/>
      <c r="E4440"/>
      <c r="F4440"/>
      <c r="G4440"/>
      <c r="H4440"/>
      <c r="I4440" s="5"/>
      <c r="J4440" s="5"/>
      <c r="K4440"/>
      <c r="L4440"/>
      <c r="M4440"/>
      <c r="N4440"/>
      <c r="O4440"/>
      <c r="P4440"/>
      <c r="Q4440"/>
      <c r="R4440"/>
    </row>
    <row r="4441" spans="1:18" x14ac:dyDescent="0.25">
      <c r="A4441"/>
      <c r="B4441"/>
      <c r="C4441"/>
      <c r="D4441"/>
      <c r="E4441"/>
      <c r="F4441"/>
      <c r="G4441"/>
      <c r="H4441"/>
      <c r="I4441" s="5"/>
      <c r="J4441" s="5"/>
      <c r="K4441"/>
      <c r="L4441"/>
      <c r="M4441"/>
      <c r="N4441"/>
      <c r="O4441"/>
      <c r="P4441"/>
      <c r="Q4441"/>
      <c r="R4441"/>
    </row>
    <row r="4442" spans="1:18" x14ac:dyDescent="0.25">
      <c r="A4442"/>
      <c r="B4442"/>
      <c r="C4442"/>
      <c r="D4442"/>
      <c r="E4442"/>
      <c r="F4442"/>
      <c r="G4442"/>
      <c r="H4442"/>
      <c r="I4442" s="5"/>
      <c r="J4442" s="5"/>
      <c r="K4442"/>
      <c r="L4442"/>
      <c r="M4442"/>
      <c r="N4442"/>
      <c r="O4442"/>
      <c r="P4442"/>
      <c r="Q4442"/>
      <c r="R4442"/>
    </row>
    <row r="4443" spans="1:18" x14ac:dyDescent="0.25">
      <c r="A4443"/>
      <c r="B4443"/>
      <c r="C4443"/>
      <c r="D4443"/>
      <c r="E4443"/>
      <c r="F4443"/>
      <c r="G4443"/>
      <c r="H4443"/>
      <c r="I4443" s="5"/>
      <c r="J4443" s="5"/>
      <c r="K4443"/>
      <c r="L4443"/>
      <c r="M4443"/>
      <c r="N4443"/>
      <c r="O4443"/>
      <c r="P4443"/>
      <c r="Q4443"/>
      <c r="R4443"/>
    </row>
    <row r="4444" spans="1:18" x14ac:dyDescent="0.25">
      <c r="A4444"/>
      <c r="B4444"/>
      <c r="C4444"/>
      <c r="D4444"/>
      <c r="E4444"/>
      <c r="F4444"/>
      <c r="G4444"/>
      <c r="H4444"/>
      <c r="I4444" s="5"/>
      <c r="J4444" s="5"/>
      <c r="K4444"/>
      <c r="L4444"/>
      <c r="M4444"/>
      <c r="N4444"/>
      <c r="O4444"/>
      <c r="P4444"/>
      <c r="Q4444"/>
      <c r="R4444"/>
    </row>
    <row r="4445" spans="1:18" x14ac:dyDescent="0.25">
      <c r="A4445"/>
      <c r="B4445"/>
      <c r="C4445"/>
      <c r="D4445"/>
      <c r="E4445"/>
      <c r="F4445"/>
      <c r="G4445"/>
      <c r="H4445"/>
      <c r="I4445" s="5"/>
      <c r="J4445" s="5"/>
      <c r="K4445"/>
      <c r="L4445"/>
      <c r="M4445"/>
      <c r="N4445"/>
      <c r="O4445"/>
      <c r="P4445"/>
      <c r="Q4445"/>
      <c r="R4445"/>
    </row>
    <row r="4446" spans="1:18" x14ac:dyDescent="0.25">
      <c r="A4446"/>
      <c r="B4446"/>
      <c r="C4446"/>
      <c r="D4446"/>
      <c r="E4446"/>
      <c r="F4446"/>
      <c r="G4446"/>
      <c r="H4446"/>
      <c r="I4446" s="5"/>
      <c r="J4446" s="5"/>
      <c r="K4446"/>
      <c r="L4446"/>
      <c r="M4446"/>
      <c r="N4446"/>
      <c r="O4446"/>
      <c r="P4446"/>
      <c r="Q4446"/>
      <c r="R4446"/>
    </row>
    <row r="4447" spans="1:18" x14ac:dyDescent="0.25">
      <c r="A4447"/>
      <c r="B4447"/>
      <c r="C4447"/>
      <c r="D4447"/>
      <c r="E4447"/>
      <c r="F4447"/>
      <c r="G4447"/>
      <c r="H4447"/>
      <c r="I4447" s="5"/>
      <c r="J4447" s="5"/>
      <c r="K4447"/>
      <c r="L4447"/>
      <c r="M4447"/>
      <c r="N4447"/>
      <c r="O4447"/>
      <c r="P4447"/>
      <c r="Q4447"/>
      <c r="R4447"/>
    </row>
    <row r="4448" spans="1:18" x14ac:dyDescent="0.25">
      <c r="A4448"/>
      <c r="B4448"/>
      <c r="C4448"/>
      <c r="D4448"/>
      <c r="E4448"/>
      <c r="F4448"/>
      <c r="G4448"/>
      <c r="H4448"/>
      <c r="I4448" s="5"/>
      <c r="J4448" s="5"/>
      <c r="K4448"/>
      <c r="L4448"/>
      <c r="M4448"/>
      <c r="N4448"/>
      <c r="O4448"/>
      <c r="P4448"/>
      <c r="Q4448"/>
      <c r="R4448"/>
    </row>
    <row r="4449" spans="1:18" x14ac:dyDescent="0.25">
      <c r="A4449"/>
      <c r="B4449"/>
      <c r="C4449"/>
      <c r="D4449"/>
      <c r="E4449"/>
      <c r="F4449"/>
      <c r="G4449"/>
      <c r="H4449"/>
      <c r="I4449" s="5"/>
      <c r="J4449" s="5"/>
      <c r="K4449"/>
      <c r="L4449"/>
      <c r="M4449"/>
      <c r="N4449"/>
      <c r="O4449"/>
      <c r="P4449"/>
      <c r="Q4449"/>
      <c r="R4449"/>
    </row>
    <row r="4450" spans="1:18" x14ac:dyDescent="0.25">
      <c r="A4450"/>
      <c r="B4450"/>
      <c r="C4450"/>
      <c r="D4450"/>
      <c r="E4450"/>
      <c r="F4450"/>
      <c r="G4450"/>
      <c r="H4450"/>
      <c r="I4450" s="5"/>
      <c r="J4450" s="5"/>
      <c r="K4450"/>
      <c r="L4450"/>
      <c r="M4450"/>
      <c r="N4450"/>
      <c r="O4450"/>
      <c r="P4450"/>
      <c r="Q4450"/>
      <c r="R4450"/>
    </row>
    <row r="4451" spans="1:18" x14ac:dyDescent="0.25">
      <c r="A4451"/>
      <c r="B4451"/>
      <c r="C4451"/>
      <c r="D4451"/>
      <c r="E4451"/>
      <c r="F4451"/>
      <c r="G4451"/>
      <c r="H4451"/>
      <c r="I4451" s="5"/>
      <c r="J4451" s="5"/>
      <c r="K4451"/>
      <c r="L4451"/>
      <c r="M4451"/>
      <c r="N4451"/>
      <c r="O4451"/>
      <c r="P4451"/>
      <c r="Q4451"/>
      <c r="R4451"/>
    </row>
    <row r="4452" spans="1:18" x14ac:dyDescent="0.25">
      <c r="A4452"/>
      <c r="B4452"/>
      <c r="C4452"/>
      <c r="D4452"/>
      <c r="E4452"/>
      <c r="F4452"/>
      <c r="G4452"/>
      <c r="H4452"/>
      <c r="I4452" s="5"/>
      <c r="J4452" s="5"/>
      <c r="K4452"/>
      <c r="L4452"/>
      <c r="M4452"/>
      <c r="N4452"/>
      <c r="O4452"/>
      <c r="P4452"/>
      <c r="Q4452"/>
      <c r="R4452"/>
    </row>
    <row r="4453" spans="1:18" x14ac:dyDescent="0.25">
      <c r="A4453"/>
      <c r="B4453"/>
      <c r="C4453"/>
      <c r="D4453"/>
      <c r="E4453"/>
      <c r="F4453"/>
      <c r="G4453"/>
      <c r="H4453"/>
      <c r="I4453" s="5"/>
      <c r="J4453" s="5"/>
      <c r="K4453"/>
      <c r="L4453"/>
      <c r="M4453"/>
      <c r="N4453"/>
      <c r="O4453"/>
      <c r="P4453"/>
      <c r="Q4453"/>
      <c r="R4453"/>
    </row>
    <row r="4454" spans="1:18" x14ac:dyDescent="0.25">
      <c r="A4454"/>
      <c r="B4454"/>
      <c r="C4454"/>
      <c r="D4454"/>
      <c r="E4454"/>
      <c r="F4454"/>
      <c r="G4454"/>
      <c r="H4454"/>
      <c r="I4454" s="5"/>
      <c r="J4454" s="5"/>
      <c r="K4454"/>
      <c r="L4454"/>
      <c r="M4454"/>
      <c r="N4454"/>
      <c r="O4454"/>
      <c r="P4454"/>
      <c r="Q4454"/>
      <c r="R4454"/>
    </row>
    <row r="4455" spans="1:18" x14ac:dyDescent="0.25">
      <c r="A4455"/>
      <c r="B4455"/>
      <c r="C4455"/>
      <c r="D4455"/>
      <c r="E4455"/>
      <c r="F4455"/>
      <c r="G4455"/>
      <c r="H4455"/>
      <c r="I4455" s="5"/>
      <c r="J4455" s="5"/>
      <c r="K4455"/>
      <c r="L4455"/>
      <c r="M4455"/>
      <c r="N4455"/>
      <c r="O4455"/>
      <c r="P4455"/>
      <c r="Q4455"/>
      <c r="R4455"/>
    </row>
    <row r="4456" spans="1:18" x14ac:dyDescent="0.25">
      <c r="A4456"/>
      <c r="B4456"/>
      <c r="C4456"/>
      <c r="D4456"/>
      <c r="E4456"/>
      <c r="F4456"/>
      <c r="G4456"/>
      <c r="H4456"/>
      <c r="I4456" s="5"/>
      <c r="J4456" s="5"/>
      <c r="K4456"/>
      <c r="L4456"/>
      <c r="M4456"/>
      <c r="N4456"/>
      <c r="O4456"/>
      <c r="P4456"/>
      <c r="Q4456"/>
      <c r="R4456"/>
    </row>
    <row r="4457" spans="1:18" x14ac:dyDescent="0.25">
      <c r="A4457"/>
      <c r="B4457"/>
      <c r="C4457"/>
      <c r="D4457"/>
      <c r="E4457"/>
      <c r="F4457"/>
      <c r="G4457"/>
      <c r="H4457"/>
      <c r="I4457" s="5"/>
      <c r="J4457" s="5"/>
      <c r="K4457"/>
      <c r="L4457"/>
      <c r="M4457"/>
      <c r="N4457"/>
      <c r="O4457"/>
      <c r="P4457"/>
      <c r="Q4457"/>
      <c r="R4457"/>
    </row>
    <row r="4458" spans="1:18" x14ac:dyDescent="0.25">
      <c r="A4458"/>
      <c r="B4458"/>
      <c r="C4458"/>
      <c r="D4458"/>
      <c r="E4458"/>
      <c r="F4458"/>
      <c r="G4458"/>
      <c r="H4458"/>
      <c r="I4458" s="5"/>
      <c r="J4458" s="5"/>
      <c r="K4458"/>
      <c r="L4458"/>
      <c r="M4458"/>
      <c r="N4458"/>
      <c r="O4458"/>
      <c r="P4458"/>
      <c r="Q4458"/>
      <c r="R4458"/>
    </row>
    <row r="4459" spans="1:18" x14ac:dyDescent="0.25">
      <c r="A4459"/>
      <c r="B4459"/>
      <c r="C4459"/>
      <c r="D4459"/>
      <c r="E4459"/>
      <c r="F4459"/>
      <c r="G4459"/>
      <c r="H4459"/>
      <c r="I4459" s="5"/>
      <c r="J4459" s="5"/>
      <c r="K4459"/>
      <c r="L4459"/>
      <c r="M4459"/>
      <c r="N4459"/>
      <c r="O4459"/>
      <c r="P4459"/>
      <c r="Q4459"/>
      <c r="R4459"/>
    </row>
    <row r="4460" spans="1:18" x14ac:dyDescent="0.25">
      <c r="A4460"/>
      <c r="B4460"/>
      <c r="C4460"/>
      <c r="D4460"/>
      <c r="E4460"/>
      <c r="F4460"/>
      <c r="G4460"/>
      <c r="H4460"/>
      <c r="I4460" s="5"/>
      <c r="J4460" s="5"/>
      <c r="K4460"/>
      <c r="L4460"/>
      <c r="M4460"/>
      <c r="N4460"/>
      <c r="O4460"/>
      <c r="P4460"/>
      <c r="Q4460"/>
      <c r="R4460"/>
    </row>
    <row r="4461" spans="1:18" x14ac:dyDescent="0.25">
      <c r="A4461"/>
      <c r="B4461"/>
      <c r="C4461"/>
      <c r="D4461"/>
      <c r="E4461"/>
      <c r="F4461"/>
      <c r="G4461"/>
      <c r="H4461"/>
      <c r="I4461" s="5"/>
      <c r="J4461" s="5"/>
      <c r="K4461"/>
      <c r="L4461"/>
      <c r="M4461"/>
      <c r="N4461"/>
      <c r="O4461"/>
      <c r="P4461"/>
      <c r="Q4461"/>
      <c r="R4461"/>
    </row>
    <row r="4462" spans="1:18" x14ac:dyDescent="0.25">
      <c r="A4462"/>
      <c r="B4462"/>
      <c r="C4462"/>
      <c r="D4462"/>
      <c r="E4462"/>
      <c r="F4462"/>
      <c r="G4462"/>
      <c r="H4462"/>
      <c r="I4462" s="5"/>
      <c r="J4462" s="5"/>
      <c r="K4462"/>
      <c r="L4462"/>
      <c r="M4462"/>
      <c r="N4462"/>
      <c r="O4462"/>
      <c r="P4462"/>
      <c r="Q4462"/>
      <c r="R4462"/>
    </row>
    <row r="4463" spans="1:18" x14ac:dyDescent="0.25">
      <c r="A4463"/>
      <c r="B4463"/>
      <c r="C4463"/>
      <c r="D4463"/>
      <c r="E4463"/>
      <c r="F4463"/>
      <c r="G4463"/>
      <c r="H4463"/>
      <c r="I4463" s="5"/>
      <c r="J4463" s="5"/>
      <c r="K4463"/>
      <c r="L4463"/>
      <c r="M4463"/>
      <c r="N4463"/>
      <c r="O4463"/>
      <c r="P4463"/>
      <c r="Q4463"/>
      <c r="R4463"/>
    </row>
    <row r="4464" spans="1:18" x14ac:dyDescent="0.25">
      <c r="A4464"/>
      <c r="B4464"/>
      <c r="C4464"/>
      <c r="D4464"/>
      <c r="E4464"/>
      <c r="F4464"/>
      <c r="G4464"/>
      <c r="H4464"/>
      <c r="I4464" s="5"/>
      <c r="J4464" s="5"/>
      <c r="K4464"/>
      <c r="L4464"/>
      <c r="M4464"/>
      <c r="N4464"/>
      <c r="O4464"/>
      <c r="P4464"/>
      <c r="Q4464"/>
      <c r="R4464"/>
    </row>
    <row r="4465" spans="1:18" x14ac:dyDescent="0.25">
      <c r="A4465"/>
      <c r="B4465"/>
      <c r="C4465"/>
      <c r="D4465"/>
      <c r="E4465"/>
      <c r="F4465"/>
      <c r="G4465"/>
      <c r="H4465"/>
      <c r="I4465" s="5"/>
      <c r="J4465" s="5"/>
      <c r="K4465"/>
      <c r="L4465"/>
      <c r="M4465"/>
      <c r="N4465"/>
      <c r="O4465"/>
      <c r="P4465"/>
      <c r="Q4465"/>
      <c r="R4465"/>
    </row>
    <row r="4466" spans="1:18" x14ac:dyDescent="0.25">
      <c r="A4466"/>
      <c r="B4466"/>
      <c r="C4466"/>
      <c r="D4466"/>
      <c r="E4466"/>
      <c r="F4466"/>
      <c r="G4466"/>
      <c r="H4466"/>
      <c r="I4466" s="5"/>
      <c r="J4466" s="5"/>
      <c r="K4466"/>
      <c r="L4466"/>
      <c r="M4466"/>
      <c r="N4466"/>
      <c r="O4466"/>
      <c r="P4466"/>
      <c r="Q4466"/>
      <c r="R4466"/>
    </row>
    <row r="4467" spans="1:18" x14ac:dyDescent="0.25">
      <c r="A4467"/>
      <c r="B4467"/>
      <c r="C4467"/>
      <c r="D4467"/>
      <c r="E4467"/>
      <c r="F4467"/>
      <c r="G4467"/>
      <c r="H4467"/>
      <c r="I4467" s="5"/>
      <c r="J4467" s="5"/>
      <c r="K4467"/>
      <c r="L4467"/>
      <c r="M4467"/>
      <c r="N4467"/>
      <c r="O4467"/>
      <c r="P4467"/>
      <c r="Q4467"/>
      <c r="R4467"/>
    </row>
    <row r="4468" spans="1:18" x14ac:dyDescent="0.25">
      <c r="A4468"/>
      <c r="B4468"/>
      <c r="C4468"/>
      <c r="D4468"/>
      <c r="E4468"/>
      <c r="F4468"/>
      <c r="G4468"/>
      <c r="H4468"/>
      <c r="I4468" s="5"/>
      <c r="J4468" s="5"/>
      <c r="K4468"/>
      <c r="L4468"/>
      <c r="M4468"/>
      <c r="N4468"/>
      <c r="O4468"/>
      <c r="P4468"/>
      <c r="Q4468"/>
      <c r="R4468"/>
    </row>
    <row r="4469" spans="1:18" x14ac:dyDescent="0.25">
      <c r="A4469"/>
      <c r="B4469"/>
      <c r="C4469"/>
      <c r="D4469"/>
      <c r="E4469"/>
      <c r="F4469"/>
      <c r="G4469"/>
      <c r="H4469"/>
      <c r="I4469" s="5"/>
      <c r="J4469" s="5"/>
      <c r="K4469"/>
      <c r="L4469"/>
      <c r="M4469"/>
      <c r="N4469"/>
      <c r="O4469"/>
      <c r="P4469"/>
      <c r="Q4469"/>
      <c r="R4469"/>
    </row>
    <row r="4470" spans="1:18" x14ac:dyDescent="0.25">
      <c r="A4470"/>
      <c r="B4470"/>
      <c r="C4470"/>
      <c r="D4470"/>
      <c r="E4470"/>
      <c r="F4470"/>
      <c r="G4470"/>
      <c r="H4470"/>
      <c r="I4470" s="5"/>
      <c r="J4470" s="5"/>
      <c r="K4470"/>
      <c r="L4470"/>
      <c r="M4470"/>
      <c r="N4470"/>
      <c r="O4470"/>
      <c r="P4470"/>
      <c r="Q4470"/>
      <c r="R4470"/>
    </row>
    <row r="4471" spans="1:18" x14ac:dyDescent="0.25">
      <c r="A4471"/>
      <c r="B4471"/>
      <c r="C4471"/>
      <c r="D4471"/>
      <c r="E4471"/>
      <c r="F4471"/>
      <c r="G4471"/>
      <c r="H4471"/>
      <c r="I4471" s="5"/>
      <c r="J4471" s="5"/>
      <c r="K4471"/>
      <c r="L4471"/>
      <c r="M4471"/>
      <c r="N4471"/>
      <c r="O4471"/>
      <c r="P4471"/>
      <c r="Q4471"/>
      <c r="R4471"/>
    </row>
    <row r="4472" spans="1:18" x14ac:dyDescent="0.25">
      <c r="A4472"/>
      <c r="B4472"/>
      <c r="C4472"/>
      <c r="D4472"/>
      <c r="E4472"/>
      <c r="F4472"/>
      <c r="G4472"/>
      <c r="H4472"/>
      <c r="I4472" s="5"/>
      <c r="J4472" s="5"/>
      <c r="K4472"/>
      <c r="L4472"/>
      <c r="M4472"/>
      <c r="N4472"/>
      <c r="O4472"/>
      <c r="P4472"/>
      <c r="Q4472"/>
      <c r="R4472"/>
    </row>
    <row r="4473" spans="1:18" x14ac:dyDescent="0.25">
      <c r="A4473"/>
      <c r="B4473"/>
      <c r="C4473"/>
      <c r="D4473"/>
      <c r="E4473"/>
      <c r="F4473"/>
      <c r="G4473"/>
      <c r="H4473"/>
      <c r="I4473" s="5"/>
      <c r="J4473" s="5"/>
      <c r="K4473"/>
      <c r="L4473"/>
      <c r="M4473"/>
      <c r="N4473"/>
      <c r="O4473"/>
      <c r="P4473"/>
      <c r="Q4473"/>
      <c r="R4473"/>
    </row>
    <row r="4474" spans="1:18" x14ac:dyDescent="0.25">
      <c r="A4474"/>
      <c r="B4474"/>
      <c r="C4474"/>
      <c r="D4474"/>
      <c r="E4474"/>
      <c r="F4474"/>
      <c r="G4474"/>
      <c r="H4474"/>
      <c r="I4474" s="5"/>
      <c r="J4474" s="5"/>
      <c r="K4474"/>
      <c r="L4474"/>
      <c r="M4474"/>
      <c r="N4474"/>
      <c r="O4474"/>
      <c r="P4474"/>
      <c r="Q4474"/>
      <c r="R4474"/>
    </row>
    <row r="4475" spans="1:18" x14ac:dyDescent="0.25">
      <c r="A4475"/>
      <c r="B4475"/>
      <c r="C4475"/>
      <c r="D4475"/>
      <c r="E4475"/>
      <c r="F4475"/>
      <c r="G4475"/>
      <c r="H4475"/>
      <c r="I4475" s="5"/>
      <c r="J4475" s="5"/>
      <c r="K4475"/>
      <c r="L4475"/>
      <c r="M4475"/>
      <c r="N4475"/>
      <c r="O4475"/>
      <c r="P4475"/>
      <c r="Q4475"/>
      <c r="R4475"/>
    </row>
    <row r="4476" spans="1:18" x14ac:dyDescent="0.25">
      <c r="A4476"/>
      <c r="B4476"/>
      <c r="C4476"/>
      <c r="D4476"/>
      <c r="E4476"/>
      <c r="F4476"/>
      <c r="G4476"/>
      <c r="H4476"/>
      <c r="I4476" s="5"/>
      <c r="J4476" s="5"/>
      <c r="K4476"/>
      <c r="L4476"/>
      <c r="M4476"/>
      <c r="N4476"/>
      <c r="O4476"/>
      <c r="P4476"/>
      <c r="Q4476"/>
      <c r="R4476"/>
    </row>
    <row r="4477" spans="1:18" x14ac:dyDescent="0.25">
      <c r="A4477"/>
      <c r="B4477"/>
      <c r="C4477"/>
      <c r="D4477"/>
      <c r="E4477"/>
      <c r="F4477"/>
      <c r="G4477"/>
      <c r="H4477"/>
      <c r="I4477" s="5"/>
      <c r="J4477" s="5"/>
      <c r="K4477"/>
      <c r="L4477"/>
      <c r="M4477"/>
      <c r="N4477"/>
      <c r="O4477"/>
      <c r="P4477"/>
      <c r="Q4477"/>
      <c r="R4477"/>
    </row>
    <row r="4478" spans="1:18" x14ac:dyDescent="0.25">
      <c r="A4478"/>
      <c r="B4478"/>
      <c r="C4478"/>
      <c r="D4478"/>
      <c r="E4478"/>
      <c r="F4478"/>
      <c r="G4478"/>
      <c r="H4478"/>
      <c r="I4478" s="5"/>
      <c r="J4478" s="5"/>
      <c r="K4478"/>
      <c r="L4478"/>
      <c r="M4478"/>
      <c r="N4478"/>
      <c r="O4478"/>
      <c r="P4478"/>
      <c r="Q4478"/>
      <c r="R4478"/>
    </row>
    <row r="4479" spans="1:18" x14ac:dyDescent="0.25">
      <c r="A4479"/>
      <c r="B4479"/>
      <c r="C4479"/>
      <c r="D4479"/>
      <c r="E4479"/>
      <c r="F4479"/>
      <c r="G4479"/>
      <c r="H4479"/>
      <c r="I4479" s="5"/>
      <c r="J4479" s="5"/>
      <c r="K4479"/>
      <c r="L4479"/>
      <c r="M4479"/>
      <c r="N4479"/>
      <c r="O4479"/>
      <c r="P4479"/>
      <c r="Q4479"/>
      <c r="R4479"/>
    </row>
    <row r="4480" spans="1:18" x14ac:dyDescent="0.25">
      <c r="A4480"/>
      <c r="B4480"/>
      <c r="C4480"/>
      <c r="D4480"/>
      <c r="E4480"/>
      <c r="F4480"/>
      <c r="G4480"/>
      <c r="H4480"/>
      <c r="I4480" s="5"/>
      <c r="J4480" s="5"/>
      <c r="K4480"/>
      <c r="L4480"/>
      <c r="M4480"/>
      <c r="N4480"/>
      <c r="O4480"/>
      <c r="P4480"/>
      <c r="Q4480"/>
      <c r="R4480"/>
    </row>
    <row r="4481" spans="1:18" x14ac:dyDescent="0.25">
      <c r="A4481"/>
      <c r="B4481"/>
      <c r="C4481"/>
      <c r="D4481"/>
      <c r="E4481"/>
      <c r="F4481"/>
      <c r="G4481"/>
      <c r="H4481"/>
      <c r="I4481" s="5"/>
      <c r="J4481" s="5"/>
      <c r="K4481"/>
      <c r="L4481"/>
      <c r="M4481"/>
      <c r="N4481"/>
      <c r="O4481"/>
      <c r="P4481"/>
      <c r="Q4481"/>
      <c r="R4481"/>
    </row>
    <row r="4482" spans="1:18" x14ac:dyDescent="0.25">
      <c r="A4482"/>
      <c r="B4482"/>
      <c r="C4482"/>
      <c r="D4482"/>
      <c r="E4482"/>
      <c r="F4482"/>
      <c r="G4482"/>
      <c r="H4482"/>
      <c r="I4482" s="5"/>
      <c r="J4482" s="5"/>
      <c r="K4482"/>
      <c r="L4482"/>
      <c r="M4482"/>
      <c r="N4482"/>
      <c r="O4482"/>
      <c r="P4482"/>
      <c r="Q4482"/>
      <c r="R4482"/>
    </row>
    <row r="4483" spans="1:18" x14ac:dyDescent="0.25">
      <c r="A4483"/>
      <c r="B4483"/>
      <c r="C4483"/>
      <c r="D4483"/>
      <c r="E4483"/>
      <c r="F4483"/>
      <c r="G4483"/>
      <c r="H4483"/>
      <c r="I4483" s="5"/>
      <c r="J4483" s="5"/>
      <c r="K4483"/>
      <c r="L4483"/>
      <c r="M4483"/>
      <c r="N4483"/>
      <c r="O4483"/>
      <c r="P4483"/>
      <c r="Q4483"/>
      <c r="R4483"/>
    </row>
    <row r="4484" spans="1:18" x14ac:dyDescent="0.25">
      <c r="A4484"/>
      <c r="B4484"/>
      <c r="C4484"/>
      <c r="D4484"/>
      <c r="E4484"/>
      <c r="F4484"/>
      <c r="G4484"/>
      <c r="H4484"/>
      <c r="I4484" s="5"/>
      <c r="J4484" s="5"/>
      <c r="K4484"/>
      <c r="L4484"/>
      <c r="M4484"/>
      <c r="N4484"/>
      <c r="O4484"/>
      <c r="P4484"/>
      <c r="Q4484"/>
      <c r="R4484"/>
    </row>
    <row r="4485" spans="1:18" x14ac:dyDescent="0.25">
      <c r="A4485"/>
      <c r="B4485"/>
      <c r="C4485"/>
      <c r="D4485"/>
      <c r="E4485"/>
      <c r="F4485"/>
      <c r="G4485"/>
      <c r="H4485"/>
      <c r="I4485" s="5"/>
      <c r="J4485" s="5"/>
      <c r="K4485"/>
      <c r="L4485"/>
      <c r="M4485"/>
      <c r="N4485"/>
      <c r="O4485"/>
      <c r="P4485"/>
      <c r="Q4485"/>
      <c r="R4485"/>
    </row>
    <row r="4486" spans="1:18" x14ac:dyDescent="0.25">
      <c r="A4486"/>
      <c r="B4486"/>
      <c r="C4486"/>
      <c r="D4486"/>
      <c r="E4486"/>
      <c r="F4486"/>
      <c r="G4486"/>
      <c r="H4486"/>
      <c r="I4486" s="5"/>
      <c r="J4486" s="5"/>
      <c r="K4486"/>
      <c r="L4486"/>
      <c r="M4486"/>
      <c r="N4486"/>
      <c r="O4486"/>
      <c r="P4486"/>
      <c r="Q4486"/>
      <c r="R4486"/>
    </row>
    <row r="4487" spans="1:18" x14ac:dyDescent="0.25">
      <c r="A4487"/>
      <c r="B4487"/>
      <c r="C4487"/>
      <c r="D4487"/>
      <c r="E4487"/>
      <c r="F4487"/>
      <c r="G4487"/>
      <c r="H4487"/>
      <c r="I4487" s="5"/>
      <c r="J4487" s="5"/>
      <c r="K4487"/>
      <c r="L4487"/>
      <c r="M4487"/>
      <c r="N4487"/>
      <c r="O4487"/>
      <c r="P4487"/>
      <c r="Q4487"/>
      <c r="R4487"/>
    </row>
    <row r="4488" spans="1:18" x14ac:dyDescent="0.25">
      <c r="A4488"/>
      <c r="B4488"/>
      <c r="C4488"/>
      <c r="D4488"/>
      <c r="E4488"/>
      <c r="F4488"/>
      <c r="G4488"/>
      <c r="H4488"/>
      <c r="I4488" s="5"/>
      <c r="J4488" s="5"/>
      <c r="K4488"/>
      <c r="L4488"/>
      <c r="M4488"/>
      <c r="N4488"/>
      <c r="O4488"/>
      <c r="P4488"/>
      <c r="Q4488"/>
      <c r="R4488"/>
    </row>
    <row r="4489" spans="1:18" x14ac:dyDescent="0.25">
      <c r="A4489"/>
      <c r="B4489"/>
      <c r="C4489"/>
      <c r="D4489"/>
      <c r="E4489"/>
      <c r="F4489"/>
      <c r="G4489"/>
      <c r="H4489"/>
      <c r="I4489" s="5"/>
      <c r="J4489" s="5"/>
      <c r="K4489"/>
      <c r="L4489"/>
      <c r="M4489"/>
      <c r="N4489"/>
      <c r="O4489"/>
      <c r="P4489"/>
      <c r="Q4489"/>
      <c r="R4489"/>
    </row>
    <row r="4490" spans="1:18" x14ac:dyDescent="0.25">
      <c r="A4490"/>
      <c r="B4490"/>
      <c r="C4490"/>
      <c r="D4490"/>
      <c r="E4490"/>
      <c r="F4490"/>
      <c r="G4490"/>
      <c r="H4490"/>
      <c r="I4490" s="5"/>
      <c r="J4490" s="5"/>
      <c r="K4490"/>
      <c r="L4490"/>
      <c r="M4490"/>
      <c r="N4490"/>
      <c r="O4490"/>
      <c r="P4490"/>
      <c r="Q4490"/>
      <c r="R4490"/>
    </row>
    <row r="4491" spans="1:18" x14ac:dyDescent="0.25">
      <c r="A4491"/>
      <c r="B4491"/>
      <c r="C4491"/>
      <c r="D4491"/>
      <c r="E4491"/>
      <c r="F4491"/>
      <c r="G4491"/>
      <c r="H4491"/>
      <c r="I4491" s="5"/>
      <c r="J4491" s="5"/>
      <c r="K4491"/>
      <c r="L4491"/>
      <c r="M4491"/>
      <c r="N4491"/>
      <c r="O4491"/>
      <c r="P4491"/>
      <c r="Q4491"/>
      <c r="R4491"/>
    </row>
    <row r="4492" spans="1:18" x14ac:dyDescent="0.25">
      <c r="A4492"/>
      <c r="B4492"/>
      <c r="C4492"/>
      <c r="D4492"/>
      <c r="E4492"/>
      <c r="F4492"/>
      <c r="G4492"/>
      <c r="H4492"/>
      <c r="I4492" s="5"/>
      <c r="J4492" s="5"/>
      <c r="K4492"/>
      <c r="L4492"/>
      <c r="M4492"/>
      <c r="N4492"/>
      <c r="O4492"/>
      <c r="P4492"/>
      <c r="Q4492"/>
      <c r="R4492"/>
    </row>
    <row r="4493" spans="1:18" x14ac:dyDescent="0.25">
      <c r="A4493"/>
      <c r="B4493"/>
      <c r="C4493"/>
      <c r="D4493"/>
      <c r="E4493"/>
      <c r="F4493"/>
      <c r="G4493"/>
      <c r="H4493"/>
      <c r="I4493" s="5"/>
      <c r="J4493" s="5"/>
      <c r="K4493"/>
      <c r="L4493"/>
      <c r="M4493"/>
      <c r="N4493"/>
      <c r="O4493"/>
      <c r="P4493"/>
      <c r="Q4493"/>
      <c r="R4493"/>
    </row>
    <row r="4494" spans="1:18" x14ac:dyDescent="0.25">
      <c r="A4494"/>
      <c r="B4494"/>
      <c r="C4494"/>
      <c r="D4494"/>
      <c r="E4494"/>
      <c r="F4494"/>
      <c r="G4494"/>
      <c r="H4494"/>
      <c r="I4494" s="5"/>
      <c r="J4494" s="5"/>
      <c r="K4494"/>
      <c r="L4494"/>
      <c r="M4494"/>
      <c r="N4494"/>
      <c r="O4494"/>
      <c r="P4494"/>
      <c r="Q4494"/>
      <c r="R4494"/>
    </row>
    <row r="4495" spans="1:18" x14ac:dyDescent="0.25">
      <c r="A4495"/>
      <c r="B4495"/>
      <c r="C4495"/>
      <c r="D4495"/>
      <c r="E4495"/>
      <c r="F4495"/>
      <c r="G4495"/>
      <c r="H4495"/>
      <c r="I4495" s="5"/>
      <c r="J4495" s="5"/>
      <c r="K4495"/>
      <c r="L4495"/>
      <c r="M4495"/>
      <c r="N4495"/>
      <c r="O4495"/>
      <c r="P4495"/>
      <c r="Q4495"/>
      <c r="R4495"/>
    </row>
    <row r="4496" spans="1:18" x14ac:dyDescent="0.25">
      <c r="A4496"/>
      <c r="B4496"/>
      <c r="C4496"/>
      <c r="D4496"/>
      <c r="E4496"/>
      <c r="F4496"/>
      <c r="G4496"/>
      <c r="H4496"/>
      <c r="I4496" s="5"/>
      <c r="J4496" s="5"/>
      <c r="K4496"/>
      <c r="L4496"/>
      <c r="M4496"/>
      <c r="N4496"/>
      <c r="O4496"/>
      <c r="P4496"/>
      <c r="Q4496"/>
      <c r="R4496"/>
    </row>
    <row r="4497" spans="1:18" x14ac:dyDescent="0.25">
      <c r="A4497"/>
      <c r="B4497"/>
      <c r="C4497"/>
      <c r="D4497"/>
      <c r="E4497"/>
      <c r="F4497"/>
      <c r="G4497"/>
      <c r="H4497"/>
      <c r="I4497" s="5"/>
      <c r="J4497" s="5"/>
      <c r="K4497"/>
      <c r="L4497"/>
      <c r="M4497"/>
      <c r="N4497"/>
      <c r="O4497"/>
      <c r="P4497"/>
      <c r="Q4497"/>
      <c r="R4497"/>
    </row>
    <row r="4498" spans="1:18" x14ac:dyDescent="0.25">
      <c r="A4498"/>
      <c r="B4498"/>
      <c r="C4498"/>
      <c r="D4498"/>
      <c r="E4498"/>
      <c r="F4498"/>
      <c r="G4498"/>
      <c r="H4498"/>
      <c r="I4498" s="5"/>
      <c r="J4498" s="5"/>
      <c r="K4498"/>
      <c r="L4498"/>
      <c r="M4498"/>
      <c r="N4498"/>
      <c r="O4498"/>
      <c r="P4498"/>
      <c r="Q4498"/>
      <c r="R4498"/>
    </row>
    <row r="4499" spans="1:18" x14ac:dyDescent="0.25">
      <c r="A4499"/>
      <c r="B4499"/>
      <c r="C4499"/>
      <c r="D4499"/>
      <c r="E4499"/>
      <c r="F4499"/>
      <c r="G4499"/>
      <c r="H4499"/>
      <c r="I4499" s="5"/>
      <c r="J4499" s="5"/>
      <c r="K4499"/>
      <c r="L4499"/>
      <c r="M4499"/>
      <c r="N4499"/>
      <c r="O4499"/>
      <c r="P4499"/>
      <c r="Q4499"/>
      <c r="R4499"/>
    </row>
    <row r="4500" spans="1:18" x14ac:dyDescent="0.25">
      <c r="A4500"/>
      <c r="B4500"/>
      <c r="C4500"/>
      <c r="D4500"/>
      <c r="E4500"/>
      <c r="F4500"/>
      <c r="G4500"/>
      <c r="H4500"/>
      <c r="I4500" s="5"/>
      <c r="J4500" s="5"/>
      <c r="K4500"/>
      <c r="L4500"/>
      <c r="M4500"/>
      <c r="N4500"/>
      <c r="O4500"/>
      <c r="P4500"/>
      <c r="Q4500"/>
      <c r="R4500"/>
    </row>
    <row r="4501" spans="1:18" x14ac:dyDescent="0.25">
      <c r="A4501"/>
      <c r="B4501"/>
      <c r="C4501"/>
      <c r="D4501"/>
      <c r="E4501"/>
      <c r="F4501"/>
      <c r="G4501"/>
      <c r="H4501"/>
      <c r="I4501" s="5"/>
      <c r="J4501" s="5"/>
      <c r="K4501"/>
      <c r="L4501"/>
      <c r="M4501"/>
      <c r="N4501"/>
      <c r="O4501"/>
      <c r="P4501"/>
      <c r="Q4501"/>
      <c r="R4501"/>
    </row>
    <row r="4502" spans="1:18" x14ac:dyDescent="0.25">
      <c r="A4502"/>
      <c r="B4502"/>
      <c r="C4502"/>
      <c r="D4502"/>
      <c r="E4502"/>
      <c r="F4502"/>
      <c r="G4502"/>
      <c r="H4502"/>
      <c r="I4502" s="5"/>
      <c r="J4502" s="5"/>
      <c r="K4502"/>
      <c r="L4502"/>
      <c r="M4502"/>
      <c r="N4502"/>
      <c r="O4502"/>
      <c r="P4502"/>
      <c r="Q4502"/>
      <c r="R4502"/>
    </row>
    <row r="4503" spans="1:18" x14ac:dyDescent="0.25">
      <c r="A4503"/>
      <c r="B4503"/>
      <c r="C4503"/>
      <c r="D4503"/>
      <c r="E4503"/>
      <c r="F4503"/>
      <c r="G4503"/>
      <c r="H4503"/>
      <c r="I4503" s="5"/>
      <c r="J4503" s="5"/>
      <c r="K4503"/>
      <c r="L4503"/>
      <c r="M4503"/>
      <c r="N4503"/>
      <c r="O4503"/>
      <c r="P4503"/>
      <c r="Q4503"/>
      <c r="R4503"/>
    </row>
    <row r="4504" spans="1:18" x14ac:dyDescent="0.25">
      <c r="A4504"/>
      <c r="B4504"/>
      <c r="C4504"/>
      <c r="D4504"/>
      <c r="E4504"/>
      <c r="F4504"/>
      <c r="G4504"/>
      <c r="H4504"/>
      <c r="I4504" s="5"/>
      <c r="J4504" s="5"/>
      <c r="K4504"/>
      <c r="L4504"/>
      <c r="M4504"/>
      <c r="N4504"/>
      <c r="O4504"/>
      <c r="P4504"/>
      <c r="Q4504"/>
      <c r="R4504"/>
    </row>
    <row r="4505" spans="1:18" x14ac:dyDescent="0.25">
      <c r="A4505"/>
      <c r="B4505"/>
      <c r="C4505"/>
      <c r="D4505"/>
      <c r="E4505"/>
      <c r="F4505"/>
      <c r="G4505"/>
      <c r="H4505"/>
      <c r="I4505" s="5"/>
      <c r="J4505" s="5"/>
      <c r="K4505"/>
      <c r="L4505"/>
      <c r="M4505"/>
      <c r="N4505"/>
      <c r="O4505"/>
      <c r="P4505"/>
      <c r="Q4505"/>
      <c r="R4505"/>
    </row>
    <row r="4506" spans="1:18" x14ac:dyDescent="0.25">
      <c r="A4506"/>
      <c r="B4506"/>
      <c r="C4506"/>
      <c r="D4506"/>
      <c r="E4506"/>
      <c r="F4506"/>
      <c r="G4506"/>
      <c r="H4506"/>
      <c r="I4506" s="5"/>
      <c r="J4506" s="5"/>
      <c r="K4506"/>
      <c r="L4506"/>
      <c r="M4506"/>
      <c r="N4506"/>
      <c r="O4506"/>
      <c r="P4506"/>
      <c r="Q4506"/>
      <c r="R4506"/>
    </row>
    <row r="4507" spans="1:18" x14ac:dyDescent="0.25">
      <c r="A4507"/>
      <c r="B4507"/>
      <c r="C4507"/>
      <c r="D4507"/>
      <c r="E4507"/>
      <c r="F4507"/>
      <c r="G4507"/>
      <c r="H4507"/>
      <c r="I4507" s="5"/>
      <c r="J4507" s="5"/>
      <c r="K4507"/>
      <c r="L4507"/>
      <c r="M4507"/>
      <c r="N4507"/>
      <c r="O4507"/>
      <c r="P4507"/>
      <c r="Q4507"/>
      <c r="R4507"/>
    </row>
    <row r="4508" spans="1:18" x14ac:dyDescent="0.25">
      <c r="A4508"/>
      <c r="B4508"/>
      <c r="C4508"/>
      <c r="D4508"/>
      <c r="E4508"/>
      <c r="F4508"/>
      <c r="G4508"/>
      <c r="H4508"/>
      <c r="I4508" s="5"/>
      <c r="J4508" s="5"/>
      <c r="K4508"/>
      <c r="L4508"/>
      <c r="M4508"/>
      <c r="N4508"/>
      <c r="O4508"/>
      <c r="P4508"/>
      <c r="Q4508"/>
      <c r="R4508"/>
    </row>
    <row r="4509" spans="1:18" x14ac:dyDescent="0.25">
      <c r="A4509"/>
      <c r="B4509"/>
      <c r="C4509"/>
      <c r="D4509"/>
      <c r="E4509"/>
      <c r="F4509"/>
      <c r="G4509"/>
      <c r="H4509"/>
      <c r="I4509" s="5"/>
      <c r="J4509" s="5"/>
      <c r="K4509"/>
      <c r="L4509"/>
      <c r="M4509"/>
      <c r="N4509"/>
      <c r="O4509"/>
      <c r="P4509"/>
      <c r="Q4509"/>
      <c r="R4509"/>
    </row>
    <row r="4510" spans="1:18" x14ac:dyDescent="0.25">
      <c r="A4510"/>
      <c r="B4510"/>
      <c r="C4510"/>
      <c r="D4510"/>
      <c r="E4510"/>
      <c r="F4510"/>
      <c r="G4510"/>
      <c r="H4510"/>
      <c r="I4510" s="5"/>
      <c r="J4510" s="5"/>
      <c r="K4510"/>
      <c r="L4510"/>
      <c r="M4510"/>
      <c r="N4510"/>
      <c r="O4510"/>
      <c r="P4510"/>
      <c r="Q4510"/>
      <c r="R4510"/>
    </row>
    <row r="4511" spans="1:18" x14ac:dyDescent="0.25">
      <c r="A4511"/>
      <c r="B4511"/>
      <c r="C4511"/>
      <c r="D4511"/>
      <c r="E4511"/>
      <c r="F4511"/>
      <c r="G4511"/>
      <c r="H4511"/>
      <c r="I4511" s="5"/>
      <c r="J4511" s="5"/>
      <c r="K4511"/>
      <c r="L4511"/>
      <c r="M4511"/>
      <c r="N4511"/>
      <c r="O4511"/>
      <c r="P4511"/>
      <c r="Q4511"/>
      <c r="R4511"/>
    </row>
    <row r="4512" spans="1:18" x14ac:dyDescent="0.25">
      <c r="A4512"/>
      <c r="B4512"/>
      <c r="C4512"/>
      <c r="D4512"/>
      <c r="E4512"/>
      <c r="F4512"/>
      <c r="G4512"/>
      <c r="H4512"/>
      <c r="I4512" s="5"/>
      <c r="J4512" s="5"/>
      <c r="K4512"/>
      <c r="L4512"/>
      <c r="M4512"/>
      <c r="N4512"/>
      <c r="O4512"/>
      <c r="P4512"/>
      <c r="Q4512"/>
      <c r="R4512"/>
    </row>
    <row r="4513" spans="1:18" x14ac:dyDescent="0.25">
      <c r="A4513"/>
      <c r="B4513"/>
      <c r="C4513"/>
      <c r="D4513"/>
      <c r="E4513"/>
      <c r="F4513"/>
      <c r="G4513"/>
      <c r="H4513"/>
      <c r="I4513" s="5"/>
      <c r="J4513" s="5"/>
      <c r="K4513"/>
      <c r="L4513"/>
      <c r="M4513"/>
      <c r="N4513"/>
      <c r="O4513"/>
      <c r="P4513"/>
      <c r="Q4513"/>
      <c r="R4513"/>
    </row>
    <row r="4514" spans="1:18" x14ac:dyDescent="0.25">
      <c r="A4514"/>
      <c r="B4514"/>
      <c r="C4514"/>
      <c r="D4514"/>
      <c r="E4514"/>
      <c r="F4514"/>
      <c r="G4514"/>
      <c r="H4514"/>
      <c r="I4514" s="5"/>
      <c r="J4514" s="5"/>
      <c r="K4514"/>
      <c r="L4514"/>
      <c r="M4514"/>
      <c r="N4514"/>
      <c r="O4514"/>
      <c r="P4514"/>
      <c r="Q4514"/>
      <c r="R4514"/>
    </row>
    <row r="4515" spans="1:18" x14ac:dyDescent="0.25">
      <c r="A4515"/>
      <c r="B4515"/>
      <c r="C4515"/>
      <c r="D4515"/>
      <c r="E4515"/>
      <c r="F4515"/>
      <c r="G4515"/>
      <c r="H4515"/>
      <c r="I4515" s="5"/>
      <c r="J4515" s="5"/>
      <c r="K4515"/>
      <c r="L4515"/>
      <c r="M4515"/>
      <c r="N4515"/>
      <c r="O4515"/>
      <c r="P4515"/>
      <c r="Q4515"/>
      <c r="R4515"/>
    </row>
    <row r="4516" spans="1:18" x14ac:dyDescent="0.25">
      <c r="A4516"/>
      <c r="B4516"/>
      <c r="C4516"/>
      <c r="D4516"/>
      <c r="E4516"/>
      <c r="F4516"/>
      <c r="G4516"/>
      <c r="H4516"/>
      <c r="I4516" s="5"/>
      <c r="J4516" s="5"/>
      <c r="K4516"/>
      <c r="L4516"/>
      <c r="M4516"/>
      <c r="N4516"/>
      <c r="O4516"/>
      <c r="P4516"/>
      <c r="Q4516"/>
      <c r="R4516"/>
    </row>
    <row r="4517" spans="1:18" x14ac:dyDescent="0.25">
      <c r="A4517"/>
      <c r="B4517"/>
      <c r="C4517"/>
      <c r="D4517"/>
      <c r="E4517"/>
      <c r="F4517"/>
      <c r="G4517"/>
      <c r="H4517"/>
      <c r="I4517" s="5"/>
      <c r="J4517" s="5"/>
      <c r="K4517"/>
      <c r="L4517"/>
      <c r="M4517"/>
      <c r="N4517"/>
      <c r="O4517"/>
      <c r="P4517"/>
      <c r="Q4517"/>
      <c r="R4517"/>
    </row>
    <row r="4518" spans="1:18" x14ac:dyDescent="0.25">
      <c r="A4518"/>
      <c r="B4518"/>
      <c r="C4518"/>
      <c r="D4518"/>
      <c r="E4518"/>
      <c r="F4518"/>
      <c r="G4518"/>
      <c r="H4518"/>
      <c r="I4518" s="5"/>
      <c r="J4518" s="5"/>
      <c r="K4518"/>
      <c r="L4518"/>
      <c r="M4518"/>
      <c r="N4518"/>
      <c r="O4518"/>
      <c r="P4518"/>
      <c r="Q4518"/>
      <c r="R4518"/>
    </row>
    <row r="4519" spans="1:18" x14ac:dyDescent="0.25">
      <c r="A4519"/>
      <c r="B4519"/>
      <c r="C4519"/>
      <c r="D4519"/>
      <c r="E4519"/>
      <c r="F4519"/>
      <c r="G4519"/>
      <c r="H4519"/>
      <c r="I4519" s="5"/>
      <c r="J4519" s="5"/>
      <c r="K4519"/>
      <c r="L4519"/>
      <c r="M4519"/>
      <c r="N4519"/>
      <c r="O4519"/>
      <c r="P4519"/>
      <c r="Q4519"/>
      <c r="R4519"/>
    </row>
    <row r="4520" spans="1:18" x14ac:dyDescent="0.25">
      <c r="A4520"/>
      <c r="B4520"/>
      <c r="C4520"/>
      <c r="D4520"/>
      <c r="E4520"/>
      <c r="F4520"/>
      <c r="G4520"/>
      <c r="H4520"/>
      <c r="I4520" s="5"/>
      <c r="J4520" s="5"/>
      <c r="K4520"/>
      <c r="L4520"/>
      <c r="M4520"/>
      <c r="N4520"/>
      <c r="O4520"/>
      <c r="P4520"/>
      <c r="Q4520"/>
      <c r="R4520"/>
    </row>
    <row r="4521" spans="1:18" x14ac:dyDescent="0.25">
      <c r="A4521"/>
      <c r="B4521"/>
      <c r="C4521"/>
      <c r="D4521"/>
      <c r="E4521"/>
      <c r="F4521"/>
      <c r="G4521"/>
      <c r="H4521"/>
      <c r="I4521" s="5"/>
      <c r="J4521" s="5"/>
      <c r="K4521"/>
      <c r="L4521"/>
      <c r="M4521"/>
      <c r="N4521"/>
      <c r="O4521"/>
      <c r="P4521"/>
      <c r="Q4521"/>
      <c r="R4521"/>
    </row>
    <row r="4522" spans="1:18" x14ac:dyDescent="0.25">
      <c r="A4522"/>
      <c r="B4522"/>
      <c r="C4522"/>
      <c r="D4522"/>
      <c r="E4522"/>
      <c r="F4522"/>
      <c r="G4522"/>
      <c r="H4522"/>
      <c r="I4522" s="5"/>
      <c r="J4522" s="5"/>
      <c r="K4522"/>
      <c r="L4522"/>
      <c r="M4522"/>
      <c r="N4522"/>
      <c r="O4522"/>
      <c r="P4522"/>
      <c r="Q4522"/>
      <c r="R4522"/>
    </row>
    <row r="4523" spans="1:18" x14ac:dyDescent="0.25">
      <c r="A4523"/>
      <c r="B4523"/>
      <c r="C4523"/>
      <c r="D4523"/>
      <c r="E4523"/>
      <c r="F4523"/>
      <c r="G4523"/>
      <c r="H4523"/>
      <c r="I4523" s="5"/>
      <c r="J4523" s="5"/>
      <c r="K4523"/>
      <c r="L4523"/>
      <c r="M4523"/>
      <c r="N4523"/>
      <c r="O4523"/>
      <c r="P4523"/>
      <c r="Q4523"/>
      <c r="R4523"/>
    </row>
    <row r="4524" spans="1:18" x14ac:dyDescent="0.25">
      <c r="A4524"/>
      <c r="B4524"/>
      <c r="C4524"/>
      <c r="D4524"/>
      <c r="E4524"/>
      <c r="F4524"/>
      <c r="G4524"/>
      <c r="H4524"/>
      <c r="I4524" s="5"/>
      <c r="J4524" s="5"/>
      <c r="K4524"/>
      <c r="L4524"/>
      <c r="M4524"/>
      <c r="N4524"/>
      <c r="O4524"/>
      <c r="P4524"/>
      <c r="Q4524"/>
      <c r="R4524"/>
    </row>
    <row r="4525" spans="1:18" x14ac:dyDescent="0.25">
      <c r="A4525"/>
      <c r="B4525"/>
      <c r="C4525"/>
      <c r="D4525"/>
      <c r="E4525"/>
      <c r="F4525"/>
      <c r="G4525"/>
      <c r="H4525"/>
      <c r="I4525" s="5"/>
      <c r="J4525" s="5"/>
      <c r="K4525"/>
      <c r="L4525"/>
      <c r="M4525"/>
      <c r="N4525"/>
      <c r="O4525"/>
      <c r="P4525"/>
      <c r="Q4525"/>
      <c r="R4525"/>
    </row>
    <row r="4526" spans="1:18" x14ac:dyDescent="0.25">
      <c r="A4526"/>
      <c r="B4526"/>
      <c r="C4526"/>
      <c r="D4526"/>
      <c r="E4526"/>
      <c r="F4526"/>
      <c r="G4526"/>
      <c r="H4526"/>
      <c r="I4526" s="5"/>
      <c r="J4526" s="5"/>
      <c r="K4526"/>
      <c r="L4526"/>
      <c r="M4526"/>
      <c r="N4526"/>
      <c r="O4526"/>
      <c r="P4526"/>
      <c r="Q4526"/>
      <c r="R4526"/>
    </row>
    <row r="4527" spans="1:18" x14ac:dyDescent="0.25">
      <c r="A4527"/>
      <c r="B4527"/>
      <c r="C4527"/>
      <c r="D4527"/>
      <c r="E4527"/>
      <c r="F4527"/>
      <c r="G4527"/>
      <c r="H4527"/>
      <c r="I4527" s="5"/>
      <c r="J4527" s="5"/>
      <c r="K4527"/>
      <c r="L4527"/>
      <c r="M4527"/>
      <c r="N4527"/>
      <c r="O4527"/>
      <c r="P4527"/>
      <c r="Q4527"/>
      <c r="R4527"/>
    </row>
    <row r="4528" spans="1:18" x14ac:dyDescent="0.25">
      <c r="A4528"/>
      <c r="B4528"/>
      <c r="C4528"/>
      <c r="D4528"/>
      <c r="E4528"/>
      <c r="F4528"/>
      <c r="G4528"/>
      <c r="H4528"/>
      <c r="I4528" s="5"/>
      <c r="J4528" s="5"/>
      <c r="K4528"/>
      <c r="L4528"/>
      <c r="M4528"/>
      <c r="N4528"/>
      <c r="O4528"/>
      <c r="P4528"/>
      <c r="Q4528"/>
      <c r="R4528"/>
    </row>
    <row r="4529" spans="1:18" x14ac:dyDescent="0.25">
      <c r="A4529"/>
      <c r="B4529"/>
      <c r="C4529"/>
      <c r="D4529"/>
      <c r="E4529"/>
      <c r="F4529"/>
      <c r="G4529"/>
      <c r="H4529"/>
      <c r="I4529" s="5"/>
      <c r="J4529" s="5"/>
      <c r="K4529"/>
      <c r="L4529"/>
      <c r="M4529"/>
      <c r="N4529"/>
      <c r="O4529"/>
      <c r="P4529"/>
      <c r="Q4529"/>
      <c r="R4529"/>
    </row>
    <row r="4530" spans="1:18" x14ac:dyDescent="0.25">
      <c r="A4530"/>
      <c r="B4530"/>
      <c r="C4530"/>
      <c r="D4530"/>
      <c r="E4530"/>
      <c r="F4530"/>
      <c r="G4530"/>
      <c r="H4530"/>
      <c r="I4530" s="5"/>
      <c r="J4530" s="5"/>
      <c r="K4530"/>
      <c r="L4530"/>
      <c r="M4530"/>
      <c r="N4530"/>
      <c r="O4530"/>
      <c r="P4530"/>
      <c r="Q4530"/>
      <c r="R4530"/>
    </row>
    <row r="4531" spans="1:18" x14ac:dyDescent="0.25">
      <c r="A4531"/>
      <c r="B4531"/>
      <c r="C4531"/>
      <c r="D4531"/>
      <c r="E4531"/>
      <c r="F4531"/>
      <c r="G4531"/>
      <c r="H4531"/>
      <c r="I4531" s="5"/>
      <c r="J4531" s="5"/>
      <c r="K4531"/>
      <c r="L4531"/>
      <c r="M4531"/>
      <c r="N4531"/>
      <c r="O4531"/>
      <c r="P4531"/>
      <c r="Q4531"/>
      <c r="R4531"/>
    </row>
    <row r="4532" spans="1:18" x14ac:dyDescent="0.25">
      <c r="A4532"/>
      <c r="B4532"/>
      <c r="C4532"/>
      <c r="D4532"/>
      <c r="E4532"/>
      <c r="F4532"/>
      <c r="G4532"/>
      <c r="H4532"/>
      <c r="I4532" s="5"/>
      <c r="J4532" s="5"/>
      <c r="K4532"/>
      <c r="L4532"/>
      <c r="M4532"/>
      <c r="N4532"/>
      <c r="O4532"/>
      <c r="P4532"/>
      <c r="Q4532"/>
      <c r="R4532"/>
    </row>
    <row r="4533" spans="1:18" x14ac:dyDescent="0.25">
      <c r="A4533"/>
      <c r="B4533"/>
      <c r="C4533"/>
      <c r="D4533"/>
      <c r="E4533"/>
      <c r="F4533"/>
      <c r="G4533"/>
      <c r="H4533"/>
      <c r="I4533" s="5"/>
      <c r="J4533" s="5"/>
      <c r="K4533"/>
      <c r="L4533"/>
      <c r="M4533"/>
      <c r="N4533"/>
      <c r="O4533"/>
      <c r="P4533"/>
      <c r="Q4533"/>
      <c r="R4533"/>
    </row>
    <row r="4534" spans="1:18" x14ac:dyDescent="0.25">
      <c r="A4534"/>
      <c r="B4534"/>
      <c r="C4534"/>
      <c r="D4534"/>
      <c r="E4534"/>
      <c r="F4534"/>
      <c r="G4534"/>
      <c r="H4534"/>
      <c r="I4534" s="5"/>
      <c r="J4534" s="5"/>
      <c r="K4534"/>
      <c r="L4534"/>
      <c r="M4534"/>
      <c r="N4534"/>
      <c r="O4534"/>
      <c r="P4534"/>
      <c r="Q4534"/>
      <c r="R4534"/>
    </row>
    <row r="4535" spans="1:18" x14ac:dyDescent="0.25">
      <c r="A4535"/>
      <c r="B4535"/>
      <c r="C4535"/>
      <c r="D4535"/>
      <c r="E4535"/>
      <c r="F4535"/>
      <c r="G4535"/>
      <c r="H4535"/>
      <c r="I4535" s="5"/>
      <c r="J4535" s="5"/>
      <c r="K4535"/>
      <c r="L4535"/>
      <c r="M4535"/>
      <c r="N4535"/>
      <c r="O4535"/>
      <c r="P4535"/>
      <c r="Q4535"/>
      <c r="R4535"/>
    </row>
    <row r="4536" spans="1:18" x14ac:dyDescent="0.25">
      <c r="A4536"/>
      <c r="B4536"/>
      <c r="C4536"/>
      <c r="D4536"/>
      <c r="E4536"/>
      <c r="F4536"/>
      <c r="G4536"/>
      <c r="H4536"/>
      <c r="I4536" s="5"/>
      <c r="J4536" s="5"/>
      <c r="K4536"/>
      <c r="L4536"/>
      <c r="M4536"/>
      <c r="N4536"/>
      <c r="O4536"/>
      <c r="P4536"/>
      <c r="Q4536"/>
      <c r="R4536"/>
    </row>
    <row r="4537" spans="1:18" x14ac:dyDescent="0.25">
      <c r="A4537"/>
      <c r="B4537"/>
      <c r="C4537"/>
      <c r="D4537"/>
      <c r="E4537"/>
      <c r="F4537"/>
      <c r="G4537"/>
      <c r="H4537"/>
      <c r="I4537" s="5"/>
      <c r="J4537" s="5"/>
      <c r="K4537"/>
      <c r="L4537"/>
      <c r="M4537"/>
      <c r="N4537"/>
      <c r="O4537"/>
      <c r="P4537"/>
      <c r="Q4537"/>
      <c r="R4537"/>
    </row>
    <row r="4538" spans="1:18" x14ac:dyDescent="0.25">
      <c r="A4538"/>
      <c r="B4538"/>
      <c r="C4538"/>
      <c r="D4538"/>
      <c r="E4538"/>
      <c r="F4538"/>
      <c r="G4538"/>
      <c r="H4538"/>
      <c r="I4538" s="5"/>
      <c r="J4538" s="5"/>
      <c r="K4538"/>
      <c r="L4538"/>
      <c r="M4538"/>
      <c r="N4538"/>
      <c r="O4538"/>
      <c r="P4538"/>
      <c r="Q4538"/>
      <c r="R4538"/>
    </row>
    <row r="4539" spans="1:18" x14ac:dyDescent="0.25">
      <c r="A4539"/>
      <c r="B4539"/>
      <c r="C4539"/>
      <c r="D4539"/>
      <c r="E4539"/>
      <c r="F4539"/>
      <c r="G4539"/>
      <c r="H4539"/>
      <c r="I4539" s="5"/>
      <c r="J4539" s="5"/>
      <c r="K4539"/>
      <c r="L4539"/>
      <c r="M4539"/>
      <c r="N4539"/>
      <c r="O4539"/>
      <c r="P4539"/>
      <c r="Q4539"/>
      <c r="R4539"/>
    </row>
    <row r="4540" spans="1:18" x14ac:dyDescent="0.25">
      <c r="A4540"/>
      <c r="B4540"/>
      <c r="C4540"/>
      <c r="D4540"/>
      <c r="E4540"/>
      <c r="F4540"/>
      <c r="G4540"/>
      <c r="H4540"/>
      <c r="I4540" s="5"/>
      <c r="J4540" s="5"/>
      <c r="K4540"/>
      <c r="L4540"/>
      <c r="M4540"/>
      <c r="N4540"/>
      <c r="O4540"/>
      <c r="P4540"/>
      <c r="Q4540"/>
      <c r="R4540"/>
    </row>
    <row r="4541" spans="1:18" x14ac:dyDescent="0.25">
      <c r="A4541"/>
      <c r="B4541"/>
      <c r="C4541"/>
      <c r="D4541"/>
      <c r="E4541"/>
      <c r="F4541"/>
      <c r="G4541"/>
      <c r="H4541"/>
      <c r="I4541" s="5"/>
      <c r="J4541" s="5"/>
      <c r="K4541"/>
      <c r="L4541"/>
      <c r="M4541"/>
      <c r="N4541"/>
      <c r="O4541"/>
      <c r="P4541"/>
      <c r="Q4541"/>
      <c r="R4541"/>
    </row>
    <row r="4542" spans="1:18" x14ac:dyDescent="0.25">
      <c r="A4542"/>
      <c r="B4542"/>
      <c r="C4542"/>
      <c r="D4542"/>
      <c r="E4542"/>
      <c r="F4542"/>
      <c r="G4542"/>
      <c r="H4542"/>
      <c r="I4542" s="5"/>
      <c r="J4542" s="5"/>
      <c r="K4542"/>
      <c r="L4542"/>
      <c r="M4542"/>
      <c r="N4542"/>
      <c r="O4542"/>
      <c r="P4542"/>
      <c r="Q4542"/>
      <c r="R4542"/>
    </row>
    <row r="4543" spans="1:18" x14ac:dyDescent="0.25">
      <c r="A4543"/>
      <c r="B4543"/>
      <c r="C4543"/>
      <c r="D4543"/>
      <c r="E4543"/>
      <c r="F4543"/>
      <c r="G4543"/>
      <c r="H4543"/>
      <c r="I4543" s="5"/>
      <c r="J4543" s="5"/>
      <c r="K4543"/>
      <c r="L4543"/>
      <c r="M4543"/>
      <c r="N4543"/>
      <c r="O4543"/>
      <c r="P4543"/>
      <c r="Q4543"/>
      <c r="R4543"/>
    </row>
    <row r="4544" spans="1:18" x14ac:dyDescent="0.25">
      <c r="A4544"/>
      <c r="B4544"/>
      <c r="C4544"/>
      <c r="D4544"/>
      <c r="E4544"/>
      <c r="F4544"/>
      <c r="G4544"/>
      <c r="H4544"/>
      <c r="I4544" s="5"/>
      <c r="J4544" s="5"/>
      <c r="K4544"/>
      <c r="L4544"/>
      <c r="M4544"/>
      <c r="N4544"/>
      <c r="O4544"/>
      <c r="P4544"/>
      <c r="Q4544"/>
      <c r="R4544"/>
    </row>
    <row r="4545" spans="1:18" x14ac:dyDescent="0.25">
      <c r="A4545"/>
      <c r="B4545"/>
      <c r="C4545"/>
      <c r="D4545"/>
      <c r="E4545"/>
      <c r="F4545"/>
      <c r="G4545"/>
      <c r="H4545"/>
      <c r="I4545" s="5"/>
      <c r="J4545" s="5"/>
      <c r="K4545"/>
      <c r="L4545"/>
      <c r="M4545"/>
      <c r="N4545"/>
      <c r="O4545"/>
      <c r="P4545"/>
      <c r="Q4545"/>
      <c r="R4545"/>
    </row>
    <row r="4546" spans="1:18" x14ac:dyDescent="0.25">
      <c r="A4546"/>
      <c r="B4546"/>
      <c r="C4546"/>
      <c r="D4546"/>
      <c r="E4546"/>
      <c r="F4546"/>
      <c r="G4546"/>
      <c r="H4546"/>
      <c r="I4546" s="5"/>
      <c r="J4546" s="5"/>
      <c r="K4546"/>
      <c r="L4546"/>
      <c r="M4546"/>
      <c r="N4546"/>
      <c r="O4546"/>
      <c r="P4546"/>
      <c r="Q4546"/>
      <c r="R4546"/>
    </row>
    <row r="4547" spans="1:18" x14ac:dyDescent="0.25">
      <c r="A4547"/>
      <c r="B4547"/>
      <c r="C4547"/>
      <c r="D4547"/>
      <c r="E4547"/>
      <c r="F4547"/>
      <c r="G4547"/>
      <c r="H4547"/>
      <c r="I4547" s="5"/>
      <c r="J4547" s="5"/>
      <c r="K4547"/>
      <c r="L4547"/>
      <c r="M4547"/>
      <c r="N4547"/>
      <c r="O4547"/>
      <c r="P4547"/>
      <c r="Q4547"/>
      <c r="R4547"/>
    </row>
    <row r="4548" spans="1:18" x14ac:dyDescent="0.25">
      <c r="A4548"/>
      <c r="B4548"/>
      <c r="C4548"/>
      <c r="D4548"/>
      <c r="E4548"/>
      <c r="F4548"/>
      <c r="G4548"/>
      <c r="H4548"/>
      <c r="I4548" s="5"/>
      <c r="J4548" s="5"/>
      <c r="K4548"/>
      <c r="L4548"/>
      <c r="M4548"/>
      <c r="N4548"/>
      <c r="O4548"/>
      <c r="P4548"/>
      <c r="Q4548"/>
      <c r="R4548"/>
    </row>
    <row r="4549" spans="1:18" x14ac:dyDescent="0.25">
      <c r="A4549"/>
      <c r="B4549"/>
      <c r="C4549"/>
      <c r="D4549"/>
      <c r="E4549"/>
      <c r="F4549"/>
      <c r="G4549"/>
      <c r="H4549"/>
      <c r="I4549" s="5"/>
      <c r="J4549" s="5"/>
      <c r="K4549"/>
      <c r="L4549"/>
      <c r="M4549"/>
      <c r="N4549"/>
      <c r="O4549"/>
      <c r="P4549"/>
      <c r="Q4549"/>
      <c r="R4549"/>
    </row>
    <row r="4550" spans="1:18" x14ac:dyDescent="0.25">
      <c r="A4550"/>
      <c r="B4550"/>
      <c r="C4550"/>
      <c r="D4550"/>
      <c r="E4550"/>
      <c r="F4550"/>
      <c r="G4550"/>
      <c r="H4550"/>
      <c r="I4550" s="5"/>
      <c r="J4550" s="5"/>
      <c r="K4550"/>
      <c r="L4550"/>
      <c r="M4550"/>
      <c r="N4550"/>
      <c r="O4550"/>
      <c r="P4550"/>
      <c r="Q4550"/>
      <c r="R4550"/>
    </row>
    <row r="4551" spans="1:18" x14ac:dyDescent="0.25">
      <c r="A4551"/>
      <c r="B4551"/>
      <c r="C4551"/>
      <c r="D4551"/>
      <c r="E4551"/>
      <c r="F4551"/>
      <c r="G4551"/>
      <c r="H4551"/>
      <c r="I4551" s="5"/>
      <c r="J4551" s="5"/>
      <c r="K4551"/>
      <c r="L4551"/>
      <c r="M4551"/>
      <c r="N4551"/>
      <c r="O4551"/>
      <c r="P4551"/>
      <c r="Q4551"/>
      <c r="R4551"/>
    </row>
    <row r="4552" spans="1:18" x14ac:dyDescent="0.25">
      <c r="A4552"/>
      <c r="B4552"/>
      <c r="C4552"/>
      <c r="D4552"/>
      <c r="E4552"/>
      <c r="F4552"/>
      <c r="G4552"/>
      <c r="H4552"/>
      <c r="I4552" s="5"/>
      <c r="J4552" s="5"/>
      <c r="K4552"/>
      <c r="L4552"/>
      <c r="M4552"/>
      <c r="N4552"/>
      <c r="O4552"/>
      <c r="P4552"/>
      <c r="Q4552"/>
      <c r="R4552"/>
    </row>
    <row r="4553" spans="1:18" x14ac:dyDescent="0.25">
      <c r="A4553"/>
      <c r="B4553"/>
      <c r="C4553"/>
      <c r="D4553"/>
      <c r="E4553"/>
      <c r="F4553"/>
      <c r="G4553"/>
      <c r="H4553"/>
      <c r="I4553" s="5"/>
      <c r="J4553" s="5"/>
      <c r="K4553"/>
      <c r="L4553"/>
      <c r="M4553"/>
      <c r="N4553"/>
      <c r="O4553"/>
      <c r="P4553"/>
      <c r="Q4553"/>
      <c r="R4553"/>
    </row>
    <row r="4554" spans="1:18" x14ac:dyDescent="0.25">
      <c r="A4554"/>
      <c r="B4554"/>
      <c r="C4554"/>
      <c r="D4554"/>
      <c r="E4554"/>
      <c r="F4554"/>
      <c r="G4554"/>
      <c r="H4554"/>
      <c r="I4554" s="5"/>
      <c r="J4554" s="5"/>
      <c r="K4554"/>
      <c r="L4554"/>
      <c r="M4554"/>
      <c r="N4554"/>
      <c r="O4554"/>
      <c r="P4554"/>
      <c r="Q4554"/>
      <c r="R4554"/>
    </row>
    <row r="4555" spans="1:18" x14ac:dyDescent="0.25">
      <c r="A4555"/>
      <c r="B4555"/>
      <c r="C4555"/>
      <c r="D4555"/>
      <c r="E4555"/>
      <c r="F4555"/>
      <c r="G4555"/>
      <c r="H4555"/>
      <c r="I4555" s="5"/>
      <c r="J4555" s="5"/>
      <c r="K4555"/>
      <c r="L4555"/>
      <c r="M4555"/>
      <c r="N4555"/>
      <c r="O4555"/>
      <c r="P4555"/>
      <c r="Q4555"/>
      <c r="R4555"/>
    </row>
    <row r="4556" spans="1:18" x14ac:dyDescent="0.25">
      <c r="A4556"/>
      <c r="B4556"/>
      <c r="C4556"/>
      <c r="D4556"/>
      <c r="E4556"/>
      <c r="F4556"/>
      <c r="G4556"/>
      <c r="H4556"/>
      <c r="I4556" s="5"/>
      <c r="J4556" s="5"/>
      <c r="K4556"/>
      <c r="L4556"/>
      <c r="M4556"/>
      <c r="N4556"/>
      <c r="O4556"/>
      <c r="P4556"/>
      <c r="Q4556"/>
      <c r="R4556"/>
    </row>
    <row r="4557" spans="1:18" x14ac:dyDescent="0.25">
      <c r="A4557"/>
      <c r="B4557"/>
      <c r="C4557"/>
      <c r="D4557"/>
      <c r="E4557"/>
      <c r="F4557"/>
      <c r="G4557"/>
      <c r="H4557"/>
      <c r="I4557" s="5"/>
      <c r="J4557" s="5"/>
      <c r="K4557"/>
      <c r="L4557"/>
      <c r="M4557"/>
      <c r="N4557"/>
      <c r="O4557"/>
      <c r="P4557"/>
      <c r="Q4557"/>
      <c r="R4557"/>
    </row>
    <row r="4558" spans="1:18" x14ac:dyDescent="0.25">
      <c r="A4558"/>
      <c r="B4558"/>
      <c r="C4558"/>
      <c r="D4558"/>
      <c r="E4558"/>
      <c r="F4558"/>
      <c r="G4558"/>
      <c r="H4558"/>
      <c r="I4558" s="5"/>
      <c r="J4558" s="5"/>
      <c r="K4558"/>
      <c r="L4558"/>
      <c r="M4558"/>
      <c r="N4558"/>
      <c r="O4558"/>
      <c r="P4558"/>
      <c r="Q4558"/>
      <c r="R4558"/>
    </row>
    <row r="4559" spans="1:18" x14ac:dyDescent="0.25">
      <c r="A4559"/>
      <c r="B4559"/>
      <c r="C4559"/>
      <c r="D4559"/>
      <c r="E4559"/>
      <c r="F4559"/>
      <c r="G4559"/>
      <c r="H4559"/>
      <c r="I4559" s="5"/>
      <c r="J4559" s="5"/>
      <c r="K4559"/>
      <c r="L4559"/>
      <c r="M4559"/>
      <c r="N4559"/>
      <c r="O4559"/>
      <c r="P4559"/>
      <c r="Q4559"/>
      <c r="R4559"/>
    </row>
    <row r="4560" spans="1:18" x14ac:dyDescent="0.25">
      <c r="A4560"/>
      <c r="B4560"/>
      <c r="C4560"/>
      <c r="D4560"/>
      <c r="E4560"/>
      <c r="F4560"/>
      <c r="G4560"/>
      <c r="H4560"/>
      <c r="I4560" s="5"/>
      <c r="J4560" s="5"/>
      <c r="K4560"/>
      <c r="L4560"/>
      <c r="M4560"/>
      <c r="N4560"/>
      <c r="O4560"/>
      <c r="P4560"/>
      <c r="Q4560"/>
      <c r="R4560"/>
    </row>
    <row r="4561" spans="1:18" x14ac:dyDescent="0.25">
      <c r="A4561"/>
      <c r="B4561"/>
      <c r="C4561"/>
      <c r="D4561"/>
      <c r="E4561"/>
      <c r="F4561"/>
      <c r="G4561"/>
      <c r="H4561"/>
      <c r="I4561" s="5"/>
      <c r="J4561" s="5"/>
      <c r="K4561"/>
      <c r="L4561"/>
      <c r="M4561"/>
      <c r="N4561"/>
      <c r="O4561"/>
      <c r="P4561"/>
      <c r="Q4561"/>
      <c r="R4561"/>
    </row>
    <row r="4562" spans="1:18" x14ac:dyDescent="0.25">
      <c r="A4562"/>
      <c r="B4562"/>
      <c r="C4562"/>
      <c r="D4562"/>
      <c r="E4562"/>
      <c r="F4562"/>
      <c r="G4562"/>
      <c r="H4562"/>
      <c r="I4562" s="5"/>
      <c r="J4562" s="5"/>
      <c r="K4562"/>
      <c r="L4562"/>
      <c r="M4562"/>
      <c r="N4562"/>
      <c r="O4562"/>
      <c r="P4562"/>
      <c r="Q4562"/>
      <c r="R4562"/>
    </row>
    <row r="4563" spans="1:18" x14ac:dyDescent="0.25">
      <c r="A4563"/>
      <c r="B4563"/>
      <c r="C4563"/>
      <c r="D4563"/>
      <c r="E4563"/>
      <c r="F4563"/>
      <c r="G4563"/>
      <c r="H4563"/>
      <c r="I4563" s="5"/>
      <c r="J4563" s="5"/>
      <c r="K4563"/>
      <c r="L4563"/>
      <c r="M4563"/>
      <c r="N4563"/>
      <c r="O4563"/>
      <c r="P4563"/>
      <c r="Q4563"/>
      <c r="R4563"/>
    </row>
    <row r="4564" spans="1:18" x14ac:dyDescent="0.25">
      <c r="A4564"/>
      <c r="B4564"/>
      <c r="C4564"/>
      <c r="D4564"/>
      <c r="E4564"/>
      <c r="F4564"/>
      <c r="G4564"/>
      <c r="H4564"/>
      <c r="I4564" s="5"/>
      <c r="J4564" s="5"/>
      <c r="K4564"/>
      <c r="L4564"/>
      <c r="M4564"/>
      <c r="N4564"/>
      <c r="O4564"/>
      <c r="P4564"/>
      <c r="Q4564"/>
      <c r="R4564"/>
    </row>
    <row r="4565" spans="1:18" x14ac:dyDescent="0.25">
      <c r="A4565"/>
      <c r="B4565"/>
      <c r="C4565"/>
      <c r="D4565"/>
      <c r="E4565"/>
      <c r="F4565"/>
      <c r="G4565"/>
      <c r="H4565"/>
      <c r="I4565" s="5"/>
      <c r="J4565" s="5"/>
      <c r="K4565"/>
      <c r="L4565"/>
      <c r="M4565"/>
      <c r="N4565"/>
      <c r="O4565"/>
      <c r="P4565"/>
      <c r="Q4565"/>
      <c r="R4565"/>
    </row>
    <row r="4566" spans="1:18" x14ac:dyDescent="0.25">
      <c r="A4566"/>
      <c r="B4566"/>
      <c r="C4566"/>
      <c r="D4566"/>
      <c r="E4566"/>
      <c r="F4566"/>
      <c r="G4566"/>
      <c r="H4566"/>
      <c r="I4566" s="5"/>
      <c r="J4566" s="5"/>
      <c r="K4566"/>
      <c r="L4566"/>
      <c r="M4566"/>
      <c r="N4566"/>
      <c r="O4566"/>
      <c r="P4566"/>
      <c r="Q4566"/>
      <c r="R4566"/>
    </row>
    <row r="4567" spans="1:18" x14ac:dyDescent="0.25">
      <c r="A4567"/>
      <c r="B4567"/>
      <c r="C4567"/>
      <c r="D4567"/>
      <c r="E4567"/>
      <c r="F4567"/>
      <c r="G4567"/>
      <c r="H4567"/>
      <c r="I4567" s="5"/>
      <c r="J4567" s="5"/>
      <c r="K4567"/>
      <c r="L4567"/>
      <c r="M4567"/>
      <c r="N4567"/>
      <c r="O4567"/>
      <c r="P4567"/>
      <c r="Q4567"/>
      <c r="R4567"/>
    </row>
    <row r="4568" spans="1:18" x14ac:dyDescent="0.25">
      <c r="A4568"/>
      <c r="B4568"/>
      <c r="C4568"/>
      <c r="D4568"/>
      <c r="E4568"/>
      <c r="F4568"/>
      <c r="G4568"/>
      <c r="H4568"/>
      <c r="I4568" s="5"/>
      <c r="J4568" s="5"/>
      <c r="K4568"/>
      <c r="L4568"/>
      <c r="M4568"/>
      <c r="N4568"/>
      <c r="O4568"/>
      <c r="P4568"/>
      <c r="Q4568"/>
      <c r="R4568"/>
    </row>
    <row r="4569" spans="1:18" x14ac:dyDescent="0.25">
      <c r="A4569"/>
      <c r="B4569"/>
      <c r="C4569"/>
      <c r="D4569"/>
      <c r="E4569"/>
      <c r="F4569"/>
      <c r="G4569"/>
      <c r="H4569"/>
      <c r="I4569" s="5"/>
      <c r="J4569" s="5"/>
      <c r="K4569"/>
      <c r="L4569"/>
      <c r="M4569"/>
      <c r="N4569"/>
      <c r="O4569"/>
      <c r="P4569"/>
      <c r="Q4569"/>
      <c r="R4569"/>
    </row>
    <row r="4570" spans="1:18" x14ac:dyDescent="0.25">
      <c r="A4570"/>
      <c r="B4570"/>
      <c r="C4570"/>
      <c r="D4570"/>
      <c r="E4570"/>
      <c r="F4570"/>
      <c r="G4570"/>
      <c r="H4570"/>
      <c r="I4570" s="5"/>
      <c r="J4570" s="5"/>
      <c r="K4570"/>
      <c r="L4570"/>
      <c r="M4570"/>
      <c r="N4570"/>
      <c r="O4570"/>
      <c r="P4570"/>
      <c r="Q4570"/>
      <c r="R4570"/>
    </row>
    <row r="4571" spans="1:18" x14ac:dyDescent="0.25">
      <c r="A4571"/>
      <c r="B4571"/>
      <c r="C4571"/>
      <c r="D4571"/>
      <c r="E4571"/>
      <c r="F4571"/>
      <c r="G4571"/>
      <c r="H4571"/>
      <c r="I4571" s="5"/>
      <c r="J4571" s="5"/>
      <c r="K4571"/>
      <c r="L4571"/>
      <c r="M4571"/>
      <c r="N4571"/>
      <c r="O4571"/>
      <c r="P4571"/>
      <c r="Q4571"/>
      <c r="R4571"/>
    </row>
    <row r="4572" spans="1:18" x14ac:dyDescent="0.25">
      <c r="A4572"/>
      <c r="B4572"/>
      <c r="C4572"/>
      <c r="D4572"/>
      <c r="E4572"/>
      <c r="F4572"/>
      <c r="G4572"/>
      <c r="H4572"/>
      <c r="I4572" s="5"/>
      <c r="J4572" s="5"/>
      <c r="K4572"/>
      <c r="L4572"/>
      <c r="M4572"/>
      <c r="N4572"/>
      <c r="O4572"/>
      <c r="P4572"/>
      <c r="Q4572"/>
      <c r="R4572"/>
    </row>
    <row r="4573" spans="1:18" x14ac:dyDescent="0.25">
      <c r="A4573"/>
      <c r="B4573"/>
      <c r="C4573"/>
      <c r="D4573"/>
      <c r="E4573"/>
      <c r="F4573"/>
      <c r="G4573"/>
      <c r="H4573"/>
      <c r="I4573" s="5"/>
      <c r="J4573" s="5"/>
      <c r="K4573"/>
      <c r="L4573"/>
      <c r="M4573"/>
      <c r="N4573"/>
      <c r="O4573"/>
      <c r="P4573"/>
      <c r="Q4573"/>
      <c r="R4573"/>
    </row>
    <row r="4574" spans="1:18" x14ac:dyDescent="0.25">
      <c r="A4574"/>
      <c r="B4574"/>
      <c r="C4574"/>
      <c r="D4574"/>
      <c r="E4574"/>
      <c r="F4574"/>
      <c r="G4574"/>
      <c r="H4574"/>
      <c r="I4574" s="5"/>
      <c r="J4574" s="5"/>
      <c r="K4574"/>
      <c r="L4574"/>
      <c r="M4574"/>
      <c r="N4574"/>
      <c r="O4574"/>
      <c r="P4574"/>
      <c r="Q4574"/>
      <c r="R4574"/>
    </row>
    <row r="4575" spans="1:18" x14ac:dyDescent="0.25">
      <c r="A4575"/>
      <c r="B4575"/>
      <c r="C4575"/>
      <c r="D4575"/>
      <c r="E4575"/>
      <c r="F4575"/>
      <c r="G4575"/>
      <c r="H4575"/>
      <c r="I4575" s="5"/>
      <c r="J4575" s="5"/>
      <c r="K4575"/>
      <c r="L4575"/>
      <c r="M4575"/>
      <c r="N4575"/>
      <c r="O4575"/>
      <c r="P4575"/>
      <c r="Q4575"/>
      <c r="R4575"/>
    </row>
    <row r="4576" spans="1:18" x14ac:dyDescent="0.25">
      <c r="A4576"/>
      <c r="B4576"/>
      <c r="C4576"/>
      <c r="D4576"/>
      <c r="E4576"/>
      <c r="F4576"/>
      <c r="G4576"/>
      <c r="H4576"/>
      <c r="I4576" s="5"/>
      <c r="J4576" s="5"/>
      <c r="K4576"/>
      <c r="L4576"/>
      <c r="M4576"/>
      <c r="N4576"/>
      <c r="O4576"/>
      <c r="P4576"/>
      <c r="Q4576"/>
      <c r="R4576"/>
    </row>
    <row r="4577" spans="1:18" x14ac:dyDescent="0.25">
      <c r="A4577"/>
      <c r="B4577"/>
      <c r="C4577"/>
      <c r="D4577"/>
      <c r="E4577"/>
      <c r="F4577"/>
      <c r="G4577"/>
      <c r="H4577"/>
      <c r="I4577" s="5"/>
      <c r="J4577" s="5"/>
      <c r="K4577"/>
      <c r="L4577"/>
      <c r="M4577"/>
      <c r="N4577"/>
      <c r="O4577"/>
      <c r="P4577"/>
      <c r="Q4577"/>
      <c r="R4577"/>
    </row>
    <row r="4578" spans="1:18" x14ac:dyDescent="0.25">
      <c r="A4578"/>
      <c r="B4578"/>
      <c r="C4578"/>
      <c r="D4578"/>
      <c r="E4578"/>
      <c r="F4578"/>
      <c r="G4578"/>
      <c r="H4578"/>
      <c r="I4578" s="5"/>
      <c r="J4578" s="5"/>
      <c r="K4578"/>
      <c r="L4578"/>
      <c r="M4578"/>
      <c r="N4578"/>
      <c r="O4578"/>
      <c r="P4578"/>
      <c r="Q4578"/>
      <c r="R4578"/>
    </row>
    <row r="4579" spans="1:18" x14ac:dyDescent="0.25">
      <c r="A4579"/>
      <c r="B4579"/>
      <c r="C4579"/>
      <c r="D4579"/>
      <c r="E4579"/>
      <c r="F4579"/>
      <c r="G4579"/>
      <c r="H4579"/>
      <c r="I4579" s="5"/>
      <c r="J4579" s="5"/>
      <c r="K4579"/>
      <c r="L4579"/>
      <c r="M4579"/>
      <c r="N4579"/>
      <c r="O4579"/>
      <c r="P4579"/>
      <c r="Q4579"/>
      <c r="R4579"/>
    </row>
    <row r="4580" spans="1:18" x14ac:dyDescent="0.25">
      <c r="A4580"/>
      <c r="B4580"/>
      <c r="C4580"/>
      <c r="D4580"/>
      <c r="E4580"/>
      <c r="F4580"/>
      <c r="G4580"/>
      <c r="H4580"/>
      <c r="I4580" s="5"/>
      <c r="J4580" s="5"/>
      <c r="K4580"/>
      <c r="L4580"/>
      <c r="M4580"/>
      <c r="N4580"/>
      <c r="O4580"/>
      <c r="P4580"/>
      <c r="Q4580"/>
      <c r="R4580"/>
    </row>
    <row r="4581" spans="1:18" x14ac:dyDescent="0.25">
      <c r="A4581"/>
      <c r="B4581"/>
      <c r="C4581"/>
      <c r="D4581"/>
      <c r="E4581"/>
      <c r="F4581"/>
      <c r="G4581"/>
      <c r="H4581"/>
      <c r="I4581" s="5"/>
      <c r="J4581" s="5"/>
      <c r="K4581"/>
      <c r="L4581"/>
      <c r="M4581"/>
      <c r="N4581"/>
      <c r="O4581"/>
      <c r="P4581"/>
      <c r="Q4581"/>
      <c r="R4581"/>
    </row>
    <row r="4582" spans="1:18" x14ac:dyDescent="0.25">
      <c r="A4582"/>
      <c r="B4582"/>
      <c r="C4582"/>
      <c r="D4582"/>
      <c r="E4582"/>
      <c r="F4582"/>
      <c r="G4582"/>
      <c r="H4582"/>
      <c r="I4582" s="5"/>
      <c r="J4582" s="5"/>
      <c r="K4582"/>
      <c r="L4582"/>
      <c r="M4582"/>
      <c r="N4582"/>
      <c r="O4582"/>
      <c r="P4582"/>
      <c r="Q4582"/>
      <c r="R4582"/>
    </row>
    <row r="4583" spans="1:18" x14ac:dyDescent="0.25">
      <c r="A4583"/>
      <c r="B4583"/>
      <c r="C4583"/>
      <c r="D4583"/>
      <c r="E4583"/>
      <c r="F4583"/>
      <c r="G4583"/>
      <c r="H4583"/>
      <c r="I4583" s="5"/>
      <c r="J4583" s="5"/>
      <c r="K4583"/>
      <c r="L4583"/>
      <c r="M4583"/>
      <c r="N4583"/>
      <c r="O4583"/>
      <c r="P4583"/>
      <c r="Q4583"/>
      <c r="R4583"/>
    </row>
    <row r="4584" spans="1:18" x14ac:dyDescent="0.25">
      <c r="A4584"/>
      <c r="B4584"/>
      <c r="C4584"/>
      <c r="D4584"/>
      <c r="E4584"/>
      <c r="F4584"/>
      <c r="G4584"/>
      <c r="H4584"/>
      <c r="I4584" s="5"/>
      <c r="J4584" s="5"/>
      <c r="K4584"/>
      <c r="L4584"/>
      <c r="M4584"/>
      <c r="N4584"/>
      <c r="O4584"/>
      <c r="P4584"/>
      <c r="Q4584"/>
      <c r="R4584"/>
    </row>
    <row r="4585" spans="1:18" x14ac:dyDescent="0.25">
      <c r="A4585"/>
      <c r="B4585"/>
      <c r="C4585"/>
      <c r="D4585"/>
      <c r="E4585"/>
      <c r="F4585"/>
      <c r="G4585"/>
      <c r="H4585"/>
      <c r="I4585" s="5"/>
      <c r="J4585" s="5"/>
      <c r="K4585"/>
      <c r="L4585"/>
      <c r="M4585"/>
      <c r="N4585"/>
      <c r="O4585"/>
      <c r="P4585"/>
      <c r="Q4585"/>
      <c r="R4585"/>
    </row>
    <row r="4586" spans="1:18" x14ac:dyDescent="0.25">
      <c r="A4586"/>
      <c r="B4586"/>
      <c r="C4586"/>
      <c r="D4586"/>
      <c r="E4586"/>
      <c r="F4586"/>
      <c r="G4586"/>
      <c r="H4586"/>
      <c r="I4586" s="5"/>
      <c r="J4586" s="5"/>
      <c r="K4586"/>
      <c r="L4586"/>
      <c r="M4586"/>
      <c r="N4586"/>
      <c r="O4586"/>
      <c r="P4586"/>
      <c r="Q4586"/>
      <c r="R4586"/>
    </row>
    <row r="4587" spans="1:18" x14ac:dyDescent="0.25">
      <c r="A4587"/>
      <c r="B4587"/>
      <c r="C4587"/>
      <c r="D4587"/>
      <c r="E4587"/>
      <c r="F4587"/>
      <c r="G4587"/>
      <c r="H4587"/>
      <c r="I4587" s="5"/>
      <c r="J4587" s="5"/>
      <c r="K4587"/>
      <c r="L4587"/>
      <c r="M4587"/>
      <c r="N4587"/>
      <c r="O4587"/>
      <c r="P4587"/>
      <c r="Q4587"/>
      <c r="R4587"/>
    </row>
    <row r="4588" spans="1:18" x14ac:dyDescent="0.25">
      <c r="A4588"/>
      <c r="B4588"/>
      <c r="C4588"/>
      <c r="D4588"/>
      <c r="E4588"/>
      <c r="F4588"/>
      <c r="G4588"/>
      <c r="H4588"/>
      <c r="I4588" s="5"/>
      <c r="J4588" s="5"/>
      <c r="K4588"/>
      <c r="L4588"/>
      <c r="M4588"/>
      <c r="N4588"/>
      <c r="O4588"/>
      <c r="P4588"/>
      <c r="Q4588"/>
      <c r="R4588"/>
    </row>
    <row r="4589" spans="1:18" x14ac:dyDescent="0.25">
      <c r="A4589"/>
      <c r="B4589"/>
      <c r="C4589"/>
      <c r="D4589"/>
      <c r="E4589"/>
      <c r="F4589"/>
      <c r="G4589"/>
      <c r="H4589"/>
      <c r="I4589" s="5"/>
      <c r="J4589" s="5"/>
      <c r="K4589"/>
      <c r="L4589"/>
      <c r="M4589"/>
      <c r="N4589"/>
      <c r="O4589"/>
      <c r="P4589"/>
      <c r="Q4589"/>
      <c r="R4589"/>
    </row>
    <row r="4590" spans="1:18" x14ac:dyDescent="0.25">
      <c r="A4590"/>
      <c r="B4590"/>
      <c r="C4590"/>
      <c r="D4590"/>
      <c r="E4590"/>
      <c r="F4590"/>
      <c r="G4590"/>
      <c r="H4590"/>
      <c r="I4590" s="5"/>
      <c r="J4590" s="5"/>
      <c r="K4590"/>
      <c r="L4590"/>
      <c r="M4590"/>
      <c r="N4590"/>
      <c r="O4590"/>
      <c r="P4590"/>
      <c r="Q4590"/>
      <c r="R4590"/>
    </row>
    <row r="4591" spans="1:18" x14ac:dyDescent="0.25">
      <c r="A4591"/>
      <c r="B4591"/>
      <c r="C4591"/>
      <c r="D4591"/>
      <c r="E4591"/>
      <c r="F4591"/>
      <c r="G4591"/>
      <c r="H4591"/>
      <c r="I4591" s="5"/>
      <c r="J4591" s="5"/>
      <c r="K4591"/>
      <c r="L4591"/>
      <c r="M4591"/>
      <c r="N4591"/>
      <c r="O4591"/>
      <c r="P4591"/>
      <c r="Q4591"/>
      <c r="R4591"/>
    </row>
    <row r="4592" spans="1:18" x14ac:dyDescent="0.25">
      <c r="A4592"/>
      <c r="B4592"/>
      <c r="C4592"/>
      <c r="D4592"/>
      <c r="E4592"/>
      <c r="F4592"/>
      <c r="G4592"/>
      <c r="H4592"/>
      <c r="I4592" s="5"/>
      <c r="J4592" s="5"/>
      <c r="K4592"/>
      <c r="L4592"/>
      <c r="M4592"/>
      <c r="N4592"/>
      <c r="O4592"/>
      <c r="P4592"/>
      <c r="Q4592"/>
      <c r="R4592"/>
    </row>
    <row r="4593" spans="1:18" x14ac:dyDescent="0.25">
      <c r="A4593"/>
      <c r="B4593"/>
      <c r="C4593"/>
      <c r="D4593"/>
      <c r="E4593"/>
      <c r="F4593"/>
      <c r="G4593"/>
      <c r="H4593"/>
      <c r="I4593" s="5"/>
      <c r="J4593" s="5"/>
      <c r="K4593"/>
      <c r="L4593"/>
      <c r="M4593"/>
      <c r="N4593"/>
      <c r="O4593"/>
      <c r="P4593"/>
      <c r="Q4593"/>
      <c r="R4593"/>
    </row>
    <row r="4594" spans="1:18" x14ac:dyDescent="0.25">
      <c r="A4594"/>
      <c r="B4594"/>
      <c r="C4594"/>
      <c r="D4594"/>
      <c r="E4594"/>
      <c r="F4594"/>
      <c r="G4594"/>
      <c r="H4594"/>
      <c r="I4594" s="5"/>
      <c r="J4594" s="5"/>
      <c r="K4594"/>
      <c r="L4594"/>
      <c r="M4594"/>
      <c r="N4594"/>
      <c r="O4594"/>
      <c r="P4594"/>
      <c r="Q4594"/>
      <c r="R4594"/>
    </row>
    <row r="4595" spans="1:18" x14ac:dyDescent="0.25">
      <c r="A4595"/>
      <c r="B4595"/>
      <c r="C4595"/>
      <c r="D4595"/>
      <c r="E4595"/>
      <c r="F4595"/>
      <c r="G4595"/>
      <c r="H4595"/>
      <c r="I4595" s="5"/>
      <c r="J4595" s="5"/>
      <c r="K4595"/>
      <c r="L4595"/>
      <c r="M4595"/>
      <c r="N4595"/>
      <c r="O4595"/>
      <c r="P4595"/>
      <c r="Q4595"/>
      <c r="R4595"/>
    </row>
    <row r="4596" spans="1:18" x14ac:dyDescent="0.25">
      <c r="A4596"/>
      <c r="B4596"/>
      <c r="C4596"/>
      <c r="D4596"/>
      <c r="E4596"/>
      <c r="F4596"/>
      <c r="G4596"/>
      <c r="H4596"/>
      <c r="I4596" s="5"/>
      <c r="J4596" s="5"/>
      <c r="K4596"/>
      <c r="L4596"/>
      <c r="M4596"/>
      <c r="N4596"/>
      <c r="O4596"/>
      <c r="P4596"/>
      <c r="Q4596"/>
      <c r="R4596"/>
    </row>
    <row r="4597" spans="1:18" x14ac:dyDescent="0.25">
      <c r="A4597"/>
      <c r="B4597"/>
      <c r="C4597"/>
      <c r="D4597"/>
      <c r="E4597"/>
      <c r="F4597"/>
      <c r="G4597"/>
      <c r="H4597"/>
      <c r="I4597" s="5"/>
      <c r="J4597" s="5"/>
      <c r="K4597"/>
      <c r="L4597"/>
      <c r="M4597"/>
      <c r="N4597"/>
      <c r="O4597"/>
      <c r="P4597"/>
      <c r="Q4597"/>
      <c r="R4597"/>
    </row>
    <row r="4598" spans="1:18" x14ac:dyDescent="0.25">
      <c r="A4598"/>
      <c r="B4598"/>
      <c r="C4598"/>
      <c r="D4598"/>
      <c r="E4598"/>
      <c r="F4598"/>
      <c r="G4598"/>
      <c r="H4598"/>
      <c r="I4598" s="5"/>
      <c r="J4598" s="5"/>
      <c r="K4598"/>
      <c r="L4598"/>
      <c r="M4598"/>
      <c r="N4598"/>
      <c r="O4598"/>
      <c r="P4598"/>
      <c r="Q4598"/>
      <c r="R4598"/>
    </row>
    <row r="4599" spans="1:18" x14ac:dyDescent="0.25">
      <c r="A4599"/>
      <c r="B4599"/>
      <c r="C4599"/>
      <c r="D4599"/>
      <c r="E4599"/>
      <c r="F4599"/>
      <c r="G4599"/>
      <c r="H4599"/>
      <c r="I4599" s="5"/>
      <c r="J4599" s="5"/>
      <c r="K4599"/>
      <c r="L4599"/>
      <c r="M4599"/>
      <c r="N4599"/>
      <c r="O4599"/>
      <c r="P4599"/>
      <c r="Q4599"/>
      <c r="R4599"/>
    </row>
    <row r="4600" spans="1:18" x14ac:dyDescent="0.25">
      <c r="A4600"/>
      <c r="B4600"/>
      <c r="C4600"/>
      <c r="D4600"/>
      <c r="E4600"/>
      <c r="F4600"/>
      <c r="G4600"/>
      <c r="H4600"/>
      <c r="I4600" s="5"/>
      <c r="J4600" s="5"/>
      <c r="K4600"/>
      <c r="L4600"/>
      <c r="M4600"/>
      <c r="N4600"/>
      <c r="O4600"/>
      <c r="P4600"/>
      <c r="Q4600"/>
      <c r="R4600"/>
    </row>
    <row r="4601" spans="1:18" x14ac:dyDescent="0.25">
      <c r="A4601"/>
      <c r="B4601"/>
      <c r="C4601"/>
      <c r="D4601"/>
      <c r="E4601"/>
      <c r="F4601"/>
      <c r="G4601"/>
      <c r="H4601"/>
      <c r="I4601" s="5"/>
      <c r="J4601" s="5"/>
      <c r="K4601"/>
      <c r="L4601"/>
      <c r="M4601"/>
      <c r="N4601"/>
      <c r="O4601"/>
      <c r="P4601"/>
      <c r="Q4601"/>
      <c r="R4601"/>
    </row>
    <row r="4602" spans="1:18" x14ac:dyDescent="0.25">
      <c r="A4602"/>
      <c r="B4602"/>
      <c r="C4602"/>
      <c r="D4602"/>
      <c r="E4602"/>
      <c r="F4602"/>
      <c r="G4602"/>
      <c r="H4602"/>
      <c r="I4602" s="5"/>
      <c r="J4602" s="5"/>
      <c r="K4602"/>
      <c r="L4602"/>
      <c r="M4602"/>
      <c r="N4602"/>
      <c r="O4602"/>
      <c r="P4602"/>
      <c r="Q4602"/>
      <c r="R4602"/>
    </row>
    <row r="4603" spans="1:18" x14ac:dyDescent="0.25">
      <c r="A4603"/>
      <c r="B4603"/>
      <c r="C4603"/>
      <c r="D4603"/>
      <c r="E4603"/>
      <c r="F4603"/>
      <c r="G4603"/>
      <c r="H4603"/>
      <c r="I4603" s="5"/>
      <c r="J4603" s="5"/>
      <c r="K4603"/>
      <c r="L4603"/>
      <c r="M4603"/>
      <c r="N4603"/>
      <c r="O4603"/>
      <c r="P4603"/>
      <c r="Q4603"/>
      <c r="R4603"/>
    </row>
    <row r="4604" spans="1:18" x14ac:dyDescent="0.25">
      <c r="A4604"/>
      <c r="B4604"/>
      <c r="C4604"/>
      <c r="D4604"/>
      <c r="E4604"/>
      <c r="F4604"/>
      <c r="G4604"/>
      <c r="H4604"/>
      <c r="I4604" s="5"/>
      <c r="J4604" s="5"/>
      <c r="K4604"/>
      <c r="L4604"/>
      <c r="M4604"/>
      <c r="N4604"/>
      <c r="O4604"/>
      <c r="P4604"/>
      <c r="Q4604"/>
      <c r="R4604"/>
    </row>
    <row r="4605" spans="1:18" x14ac:dyDescent="0.25">
      <c r="A4605"/>
      <c r="B4605"/>
      <c r="C4605"/>
      <c r="D4605"/>
      <c r="E4605"/>
      <c r="F4605"/>
      <c r="G4605"/>
      <c r="H4605"/>
      <c r="I4605" s="5"/>
      <c r="J4605" s="5"/>
      <c r="K4605"/>
      <c r="L4605"/>
      <c r="M4605"/>
      <c r="N4605"/>
      <c r="O4605"/>
      <c r="P4605"/>
      <c r="Q4605"/>
      <c r="R4605"/>
    </row>
    <row r="4606" spans="1:18" x14ac:dyDescent="0.25">
      <c r="A4606"/>
      <c r="B4606"/>
      <c r="C4606"/>
      <c r="D4606"/>
      <c r="E4606"/>
      <c r="F4606"/>
      <c r="G4606"/>
      <c r="H4606"/>
      <c r="I4606" s="5"/>
      <c r="J4606" s="5"/>
      <c r="K4606"/>
      <c r="L4606"/>
      <c r="M4606"/>
      <c r="N4606"/>
      <c r="O4606"/>
      <c r="P4606"/>
      <c r="Q4606"/>
      <c r="R4606"/>
    </row>
    <row r="4607" spans="1:18" x14ac:dyDescent="0.25">
      <c r="A4607"/>
      <c r="B4607"/>
      <c r="C4607"/>
      <c r="D4607"/>
      <c r="E4607"/>
      <c r="F4607"/>
      <c r="G4607"/>
      <c r="H4607"/>
      <c r="I4607" s="5"/>
      <c r="J4607" s="5"/>
      <c r="K4607"/>
      <c r="L4607"/>
      <c r="M4607"/>
      <c r="N4607"/>
      <c r="O4607"/>
      <c r="P4607"/>
      <c r="Q4607"/>
      <c r="R4607"/>
    </row>
    <row r="4608" spans="1:18" x14ac:dyDescent="0.25">
      <c r="A4608"/>
      <c r="B4608"/>
      <c r="C4608"/>
      <c r="D4608"/>
      <c r="E4608"/>
      <c r="F4608"/>
      <c r="G4608"/>
      <c r="H4608"/>
      <c r="I4608" s="5"/>
      <c r="J4608" s="5"/>
      <c r="K4608"/>
      <c r="L4608"/>
      <c r="M4608"/>
      <c r="N4608"/>
      <c r="O4608"/>
      <c r="P4608"/>
      <c r="Q4608"/>
      <c r="R4608"/>
    </row>
    <row r="4609" spans="1:18" x14ac:dyDescent="0.25">
      <c r="A4609"/>
      <c r="B4609"/>
      <c r="C4609"/>
      <c r="D4609"/>
      <c r="E4609"/>
      <c r="F4609"/>
      <c r="G4609"/>
      <c r="H4609"/>
      <c r="I4609" s="5"/>
      <c r="J4609" s="5"/>
      <c r="K4609"/>
      <c r="L4609"/>
      <c r="M4609"/>
      <c r="N4609"/>
      <c r="O4609"/>
      <c r="P4609"/>
      <c r="Q4609"/>
      <c r="R4609"/>
    </row>
    <row r="4610" spans="1:18" x14ac:dyDescent="0.25">
      <c r="A4610"/>
      <c r="B4610"/>
      <c r="C4610"/>
      <c r="D4610"/>
      <c r="E4610"/>
      <c r="F4610"/>
      <c r="G4610"/>
      <c r="H4610"/>
      <c r="I4610" s="5"/>
      <c r="J4610" s="5"/>
      <c r="K4610"/>
      <c r="L4610"/>
      <c r="M4610"/>
      <c r="N4610"/>
      <c r="O4610"/>
      <c r="P4610"/>
      <c r="Q4610"/>
      <c r="R4610"/>
    </row>
    <row r="4611" spans="1:18" x14ac:dyDescent="0.25">
      <c r="A4611"/>
      <c r="B4611"/>
      <c r="C4611"/>
      <c r="D4611"/>
      <c r="E4611"/>
      <c r="F4611"/>
      <c r="G4611"/>
      <c r="H4611"/>
      <c r="I4611" s="5"/>
      <c r="J4611" s="5"/>
      <c r="K4611"/>
      <c r="L4611"/>
      <c r="M4611"/>
      <c r="N4611"/>
      <c r="O4611"/>
      <c r="P4611"/>
      <c r="Q4611"/>
      <c r="R4611"/>
    </row>
    <row r="4612" spans="1:18" x14ac:dyDescent="0.25">
      <c r="A4612"/>
      <c r="B4612"/>
      <c r="C4612"/>
      <c r="D4612"/>
      <c r="E4612"/>
      <c r="F4612"/>
      <c r="G4612"/>
      <c r="H4612"/>
      <c r="I4612" s="5"/>
      <c r="J4612" s="5"/>
      <c r="K4612"/>
      <c r="L4612"/>
      <c r="M4612"/>
      <c r="N4612"/>
      <c r="O4612"/>
      <c r="P4612"/>
      <c r="Q4612"/>
      <c r="R4612"/>
    </row>
    <row r="4613" spans="1:18" x14ac:dyDescent="0.25">
      <c r="A4613"/>
      <c r="B4613"/>
      <c r="C4613"/>
      <c r="D4613"/>
      <c r="E4613"/>
      <c r="F4613"/>
      <c r="G4613"/>
      <c r="H4613"/>
      <c r="I4613" s="5"/>
      <c r="J4613" s="5"/>
      <c r="K4613"/>
      <c r="L4613"/>
      <c r="M4613"/>
      <c r="N4613"/>
      <c r="O4613"/>
      <c r="P4613"/>
      <c r="Q4613"/>
      <c r="R4613"/>
    </row>
    <row r="4614" spans="1:18" x14ac:dyDescent="0.25">
      <c r="A4614"/>
      <c r="B4614"/>
      <c r="C4614"/>
      <c r="D4614"/>
      <c r="E4614"/>
      <c r="F4614"/>
      <c r="G4614"/>
      <c r="H4614"/>
      <c r="I4614" s="5"/>
      <c r="J4614" s="5"/>
      <c r="K4614"/>
      <c r="L4614"/>
      <c r="M4614"/>
      <c r="N4614"/>
      <c r="O4614"/>
      <c r="P4614"/>
      <c r="Q4614"/>
      <c r="R4614"/>
    </row>
    <row r="4615" spans="1:18" x14ac:dyDescent="0.25">
      <c r="A4615"/>
      <c r="B4615"/>
      <c r="C4615"/>
      <c r="D4615"/>
      <c r="E4615"/>
      <c r="F4615"/>
      <c r="G4615"/>
      <c r="H4615"/>
      <c r="I4615" s="5"/>
      <c r="J4615" s="5"/>
      <c r="K4615"/>
      <c r="L4615"/>
      <c r="M4615"/>
      <c r="N4615"/>
      <c r="O4615"/>
      <c r="P4615"/>
      <c r="Q4615"/>
      <c r="R4615"/>
    </row>
    <row r="4616" spans="1:18" x14ac:dyDescent="0.25">
      <c r="A4616"/>
      <c r="B4616"/>
      <c r="C4616"/>
      <c r="D4616"/>
      <c r="E4616"/>
      <c r="F4616"/>
      <c r="G4616"/>
      <c r="H4616"/>
      <c r="I4616" s="5"/>
      <c r="J4616" s="5"/>
      <c r="K4616"/>
      <c r="L4616"/>
      <c r="M4616"/>
      <c r="N4616"/>
      <c r="O4616"/>
      <c r="P4616"/>
      <c r="Q4616"/>
      <c r="R4616"/>
    </row>
    <row r="4617" spans="1:18" x14ac:dyDescent="0.25">
      <c r="A4617"/>
      <c r="B4617"/>
      <c r="C4617"/>
      <c r="D4617"/>
      <c r="E4617"/>
      <c r="F4617"/>
      <c r="G4617"/>
      <c r="H4617"/>
      <c r="I4617" s="5"/>
      <c r="J4617" s="5"/>
      <c r="K4617"/>
      <c r="L4617"/>
      <c r="M4617"/>
      <c r="N4617"/>
      <c r="O4617"/>
      <c r="P4617"/>
      <c r="Q4617"/>
      <c r="R4617"/>
    </row>
    <row r="4618" spans="1:18" x14ac:dyDescent="0.25">
      <c r="A4618"/>
      <c r="B4618"/>
      <c r="C4618"/>
      <c r="D4618"/>
      <c r="E4618"/>
      <c r="F4618"/>
      <c r="G4618"/>
      <c r="H4618"/>
      <c r="I4618" s="5"/>
      <c r="J4618" s="5"/>
      <c r="K4618"/>
      <c r="L4618"/>
      <c r="M4618"/>
      <c r="N4618"/>
      <c r="O4618"/>
      <c r="P4618"/>
      <c r="Q4618"/>
      <c r="R4618"/>
    </row>
    <row r="4619" spans="1:18" x14ac:dyDescent="0.25">
      <c r="A4619"/>
      <c r="B4619"/>
      <c r="C4619"/>
      <c r="D4619"/>
      <c r="E4619"/>
      <c r="F4619"/>
      <c r="G4619"/>
      <c r="H4619"/>
      <c r="I4619" s="5"/>
      <c r="J4619" s="5"/>
      <c r="K4619"/>
      <c r="L4619"/>
      <c r="M4619"/>
      <c r="N4619"/>
      <c r="O4619"/>
      <c r="P4619"/>
      <c r="Q4619"/>
      <c r="R4619"/>
    </row>
    <row r="4620" spans="1:18" x14ac:dyDescent="0.25">
      <c r="A4620"/>
      <c r="B4620"/>
      <c r="C4620"/>
      <c r="D4620"/>
      <c r="E4620"/>
      <c r="F4620"/>
      <c r="G4620"/>
      <c r="H4620"/>
      <c r="I4620" s="5"/>
      <c r="J4620" s="5"/>
      <c r="K4620"/>
      <c r="L4620"/>
      <c r="M4620"/>
      <c r="N4620"/>
      <c r="O4620"/>
      <c r="P4620"/>
      <c r="Q4620"/>
      <c r="R4620"/>
    </row>
    <row r="4621" spans="1:18" x14ac:dyDescent="0.25">
      <c r="A4621"/>
      <c r="B4621"/>
      <c r="C4621"/>
      <c r="D4621"/>
      <c r="E4621"/>
      <c r="F4621"/>
      <c r="G4621"/>
      <c r="H4621"/>
      <c r="I4621" s="5"/>
      <c r="J4621" s="5"/>
      <c r="K4621"/>
      <c r="L4621"/>
      <c r="M4621"/>
      <c r="N4621"/>
      <c r="O4621"/>
      <c r="P4621"/>
      <c r="Q4621"/>
      <c r="R4621"/>
    </row>
    <row r="4622" spans="1:18" x14ac:dyDescent="0.25">
      <c r="A4622"/>
      <c r="B4622"/>
      <c r="C4622"/>
      <c r="D4622"/>
      <c r="E4622"/>
      <c r="F4622"/>
      <c r="G4622"/>
      <c r="H4622"/>
      <c r="I4622" s="5"/>
      <c r="J4622" s="5"/>
      <c r="K4622"/>
      <c r="L4622"/>
      <c r="M4622"/>
      <c r="N4622"/>
      <c r="O4622"/>
      <c r="P4622"/>
      <c r="Q4622"/>
      <c r="R4622"/>
    </row>
    <row r="4623" spans="1:18" x14ac:dyDescent="0.25">
      <c r="A4623"/>
      <c r="B4623"/>
      <c r="C4623"/>
      <c r="D4623"/>
      <c r="E4623"/>
      <c r="F4623"/>
      <c r="G4623"/>
      <c r="H4623"/>
      <c r="I4623" s="5"/>
      <c r="J4623" s="5"/>
      <c r="K4623"/>
      <c r="L4623"/>
      <c r="M4623"/>
      <c r="N4623"/>
      <c r="O4623"/>
      <c r="P4623"/>
      <c r="Q4623"/>
      <c r="R4623"/>
    </row>
    <row r="4624" spans="1:18" x14ac:dyDescent="0.25">
      <c r="A4624"/>
      <c r="B4624"/>
      <c r="C4624"/>
      <c r="D4624"/>
      <c r="E4624"/>
      <c r="F4624"/>
      <c r="G4624"/>
      <c r="H4624"/>
      <c r="I4624" s="5"/>
      <c r="J4624" s="5"/>
      <c r="K4624"/>
      <c r="L4624"/>
      <c r="M4624"/>
      <c r="N4624"/>
      <c r="O4624"/>
      <c r="P4624"/>
      <c r="Q4624"/>
      <c r="R4624"/>
    </row>
    <row r="4625" spans="1:18" x14ac:dyDescent="0.25">
      <c r="A4625"/>
      <c r="B4625"/>
      <c r="C4625"/>
      <c r="D4625"/>
      <c r="E4625"/>
      <c r="F4625"/>
      <c r="G4625"/>
      <c r="H4625"/>
      <c r="I4625" s="5"/>
      <c r="J4625" s="5"/>
      <c r="K4625"/>
      <c r="L4625"/>
      <c r="M4625"/>
      <c r="N4625"/>
      <c r="O4625"/>
      <c r="P4625"/>
      <c r="Q4625"/>
      <c r="R4625"/>
    </row>
    <row r="4626" spans="1:18" x14ac:dyDescent="0.25">
      <c r="A4626"/>
      <c r="B4626"/>
      <c r="C4626"/>
      <c r="D4626"/>
      <c r="E4626"/>
      <c r="F4626"/>
      <c r="G4626"/>
      <c r="H4626"/>
      <c r="I4626" s="5"/>
      <c r="J4626" s="5"/>
      <c r="K4626"/>
      <c r="L4626"/>
      <c r="M4626"/>
      <c r="N4626"/>
      <c r="O4626"/>
      <c r="P4626"/>
      <c r="Q4626"/>
      <c r="R4626"/>
    </row>
    <row r="4627" spans="1:18" x14ac:dyDescent="0.25">
      <c r="A4627"/>
      <c r="B4627"/>
      <c r="C4627"/>
      <c r="D4627"/>
      <c r="E4627"/>
      <c r="F4627"/>
      <c r="G4627"/>
      <c r="H4627"/>
      <c r="I4627" s="5"/>
      <c r="J4627" s="5"/>
      <c r="K4627"/>
      <c r="L4627"/>
      <c r="M4627"/>
      <c r="N4627"/>
      <c r="O4627"/>
      <c r="P4627"/>
      <c r="Q4627"/>
      <c r="R4627"/>
    </row>
    <row r="4628" spans="1:18" x14ac:dyDescent="0.25">
      <c r="A4628"/>
      <c r="B4628"/>
      <c r="C4628"/>
      <c r="D4628"/>
      <c r="E4628"/>
      <c r="F4628"/>
      <c r="G4628"/>
      <c r="H4628"/>
      <c r="I4628" s="5"/>
      <c r="J4628" s="5"/>
      <c r="K4628"/>
      <c r="L4628"/>
      <c r="M4628"/>
      <c r="N4628"/>
      <c r="O4628"/>
      <c r="P4628"/>
      <c r="Q4628"/>
      <c r="R4628"/>
    </row>
    <row r="4629" spans="1:18" x14ac:dyDescent="0.25">
      <c r="A4629"/>
      <c r="B4629"/>
      <c r="C4629"/>
      <c r="D4629"/>
      <c r="E4629"/>
      <c r="F4629"/>
      <c r="G4629"/>
      <c r="H4629"/>
      <c r="I4629" s="5"/>
      <c r="J4629" s="5"/>
      <c r="K4629"/>
      <c r="L4629"/>
      <c r="M4629"/>
      <c r="N4629"/>
      <c r="O4629"/>
      <c r="P4629"/>
      <c r="Q4629"/>
      <c r="R4629"/>
    </row>
    <row r="4630" spans="1:18" x14ac:dyDescent="0.25">
      <c r="A4630"/>
      <c r="B4630"/>
      <c r="C4630"/>
      <c r="D4630"/>
      <c r="E4630"/>
      <c r="F4630"/>
      <c r="G4630"/>
      <c r="H4630"/>
      <c r="I4630" s="5"/>
      <c r="J4630" s="5"/>
      <c r="K4630"/>
      <c r="L4630"/>
      <c r="M4630"/>
      <c r="N4630"/>
      <c r="O4630"/>
      <c r="P4630"/>
      <c r="Q4630"/>
      <c r="R4630"/>
    </row>
    <row r="4631" spans="1:18" x14ac:dyDescent="0.25">
      <c r="A4631"/>
      <c r="B4631"/>
      <c r="C4631"/>
      <c r="D4631"/>
      <c r="E4631"/>
      <c r="F4631"/>
      <c r="G4631"/>
      <c r="H4631"/>
      <c r="I4631" s="5"/>
      <c r="J4631" s="5"/>
      <c r="K4631"/>
      <c r="L4631"/>
      <c r="M4631"/>
      <c r="N4631"/>
      <c r="O4631"/>
      <c r="P4631"/>
      <c r="Q4631"/>
      <c r="R4631"/>
    </row>
    <row r="4632" spans="1:18" x14ac:dyDescent="0.25">
      <c r="A4632"/>
      <c r="B4632"/>
      <c r="C4632"/>
      <c r="D4632"/>
      <c r="E4632"/>
      <c r="F4632"/>
      <c r="G4632"/>
      <c r="H4632"/>
      <c r="I4632" s="5"/>
      <c r="J4632" s="5"/>
      <c r="K4632"/>
      <c r="L4632"/>
      <c r="M4632"/>
      <c r="N4632"/>
      <c r="O4632"/>
      <c r="P4632"/>
      <c r="Q4632"/>
      <c r="R4632"/>
    </row>
    <row r="4633" spans="1:18" x14ac:dyDescent="0.25">
      <c r="A4633"/>
      <c r="B4633"/>
      <c r="C4633"/>
      <c r="D4633"/>
      <c r="E4633"/>
      <c r="F4633"/>
      <c r="G4633"/>
      <c r="H4633"/>
      <c r="I4633" s="5"/>
      <c r="J4633" s="5"/>
      <c r="K4633"/>
      <c r="L4633"/>
      <c r="M4633"/>
      <c r="N4633"/>
      <c r="O4633"/>
      <c r="P4633"/>
      <c r="Q4633"/>
      <c r="R4633"/>
    </row>
    <row r="4634" spans="1:18" x14ac:dyDescent="0.25">
      <c r="A4634"/>
      <c r="B4634"/>
      <c r="C4634"/>
      <c r="D4634"/>
      <c r="E4634"/>
      <c r="F4634"/>
      <c r="G4634"/>
      <c r="H4634"/>
      <c r="I4634" s="5"/>
      <c r="J4634" s="5"/>
      <c r="K4634"/>
      <c r="L4634"/>
      <c r="M4634"/>
      <c r="N4634"/>
      <c r="O4634"/>
      <c r="P4634"/>
      <c r="Q4634"/>
      <c r="R4634"/>
    </row>
    <row r="4635" spans="1:18" x14ac:dyDescent="0.25">
      <c r="A4635"/>
      <c r="B4635"/>
      <c r="C4635"/>
      <c r="D4635"/>
      <c r="E4635"/>
      <c r="F4635"/>
      <c r="G4635"/>
      <c r="H4635"/>
      <c r="I4635" s="5"/>
      <c r="J4635" s="5"/>
      <c r="K4635"/>
      <c r="L4635"/>
      <c r="M4635"/>
      <c r="N4635"/>
      <c r="O4635"/>
      <c r="P4635"/>
      <c r="Q4635"/>
      <c r="R4635"/>
    </row>
    <row r="4636" spans="1:18" x14ac:dyDescent="0.25">
      <c r="A4636"/>
      <c r="B4636"/>
      <c r="C4636"/>
      <c r="D4636"/>
      <c r="E4636"/>
      <c r="F4636"/>
      <c r="G4636"/>
      <c r="H4636"/>
      <c r="I4636" s="5"/>
      <c r="J4636" s="5"/>
      <c r="K4636"/>
      <c r="L4636"/>
      <c r="M4636"/>
      <c r="N4636"/>
      <c r="O4636"/>
      <c r="P4636"/>
      <c r="Q4636"/>
      <c r="R4636"/>
    </row>
    <row r="4637" spans="1:18" x14ac:dyDescent="0.25">
      <c r="A4637"/>
      <c r="B4637"/>
      <c r="C4637"/>
      <c r="D4637"/>
      <c r="E4637"/>
      <c r="F4637"/>
      <c r="G4637"/>
      <c r="H4637"/>
      <c r="I4637" s="5"/>
      <c r="J4637" s="5"/>
      <c r="K4637"/>
      <c r="L4637"/>
      <c r="M4637"/>
      <c r="N4637"/>
      <c r="O4637"/>
      <c r="P4637"/>
      <c r="Q4637"/>
      <c r="R4637"/>
    </row>
    <row r="4638" spans="1:18" x14ac:dyDescent="0.25">
      <c r="A4638"/>
      <c r="B4638"/>
      <c r="C4638"/>
      <c r="D4638"/>
      <c r="E4638"/>
      <c r="F4638"/>
      <c r="G4638"/>
      <c r="H4638"/>
      <c r="I4638" s="5"/>
      <c r="J4638" s="5"/>
      <c r="K4638"/>
      <c r="L4638"/>
      <c r="M4638"/>
      <c r="N4638"/>
      <c r="O4638"/>
      <c r="P4638"/>
      <c r="Q4638"/>
      <c r="R4638"/>
    </row>
    <row r="4639" spans="1:18" x14ac:dyDescent="0.25">
      <c r="A4639"/>
      <c r="B4639"/>
      <c r="C4639"/>
      <c r="D4639"/>
      <c r="E4639"/>
      <c r="F4639"/>
      <c r="G4639"/>
      <c r="H4639"/>
      <c r="I4639" s="5"/>
      <c r="J4639" s="5"/>
      <c r="K4639"/>
      <c r="L4639"/>
      <c r="M4639"/>
      <c r="N4639"/>
      <c r="O4639"/>
      <c r="P4639"/>
      <c r="Q4639"/>
      <c r="R4639"/>
    </row>
    <row r="4640" spans="1:18" x14ac:dyDescent="0.25">
      <c r="A4640"/>
      <c r="B4640"/>
      <c r="C4640"/>
      <c r="D4640"/>
      <c r="E4640"/>
      <c r="F4640"/>
      <c r="G4640"/>
      <c r="H4640"/>
      <c r="I4640" s="5"/>
      <c r="J4640" s="5"/>
      <c r="K4640"/>
      <c r="L4640"/>
      <c r="M4640"/>
      <c r="N4640"/>
      <c r="O4640"/>
      <c r="P4640"/>
      <c r="Q4640"/>
      <c r="R4640"/>
    </row>
    <row r="4641" spans="1:18" x14ac:dyDescent="0.25">
      <c r="A4641"/>
      <c r="B4641"/>
      <c r="C4641"/>
      <c r="D4641"/>
      <c r="E4641"/>
      <c r="F4641"/>
      <c r="G4641"/>
      <c r="H4641"/>
      <c r="I4641" s="5"/>
      <c r="J4641" s="5"/>
      <c r="K4641"/>
      <c r="L4641"/>
      <c r="M4641"/>
      <c r="N4641"/>
      <c r="O4641"/>
      <c r="P4641"/>
      <c r="Q4641"/>
      <c r="R4641"/>
    </row>
    <row r="4642" spans="1:18" x14ac:dyDescent="0.25">
      <c r="A4642"/>
      <c r="B4642"/>
      <c r="C4642"/>
      <c r="D4642"/>
      <c r="E4642"/>
      <c r="F4642"/>
      <c r="G4642"/>
      <c r="H4642"/>
      <c r="I4642" s="5"/>
      <c r="J4642" s="5"/>
      <c r="K4642"/>
      <c r="L4642"/>
      <c r="M4642"/>
      <c r="N4642"/>
      <c r="O4642"/>
      <c r="P4642"/>
      <c r="Q4642"/>
      <c r="R4642"/>
    </row>
    <row r="4643" spans="1:18" x14ac:dyDescent="0.25">
      <c r="A4643"/>
      <c r="B4643"/>
      <c r="C4643"/>
      <c r="D4643"/>
      <c r="E4643"/>
      <c r="F4643"/>
      <c r="G4643"/>
      <c r="H4643"/>
      <c r="I4643" s="5"/>
      <c r="J4643" s="5"/>
      <c r="K4643"/>
      <c r="L4643"/>
      <c r="M4643"/>
      <c r="N4643"/>
      <c r="O4643"/>
      <c r="P4643"/>
      <c r="Q4643"/>
      <c r="R4643"/>
    </row>
    <row r="4644" spans="1:18" x14ac:dyDescent="0.25">
      <c r="A4644"/>
      <c r="B4644"/>
      <c r="C4644"/>
      <c r="D4644"/>
      <c r="E4644"/>
      <c r="F4644"/>
      <c r="G4644"/>
      <c r="H4644"/>
      <c r="I4644" s="5"/>
      <c r="J4644" s="5"/>
      <c r="K4644"/>
      <c r="L4644"/>
      <c r="M4644"/>
      <c r="N4644"/>
      <c r="O4644"/>
      <c r="P4644"/>
      <c r="Q4644"/>
      <c r="R4644"/>
    </row>
    <row r="4645" spans="1:18" x14ac:dyDescent="0.25">
      <c r="A4645"/>
      <c r="B4645"/>
      <c r="C4645"/>
      <c r="D4645"/>
      <c r="E4645"/>
      <c r="F4645"/>
      <c r="G4645"/>
      <c r="H4645"/>
      <c r="I4645" s="5"/>
      <c r="J4645" s="5"/>
      <c r="K4645"/>
      <c r="L4645"/>
      <c r="M4645"/>
      <c r="N4645"/>
      <c r="O4645"/>
      <c r="P4645"/>
      <c r="Q4645"/>
      <c r="R4645"/>
    </row>
    <row r="4646" spans="1:18" x14ac:dyDescent="0.25">
      <c r="A4646"/>
      <c r="B4646"/>
      <c r="C4646"/>
      <c r="D4646"/>
      <c r="E4646"/>
      <c r="F4646"/>
      <c r="G4646"/>
      <c r="H4646"/>
      <c r="I4646" s="5"/>
      <c r="J4646" s="5"/>
      <c r="K4646"/>
      <c r="L4646"/>
      <c r="M4646"/>
      <c r="N4646"/>
      <c r="O4646"/>
      <c r="P4646"/>
      <c r="Q4646"/>
      <c r="R4646"/>
    </row>
    <row r="4647" spans="1:18" x14ac:dyDescent="0.25">
      <c r="A4647"/>
      <c r="B4647"/>
      <c r="C4647"/>
      <c r="D4647"/>
      <c r="E4647"/>
      <c r="F4647"/>
      <c r="G4647"/>
      <c r="H4647"/>
      <c r="I4647" s="5"/>
      <c r="J4647" s="5"/>
      <c r="K4647"/>
      <c r="L4647"/>
      <c r="M4647"/>
      <c r="N4647"/>
      <c r="O4647"/>
      <c r="P4647"/>
      <c r="Q4647"/>
      <c r="R4647"/>
    </row>
    <row r="4648" spans="1:18" x14ac:dyDescent="0.25">
      <c r="A4648"/>
      <c r="B4648"/>
      <c r="C4648"/>
      <c r="D4648"/>
      <c r="E4648"/>
      <c r="F4648"/>
      <c r="G4648"/>
      <c r="H4648"/>
      <c r="I4648" s="5"/>
      <c r="J4648" s="5"/>
      <c r="K4648"/>
      <c r="L4648"/>
      <c r="M4648"/>
      <c r="N4648"/>
      <c r="O4648"/>
      <c r="P4648"/>
      <c r="Q4648"/>
      <c r="R4648"/>
    </row>
    <row r="4649" spans="1:18" x14ac:dyDescent="0.25">
      <c r="A4649"/>
      <c r="B4649"/>
      <c r="C4649"/>
      <c r="D4649"/>
      <c r="E4649"/>
      <c r="F4649"/>
      <c r="G4649"/>
      <c r="H4649"/>
      <c r="I4649" s="5"/>
      <c r="J4649" s="5"/>
      <c r="K4649"/>
      <c r="L4649"/>
      <c r="M4649"/>
      <c r="N4649"/>
      <c r="O4649"/>
      <c r="P4649"/>
      <c r="Q4649"/>
      <c r="R4649"/>
    </row>
    <row r="4650" spans="1:18" x14ac:dyDescent="0.25">
      <c r="A4650"/>
      <c r="B4650"/>
      <c r="C4650"/>
      <c r="D4650"/>
      <c r="E4650"/>
      <c r="F4650"/>
      <c r="G4650"/>
      <c r="H4650"/>
      <c r="I4650" s="5"/>
      <c r="J4650" s="5"/>
      <c r="K4650"/>
      <c r="L4650"/>
      <c r="M4650"/>
      <c r="N4650"/>
      <c r="O4650"/>
      <c r="P4650"/>
      <c r="Q4650"/>
      <c r="R4650"/>
    </row>
    <row r="4651" spans="1:18" x14ac:dyDescent="0.25">
      <c r="A4651"/>
      <c r="B4651"/>
      <c r="C4651"/>
      <c r="D4651"/>
      <c r="E4651"/>
      <c r="F4651"/>
      <c r="G4651"/>
      <c r="H4651"/>
      <c r="I4651" s="5"/>
      <c r="J4651" s="5"/>
      <c r="K4651"/>
      <c r="L4651"/>
      <c r="M4651"/>
      <c r="N4651"/>
      <c r="O4651"/>
      <c r="P4651"/>
      <c r="Q4651"/>
      <c r="R4651"/>
    </row>
    <row r="4652" spans="1:18" x14ac:dyDescent="0.25">
      <c r="A4652"/>
      <c r="B4652"/>
      <c r="C4652"/>
      <c r="D4652"/>
      <c r="E4652"/>
      <c r="F4652"/>
      <c r="G4652"/>
      <c r="H4652"/>
      <c r="I4652" s="5"/>
      <c r="J4652" s="5"/>
      <c r="K4652"/>
      <c r="L4652"/>
      <c r="M4652"/>
      <c r="N4652"/>
      <c r="O4652"/>
      <c r="P4652"/>
      <c r="Q4652"/>
      <c r="R4652"/>
    </row>
    <row r="4653" spans="1:18" x14ac:dyDescent="0.25">
      <c r="A4653"/>
      <c r="B4653"/>
      <c r="C4653"/>
      <c r="D4653"/>
      <c r="E4653"/>
      <c r="F4653"/>
      <c r="G4653"/>
      <c r="H4653"/>
      <c r="I4653" s="5"/>
      <c r="J4653" s="5"/>
      <c r="K4653"/>
      <c r="L4653"/>
      <c r="M4653"/>
      <c r="N4653"/>
      <c r="O4653"/>
      <c r="P4653"/>
      <c r="Q4653"/>
      <c r="R4653"/>
    </row>
    <row r="4654" spans="1:18" x14ac:dyDescent="0.25">
      <c r="A4654"/>
      <c r="B4654"/>
      <c r="C4654"/>
      <c r="D4654"/>
      <c r="E4654"/>
      <c r="F4654"/>
      <c r="G4654"/>
      <c r="H4654"/>
      <c r="I4654" s="5"/>
      <c r="J4654" s="5"/>
      <c r="K4654"/>
      <c r="L4654"/>
      <c r="M4654"/>
      <c r="N4654"/>
      <c r="O4654"/>
      <c r="P4654"/>
      <c r="Q4654"/>
      <c r="R4654"/>
    </row>
    <row r="4655" spans="1:18" x14ac:dyDescent="0.25">
      <c r="A4655"/>
      <c r="B4655"/>
      <c r="C4655"/>
      <c r="D4655"/>
      <c r="E4655"/>
      <c r="F4655"/>
      <c r="G4655"/>
      <c r="H4655"/>
      <c r="I4655" s="5"/>
      <c r="J4655" s="5"/>
      <c r="K4655"/>
      <c r="L4655"/>
      <c r="M4655"/>
      <c r="N4655"/>
      <c r="O4655"/>
      <c r="P4655"/>
      <c r="Q4655"/>
      <c r="R4655"/>
    </row>
    <row r="4656" spans="1:18" x14ac:dyDescent="0.25">
      <c r="A4656"/>
      <c r="B4656"/>
      <c r="C4656"/>
      <c r="D4656"/>
      <c r="E4656"/>
      <c r="F4656"/>
      <c r="G4656"/>
      <c r="H4656"/>
      <c r="I4656" s="5"/>
      <c r="J4656" s="5"/>
      <c r="K4656"/>
      <c r="L4656"/>
      <c r="M4656"/>
      <c r="N4656"/>
      <c r="O4656"/>
      <c r="P4656"/>
      <c r="Q4656"/>
      <c r="R4656"/>
    </row>
    <row r="4657" spans="1:18" x14ac:dyDescent="0.25">
      <c r="A4657"/>
      <c r="B4657"/>
      <c r="C4657"/>
      <c r="D4657"/>
      <c r="E4657"/>
      <c r="F4657"/>
      <c r="G4657"/>
      <c r="H4657"/>
      <c r="I4657" s="5"/>
      <c r="J4657" s="5"/>
      <c r="K4657"/>
      <c r="L4657"/>
      <c r="M4657"/>
      <c r="N4657"/>
      <c r="O4657"/>
      <c r="P4657"/>
      <c r="Q4657"/>
      <c r="R4657"/>
    </row>
    <row r="4658" spans="1:18" x14ac:dyDescent="0.25">
      <c r="A4658"/>
      <c r="B4658"/>
      <c r="C4658"/>
      <c r="D4658"/>
      <c r="E4658"/>
      <c r="F4658"/>
      <c r="G4658"/>
      <c r="H4658"/>
      <c r="I4658" s="5"/>
      <c r="J4658" s="5"/>
      <c r="K4658"/>
      <c r="L4658"/>
      <c r="M4658"/>
      <c r="N4658"/>
      <c r="O4658"/>
      <c r="P4658"/>
      <c r="Q4658"/>
      <c r="R4658"/>
    </row>
    <row r="4659" spans="1:18" x14ac:dyDescent="0.25">
      <c r="A4659"/>
      <c r="B4659"/>
      <c r="C4659"/>
      <c r="D4659"/>
      <c r="E4659"/>
      <c r="F4659"/>
      <c r="G4659"/>
      <c r="H4659"/>
      <c r="I4659" s="5"/>
      <c r="J4659" s="5"/>
      <c r="K4659"/>
      <c r="L4659"/>
      <c r="M4659"/>
      <c r="N4659"/>
      <c r="O4659"/>
      <c r="P4659"/>
      <c r="Q4659"/>
      <c r="R4659"/>
    </row>
    <row r="4660" spans="1:18" x14ac:dyDescent="0.25">
      <c r="A4660"/>
      <c r="B4660"/>
      <c r="C4660"/>
      <c r="D4660"/>
      <c r="E4660"/>
      <c r="F4660"/>
      <c r="G4660"/>
      <c r="H4660"/>
      <c r="I4660" s="5"/>
      <c r="J4660" s="5"/>
      <c r="K4660"/>
      <c r="L4660"/>
      <c r="M4660"/>
      <c r="N4660"/>
      <c r="O4660"/>
      <c r="P4660"/>
      <c r="Q4660"/>
      <c r="R4660"/>
    </row>
    <row r="4661" spans="1:18" x14ac:dyDescent="0.25">
      <c r="A4661"/>
      <c r="B4661"/>
      <c r="C4661"/>
      <c r="D4661"/>
      <c r="E4661"/>
      <c r="F4661"/>
      <c r="G4661"/>
      <c r="H4661"/>
      <c r="I4661" s="5"/>
      <c r="J4661" s="5"/>
      <c r="K4661"/>
      <c r="L4661"/>
      <c r="M4661"/>
      <c r="N4661"/>
      <c r="O4661"/>
      <c r="P4661"/>
      <c r="Q4661"/>
      <c r="R4661"/>
    </row>
    <row r="4662" spans="1:18" x14ac:dyDescent="0.25">
      <c r="A4662"/>
      <c r="B4662"/>
      <c r="C4662"/>
      <c r="D4662"/>
      <c r="E4662"/>
      <c r="F4662"/>
      <c r="G4662"/>
      <c r="H4662"/>
      <c r="I4662" s="5"/>
      <c r="J4662" s="5"/>
      <c r="K4662"/>
      <c r="L4662"/>
      <c r="M4662"/>
      <c r="N4662"/>
      <c r="O4662"/>
      <c r="P4662"/>
      <c r="Q4662"/>
      <c r="R4662"/>
    </row>
    <row r="4663" spans="1:18" x14ac:dyDescent="0.25">
      <c r="A4663"/>
      <c r="B4663"/>
      <c r="C4663"/>
      <c r="D4663"/>
      <c r="E4663"/>
      <c r="F4663"/>
      <c r="G4663"/>
      <c r="H4663"/>
      <c r="I4663" s="5"/>
      <c r="J4663" s="5"/>
      <c r="K4663"/>
      <c r="L4663"/>
      <c r="M4663"/>
      <c r="N4663"/>
      <c r="O4663"/>
      <c r="P4663"/>
      <c r="Q4663"/>
      <c r="R4663"/>
    </row>
    <row r="4664" spans="1:18" x14ac:dyDescent="0.25">
      <c r="A4664"/>
      <c r="B4664"/>
      <c r="C4664"/>
      <c r="D4664"/>
      <c r="E4664"/>
      <c r="F4664"/>
      <c r="G4664"/>
      <c r="H4664"/>
      <c r="I4664" s="5"/>
      <c r="J4664" s="5"/>
      <c r="K4664"/>
      <c r="L4664"/>
      <c r="M4664"/>
      <c r="N4664"/>
      <c r="O4664"/>
      <c r="P4664"/>
      <c r="Q4664"/>
      <c r="R4664"/>
    </row>
    <row r="4665" spans="1:18" x14ac:dyDescent="0.25">
      <c r="A4665"/>
      <c r="B4665"/>
      <c r="C4665"/>
      <c r="D4665"/>
      <c r="E4665"/>
      <c r="F4665"/>
      <c r="G4665"/>
      <c r="H4665"/>
      <c r="I4665" s="5"/>
      <c r="J4665" s="5"/>
      <c r="K4665"/>
      <c r="L4665"/>
      <c r="M4665"/>
      <c r="N4665"/>
      <c r="O4665"/>
      <c r="P4665"/>
      <c r="Q4665"/>
      <c r="R4665"/>
    </row>
    <row r="4666" spans="1:18" x14ac:dyDescent="0.25">
      <c r="A4666"/>
      <c r="B4666"/>
      <c r="C4666"/>
      <c r="D4666"/>
      <c r="E4666"/>
      <c r="F4666"/>
      <c r="G4666"/>
      <c r="H4666"/>
      <c r="I4666" s="5"/>
      <c r="J4666" s="5"/>
      <c r="K4666"/>
      <c r="L4666"/>
      <c r="M4666"/>
      <c r="N4666"/>
      <c r="O4666"/>
      <c r="P4666"/>
      <c r="Q4666"/>
      <c r="R4666"/>
    </row>
    <row r="4667" spans="1:18" x14ac:dyDescent="0.25">
      <c r="A4667"/>
      <c r="B4667"/>
      <c r="C4667"/>
      <c r="D4667"/>
      <c r="E4667"/>
      <c r="F4667"/>
      <c r="G4667"/>
      <c r="H4667"/>
      <c r="I4667" s="5"/>
      <c r="J4667" s="5"/>
      <c r="K4667"/>
      <c r="L4667"/>
      <c r="M4667"/>
      <c r="N4667"/>
      <c r="O4667"/>
      <c r="P4667"/>
      <c r="Q4667"/>
      <c r="R4667"/>
    </row>
    <row r="4668" spans="1:18" x14ac:dyDescent="0.25">
      <c r="A4668"/>
      <c r="B4668"/>
      <c r="C4668"/>
      <c r="D4668"/>
      <c r="E4668"/>
      <c r="F4668"/>
      <c r="G4668"/>
      <c r="H4668"/>
      <c r="I4668" s="5"/>
      <c r="J4668" s="5"/>
      <c r="K4668"/>
      <c r="L4668"/>
      <c r="M4668"/>
      <c r="N4668"/>
      <c r="O4668"/>
      <c r="P4668"/>
      <c r="Q4668"/>
      <c r="R4668"/>
    </row>
    <row r="4669" spans="1:18" x14ac:dyDescent="0.25">
      <c r="A4669"/>
      <c r="B4669"/>
      <c r="C4669"/>
      <c r="D4669"/>
      <c r="E4669"/>
      <c r="F4669"/>
      <c r="G4669"/>
      <c r="H4669"/>
      <c r="I4669" s="5"/>
      <c r="J4669" s="5"/>
      <c r="K4669"/>
      <c r="L4669"/>
      <c r="M4669"/>
      <c r="N4669"/>
      <c r="O4669"/>
      <c r="P4669"/>
      <c r="Q4669"/>
      <c r="R4669"/>
    </row>
    <row r="4670" spans="1:18" x14ac:dyDescent="0.25">
      <c r="A4670"/>
      <c r="B4670"/>
      <c r="C4670"/>
      <c r="D4670"/>
      <c r="E4670"/>
      <c r="F4670"/>
      <c r="G4670"/>
      <c r="H4670"/>
      <c r="I4670" s="5"/>
      <c r="J4670" s="5"/>
      <c r="K4670"/>
      <c r="L4670"/>
      <c r="M4670"/>
      <c r="N4670"/>
      <c r="O4670"/>
      <c r="P4670"/>
      <c r="Q4670"/>
      <c r="R4670"/>
    </row>
    <row r="4671" spans="1:18" x14ac:dyDescent="0.25">
      <c r="A4671"/>
      <c r="B4671"/>
      <c r="C4671"/>
      <c r="D4671"/>
      <c r="E4671"/>
      <c r="F4671"/>
      <c r="G4671"/>
      <c r="H4671"/>
      <c r="I4671" s="5"/>
      <c r="J4671" s="5"/>
      <c r="K4671"/>
      <c r="L4671"/>
      <c r="M4671"/>
      <c r="N4671"/>
      <c r="O4671"/>
      <c r="P4671"/>
      <c r="Q4671"/>
      <c r="R4671"/>
    </row>
    <row r="4672" spans="1:18" x14ac:dyDescent="0.25">
      <c r="A4672"/>
      <c r="B4672"/>
      <c r="C4672"/>
      <c r="D4672"/>
      <c r="E4672"/>
      <c r="F4672"/>
      <c r="G4672"/>
      <c r="H4672"/>
      <c r="I4672" s="5"/>
      <c r="J4672" s="5"/>
      <c r="K4672"/>
      <c r="L4672"/>
      <c r="M4672"/>
      <c r="N4672"/>
      <c r="O4672"/>
      <c r="P4672"/>
      <c r="Q4672"/>
      <c r="R4672"/>
    </row>
    <row r="4673" spans="1:18" x14ac:dyDescent="0.25">
      <c r="A4673"/>
      <c r="B4673"/>
      <c r="C4673"/>
      <c r="D4673"/>
      <c r="E4673"/>
      <c r="F4673"/>
      <c r="G4673"/>
      <c r="H4673"/>
      <c r="I4673" s="5"/>
      <c r="J4673" s="5"/>
      <c r="K4673"/>
      <c r="L4673"/>
      <c r="M4673"/>
      <c r="N4673"/>
      <c r="O4673"/>
      <c r="P4673"/>
      <c r="Q4673"/>
      <c r="R4673"/>
    </row>
    <row r="4674" spans="1:18" x14ac:dyDescent="0.25">
      <c r="A4674"/>
      <c r="B4674"/>
      <c r="C4674"/>
      <c r="D4674"/>
      <c r="E4674"/>
      <c r="F4674"/>
      <c r="G4674"/>
      <c r="H4674"/>
      <c r="I4674" s="5"/>
      <c r="J4674" s="5"/>
      <c r="K4674"/>
      <c r="L4674"/>
      <c r="M4674"/>
      <c r="N4674"/>
      <c r="O4674"/>
      <c r="P4674"/>
      <c r="Q4674"/>
      <c r="R4674"/>
    </row>
    <row r="4675" spans="1:18" x14ac:dyDescent="0.25">
      <c r="A4675"/>
      <c r="B4675"/>
      <c r="C4675"/>
      <c r="D4675"/>
      <c r="E4675"/>
      <c r="F4675"/>
      <c r="G4675"/>
      <c r="H4675"/>
      <c r="I4675" s="5"/>
      <c r="J4675" s="5"/>
      <c r="K4675"/>
      <c r="L4675"/>
      <c r="M4675"/>
      <c r="N4675"/>
      <c r="O4675"/>
      <c r="P4675"/>
      <c r="Q4675"/>
      <c r="R4675"/>
    </row>
    <row r="4676" spans="1:18" x14ac:dyDescent="0.25">
      <c r="A4676"/>
      <c r="B4676"/>
      <c r="C4676"/>
      <c r="D4676"/>
      <c r="E4676"/>
      <c r="F4676"/>
      <c r="G4676"/>
      <c r="H4676"/>
      <c r="I4676" s="5"/>
      <c r="J4676" s="5"/>
      <c r="K4676"/>
      <c r="L4676"/>
      <c r="M4676"/>
      <c r="N4676"/>
      <c r="O4676"/>
      <c r="P4676"/>
      <c r="Q4676"/>
      <c r="R4676"/>
    </row>
    <row r="4677" spans="1:18" x14ac:dyDescent="0.25">
      <c r="A4677"/>
      <c r="B4677"/>
      <c r="C4677"/>
      <c r="D4677"/>
      <c r="E4677"/>
      <c r="F4677"/>
      <c r="G4677"/>
      <c r="H4677"/>
      <c r="I4677" s="5"/>
      <c r="J4677" s="5"/>
      <c r="K4677"/>
      <c r="L4677"/>
      <c r="M4677"/>
      <c r="N4677"/>
      <c r="O4677"/>
      <c r="P4677"/>
      <c r="Q4677"/>
      <c r="R4677"/>
    </row>
    <row r="4678" spans="1:18" x14ac:dyDescent="0.25">
      <c r="A4678"/>
      <c r="B4678"/>
      <c r="C4678"/>
      <c r="D4678"/>
      <c r="E4678"/>
      <c r="F4678"/>
      <c r="G4678"/>
      <c r="H4678"/>
      <c r="I4678" s="5"/>
      <c r="J4678" s="5"/>
      <c r="K4678"/>
      <c r="L4678"/>
      <c r="M4678"/>
      <c r="N4678"/>
      <c r="O4678"/>
      <c r="P4678"/>
      <c r="Q4678"/>
      <c r="R4678"/>
    </row>
    <row r="4679" spans="1:18" x14ac:dyDescent="0.25">
      <c r="A4679"/>
      <c r="B4679"/>
      <c r="C4679"/>
      <c r="D4679"/>
      <c r="E4679"/>
      <c r="F4679"/>
      <c r="G4679"/>
      <c r="H4679"/>
      <c r="I4679" s="5"/>
      <c r="J4679" s="5"/>
      <c r="K4679"/>
      <c r="L4679"/>
      <c r="M4679"/>
      <c r="N4679"/>
      <c r="O4679"/>
      <c r="P4679"/>
      <c r="Q4679"/>
      <c r="R4679"/>
    </row>
    <row r="4680" spans="1:18" x14ac:dyDescent="0.25">
      <c r="A4680"/>
      <c r="B4680"/>
      <c r="C4680"/>
      <c r="D4680"/>
      <c r="E4680"/>
      <c r="F4680"/>
      <c r="G4680"/>
      <c r="H4680"/>
      <c r="I4680" s="5"/>
      <c r="J4680" s="5"/>
      <c r="K4680"/>
      <c r="L4680"/>
      <c r="M4680"/>
      <c r="N4680"/>
      <c r="O4680"/>
      <c r="P4680"/>
      <c r="Q4680"/>
      <c r="R4680"/>
    </row>
    <row r="4681" spans="1:18" x14ac:dyDescent="0.25">
      <c r="A4681"/>
      <c r="B4681"/>
      <c r="C4681"/>
      <c r="D4681"/>
      <c r="E4681"/>
      <c r="F4681"/>
      <c r="G4681"/>
      <c r="H4681"/>
      <c r="I4681" s="5"/>
      <c r="J4681" s="5"/>
      <c r="K4681"/>
      <c r="L4681"/>
      <c r="M4681"/>
      <c r="N4681"/>
      <c r="O4681"/>
      <c r="P4681"/>
      <c r="Q4681"/>
      <c r="R4681"/>
    </row>
    <row r="4682" spans="1:18" x14ac:dyDescent="0.25">
      <c r="A4682"/>
      <c r="B4682"/>
      <c r="C4682"/>
      <c r="D4682"/>
      <c r="E4682"/>
      <c r="F4682"/>
      <c r="G4682"/>
      <c r="H4682"/>
      <c r="I4682" s="5"/>
      <c r="J4682" s="5"/>
      <c r="K4682"/>
      <c r="L4682"/>
      <c r="M4682"/>
      <c r="N4682"/>
      <c r="O4682"/>
      <c r="P4682"/>
      <c r="Q4682"/>
      <c r="R4682"/>
    </row>
    <row r="4683" spans="1:18" x14ac:dyDescent="0.25">
      <c r="A4683"/>
      <c r="B4683"/>
      <c r="C4683"/>
      <c r="D4683"/>
      <c r="E4683"/>
      <c r="F4683"/>
      <c r="G4683"/>
      <c r="H4683"/>
      <c r="I4683" s="5"/>
      <c r="J4683" s="5"/>
      <c r="K4683"/>
      <c r="L4683"/>
      <c r="M4683"/>
      <c r="N4683"/>
      <c r="O4683"/>
      <c r="P4683"/>
      <c r="Q4683"/>
      <c r="R4683"/>
    </row>
    <row r="4684" spans="1:18" x14ac:dyDescent="0.25">
      <c r="A4684"/>
      <c r="B4684"/>
      <c r="C4684"/>
      <c r="D4684"/>
      <c r="E4684"/>
      <c r="F4684"/>
      <c r="G4684"/>
      <c r="H4684"/>
      <c r="I4684" s="5"/>
      <c r="J4684" s="5"/>
      <c r="K4684"/>
      <c r="L4684"/>
      <c r="M4684"/>
      <c r="N4684"/>
      <c r="O4684"/>
      <c r="P4684"/>
      <c r="Q4684"/>
      <c r="R4684"/>
    </row>
    <row r="4685" spans="1:18" x14ac:dyDescent="0.25">
      <c r="A4685"/>
      <c r="B4685"/>
      <c r="C4685"/>
      <c r="D4685"/>
      <c r="E4685"/>
      <c r="F4685"/>
      <c r="G4685"/>
      <c r="H4685"/>
      <c r="I4685" s="5"/>
      <c r="J4685" s="5"/>
      <c r="K4685"/>
      <c r="L4685"/>
      <c r="M4685"/>
      <c r="N4685"/>
      <c r="O4685"/>
      <c r="P4685"/>
      <c r="Q4685"/>
      <c r="R4685"/>
    </row>
    <row r="4686" spans="1:18" x14ac:dyDescent="0.25">
      <c r="A4686"/>
      <c r="B4686"/>
      <c r="C4686"/>
      <c r="D4686"/>
      <c r="E4686"/>
      <c r="F4686"/>
      <c r="G4686"/>
      <c r="H4686"/>
      <c r="I4686" s="5"/>
      <c r="J4686" s="5"/>
      <c r="K4686"/>
      <c r="L4686"/>
      <c r="M4686"/>
      <c r="N4686"/>
      <c r="O4686"/>
      <c r="P4686"/>
      <c r="Q4686"/>
      <c r="R4686"/>
    </row>
    <row r="4687" spans="1:18" x14ac:dyDescent="0.25">
      <c r="A4687"/>
      <c r="B4687"/>
      <c r="C4687"/>
      <c r="D4687"/>
      <c r="E4687"/>
      <c r="F4687"/>
      <c r="G4687"/>
      <c r="H4687"/>
      <c r="I4687" s="5"/>
      <c r="J4687" s="5"/>
      <c r="K4687"/>
      <c r="L4687"/>
      <c r="M4687"/>
      <c r="N4687"/>
      <c r="O4687"/>
      <c r="P4687"/>
      <c r="Q4687"/>
      <c r="R4687"/>
    </row>
    <row r="4688" spans="1:18" x14ac:dyDescent="0.25">
      <c r="A4688"/>
      <c r="B4688"/>
      <c r="C4688"/>
      <c r="D4688"/>
      <c r="E4688"/>
      <c r="F4688"/>
      <c r="G4688"/>
      <c r="H4688"/>
      <c r="I4688" s="5"/>
      <c r="J4688" s="5"/>
      <c r="K4688"/>
      <c r="L4688"/>
      <c r="M4688"/>
      <c r="N4688"/>
      <c r="O4688"/>
      <c r="P4688"/>
      <c r="Q4688"/>
      <c r="R4688"/>
    </row>
    <row r="4689" spans="1:18" x14ac:dyDescent="0.25">
      <c r="A4689"/>
      <c r="B4689"/>
      <c r="C4689"/>
      <c r="D4689"/>
      <c r="E4689"/>
      <c r="F4689"/>
      <c r="G4689"/>
      <c r="H4689"/>
      <c r="I4689" s="5"/>
      <c r="J4689" s="5"/>
      <c r="K4689"/>
      <c r="L4689"/>
      <c r="M4689"/>
      <c r="N4689"/>
      <c r="O4689"/>
      <c r="P4689"/>
      <c r="Q4689"/>
      <c r="R4689"/>
    </row>
    <row r="4690" spans="1:18" x14ac:dyDescent="0.25">
      <c r="A4690"/>
      <c r="B4690"/>
      <c r="C4690"/>
      <c r="D4690"/>
      <c r="E4690"/>
      <c r="F4690"/>
      <c r="G4690"/>
      <c r="H4690"/>
      <c r="I4690" s="5"/>
      <c r="J4690" s="5"/>
      <c r="K4690"/>
      <c r="L4690"/>
      <c r="M4690"/>
      <c r="N4690"/>
      <c r="O4690"/>
      <c r="P4690"/>
      <c r="Q4690"/>
      <c r="R4690"/>
    </row>
    <row r="4691" spans="1:18" x14ac:dyDescent="0.25">
      <c r="A4691"/>
      <c r="B4691"/>
      <c r="C4691"/>
      <c r="D4691"/>
      <c r="E4691"/>
      <c r="F4691"/>
      <c r="G4691"/>
      <c r="H4691"/>
      <c r="I4691" s="5"/>
      <c r="J4691" s="5"/>
      <c r="K4691"/>
      <c r="L4691"/>
      <c r="M4691"/>
      <c r="N4691"/>
      <c r="O4691"/>
      <c r="P4691"/>
      <c r="Q4691"/>
      <c r="R4691"/>
    </row>
    <row r="4692" spans="1:18" x14ac:dyDescent="0.25">
      <c r="A4692"/>
      <c r="B4692"/>
      <c r="C4692"/>
      <c r="D4692"/>
      <c r="E4692"/>
      <c r="F4692"/>
      <c r="G4692"/>
      <c r="H4692"/>
      <c r="I4692" s="5"/>
      <c r="J4692" s="5"/>
      <c r="K4692"/>
      <c r="L4692"/>
      <c r="M4692"/>
      <c r="N4692"/>
      <c r="O4692"/>
      <c r="P4692"/>
      <c r="Q4692"/>
      <c r="R4692"/>
    </row>
    <row r="4693" spans="1:18" x14ac:dyDescent="0.25">
      <c r="A4693"/>
      <c r="B4693"/>
      <c r="C4693"/>
      <c r="D4693"/>
      <c r="E4693"/>
      <c r="F4693"/>
      <c r="G4693"/>
      <c r="H4693"/>
      <c r="I4693" s="5"/>
      <c r="J4693" s="5"/>
      <c r="K4693"/>
      <c r="L4693"/>
      <c r="M4693"/>
      <c r="N4693"/>
      <c r="O4693"/>
      <c r="P4693"/>
      <c r="Q4693"/>
      <c r="R4693"/>
    </row>
    <row r="4694" spans="1:18" x14ac:dyDescent="0.25">
      <c r="A4694"/>
      <c r="B4694"/>
      <c r="C4694"/>
      <c r="D4694"/>
      <c r="E4694"/>
      <c r="F4694"/>
      <c r="G4694"/>
      <c r="H4694"/>
      <c r="I4694" s="5"/>
      <c r="J4694" s="5"/>
      <c r="K4694"/>
      <c r="L4694"/>
      <c r="M4694"/>
      <c r="N4694"/>
      <c r="O4694"/>
      <c r="P4694"/>
      <c r="Q4694"/>
      <c r="R4694"/>
    </row>
    <row r="4695" spans="1:18" x14ac:dyDescent="0.25">
      <c r="A4695"/>
      <c r="B4695"/>
      <c r="C4695"/>
      <c r="D4695"/>
      <c r="E4695"/>
      <c r="F4695"/>
      <c r="G4695"/>
      <c r="H4695"/>
      <c r="I4695" s="5"/>
      <c r="J4695" s="5"/>
      <c r="K4695"/>
      <c r="L4695"/>
      <c r="M4695"/>
      <c r="N4695"/>
      <c r="O4695"/>
      <c r="P4695"/>
      <c r="Q4695"/>
      <c r="R4695"/>
    </row>
    <row r="4696" spans="1:18" x14ac:dyDescent="0.25">
      <c r="A4696"/>
      <c r="B4696"/>
      <c r="C4696"/>
      <c r="D4696"/>
      <c r="E4696"/>
      <c r="F4696"/>
      <c r="G4696"/>
      <c r="H4696"/>
      <c r="I4696" s="5"/>
      <c r="J4696" s="5"/>
      <c r="K4696"/>
      <c r="L4696"/>
      <c r="M4696"/>
      <c r="N4696"/>
      <c r="O4696"/>
      <c r="P4696"/>
      <c r="Q4696"/>
      <c r="R4696"/>
    </row>
    <row r="4697" spans="1:18" x14ac:dyDescent="0.25">
      <c r="A4697"/>
      <c r="B4697"/>
      <c r="C4697"/>
      <c r="D4697"/>
      <c r="E4697"/>
      <c r="F4697"/>
      <c r="G4697"/>
      <c r="H4697"/>
      <c r="I4697" s="5"/>
      <c r="J4697" s="5"/>
      <c r="K4697"/>
      <c r="L4697"/>
      <c r="M4697"/>
      <c r="N4697"/>
      <c r="O4697"/>
      <c r="P4697"/>
      <c r="Q4697"/>
      <c r="R4697"/>
    </row>
    <row r="4698" spans="1:18" x14ac:dyDescent="0.25">
      <c r="A4698"/>
      <c r="B4698"/>
      <c r="C4698"/>
      <c r="D4698"/>
      <c r="E4698"/>
      <c r="F4698"/>
      <c r="G4698"/>
      <c r="H4698"/>
      <c r="I4698" s="5"/>
      <c r="J4698" s="5"/>
      <c r="K4698"/>
      <c r="L4698"/>
      <c r="M4698"/>
      <c r="N4698"/>
      <c r="O4698"/>
      <c r="P4698"/>
      <c r="Q4698"/>
      <c r="R4698"/>
    </row>
    <row r="4699" spans="1:18" x14ac:dyDescent="0.25">
      <c r="A4699"/>
      <c r="B4699"/>
      <c r="C4699"/>
      <c r="D4699"/>
      <c r="E4699"/>
      <c r="F4699"/>
      <c r="G4699"/>
      <c r="H4699"/>
      <c r="I4699" s="5"/>
      <c r="J4699" s="5"/>
      <c r="K4699"/>
      <c r="L4699"/>
      <c r="M4699"/>
      <c r="N4699"/>
      <c r="O4699"/>
      <c r="P4699"/>
      <c r="Q4699"/>
      <c r="R4699"/>
    </row>
    <row r="4700" spans="1:18" x14ac:dyDescent="0.25">
      <c r="A4700"/>
      <c r="B4700"/>
      <c r="C4700"/>
      <c r="D4700"/>
      <c r="E4700"/>
      <c r="F4700"/>
      <c r="G4700"/>
      <c r="H4700"/>
      <c r="I4700" s="5"/>
      <c r="J4700" s="5"/>
      <c r="K4700"/>
      <c r="L4700"/>
      <c r="M4700"/>
      <c r="N4700"/>
      <c r="O4700"/>
      <c r="P4700"/>
      <c r="Q4700"/>
      <c r="R4700"/>
    </row>
    <row r="4701" spans="1:18" x14ac:dyDescent="0.25">
      <c r="A4701"/>
      <c r="B4701"/>
      <c r="C4701"/>
      <c r="D4701"/>
      <c r="E4701"/>
      <c r="F4701"/>
      <c r="G4701"/>
      <c r="H4701"/>
      <c r="I4701" s="5"/>
      <c r="J4701" s="5"/>
      <c r="K4701"/>
      <c r="L4701"/>
      <c r="M4701"/>
      <c r="N4701"/>
      <c r="O4701"/>
      <c r="P4701"/>
      <c r="Q4701"/>
      <c r="R4701"/>
    </row>
    <row r="4702" spans="1:18" x14ac:dyDescent="0.25">
      <c r="A4702"/>
      <c r="B4702"/>
      <c r="C4702"/>
      <c r="D4702"/>
      <c r="E4702"/>
      <c r="F4702"/>
      <c r="G4702"/>
      <c r="H4702"/>
      <c r="I4702" s="5"/>
      <c r="J4702" s="5"/>
      <c r="K4702"/>
      <c r="L4702"/>
      <c r="M4702"/>
      <c r="N4702"/>
      <c r="O4702"/>
      <c r="P4702"/>
      <c r="Q4702"/>
      <c r="R4702"/>
    </row>
    <row r="4703" spans="1:18" x14ac:dyDescent="0.25">
      <c r="A4703"/>
      <c r="B4703"/>
      <c r="C4703"/>
      <c r="D4703"/>
      <c r="E4703"/>
      <c r="F4703"/>
      <c r="G4703"/>
      <c r="H4703"/>
      <c r="I4703" s="5"/>
      <c r="J4703" s="5"/>
      <c r="K4703"/>
      <c r="L4703"/>
      <c r="M4703"/>
      <c r="N4703"/>
      <c r="O4703"/>
      <c r="P4703"/>
      <c r="Q4703"/>
      <c r="R4703"/>
    </row>
    <row r="4704" spans="1:18" x14ac:dyDescent="0.25">
      <c r="A4704"/>
      <c r="B4704"/>
      <c r="C4704"/>
      <c r="D4704"/>
      <c r="E4704"/>
      <c r="F4704"/>
      <c r="G4704"/>
      <c r="H4704"/>
      <c r="I4704" s="5"/>
      <c r="J4704" s="5"/>
      <c r="K4704"/>
      <c r="L4704"/>
      <c r="M4704"/>
      <c r="N4704"/>
      <c r="O4704"/>
      <c r="P4704"/>
      <c r="Q4704"/>
      <c r="R4704"/>
    </row>
    <row r="4705" spans="1:18" x14ac:dyDescent="0.25">
      <c r="A4705"/>
      <c r="B4705"/>
      <c r="C4705"/>
      <c r="D4705"/>
      <c r="E4705"/>
      <c r="F4705"/>
      <c r="G4705"/>
      <c r="H4705"/>
      <c r="I4705" s="5"/>
      <c r="J4705" s="5"/>
      <c r="K4705"/>
      <c r="L4705"/>
      <c r="M4705"/>
      <c r="N4705"/>
      <c r="O4705"/>
      <c r="P4705"/>
      <c r="Q4705"/>
      <c r="R4705"/>
    </row>
    <row r="4706" spans="1:18" x14ac:dyDescent="0.25">
      <c r="A4706"/>
      <c r="B4706"/>
      <c r="C4706"/>
      <c r="D4706"/>
      <c r="E4706"/>
      <c r="F4706"/>
      <c r="G4706"/>
      <c r="H4706"/>
      <c r="I4706" s="5"/>
      <c r="J4706" s="5"/>
      <c r="K4706"/>
      <c r="L4706"/>
      <c r="M4706"/>
      <c r="N4706"/>
      <c r="O4706"/>
      <c r="P4706"/>
      <c r="Q4706"/>
      <c r="R4706"/>
    </row>
    <row r="4707" spans="1:18" x14ac:dyDescent="0.25">
      <c r="A4707"/>
      <c r="B4707"/>
      <c r="C4707"/>
      <c r="D4707"/>
      <c r="E4707"/>
      <c r="F4707"/>
      <c r="G4707"/>
      <c r="H4707"/>
      <c r="I4707" s="5"/>
      <c r="J4707" s="5"/>
      <c r="K4707"/>
      <c r="L4707"/>
      <c r="M4707"/>
      <c r="N4707"/>
      <c r="O4707"/>
      <c r="P4707"/>
      <c r="Q4707"/>
      <c r="R4707"/>
    </row>
    <row r="4708" spans="1:18" x14ac:dyDescent="0.25">
      <c r="A4708"/>
      <c r="B4708"/>
      <c r="C4708"/>
      <c r="D4708"/>
      <c r="E4708"/>
      <c r="F4708"/>
      <c r="G4708"/>
      <c r="H4708"/>
      <c r="I4708" s="5"/>
      <c r="J4708" s="5"/>
      <c r="K4708"/>
      <c r="L4708"/>
      <c r="M4708"/>
      <c r="N4708"/>
      <c r="O4708"/>
      <c r="P4708"/>
      <c r="Q4708"/>
      <c r="R4708"/>
    </row>
    <row r="4709" spans="1:18" x14ac:dyDescent="0.25">
      <c r="A4709"/>
      <c r="B4709"/>
      <c r="C4709"/>
      <c r="D4709"/>
      <c r="E4709"/>
      <c r="F4709"/>
      <c r="G4709"/>
      <c r="H4709"/>
      <c r="I4709" s="5"/>
      <c r="J4709" s="5"/>
      <c r="K4709"/>
      <c r="L4709"/>
      <c r="M4709"/>
      <c r="N4709"/>
      <c r="O4709"/>
      <c r="P4709"/>
      <c r="Q4709"/>
      <c r="R4709"/>
    </row>
    <row r="4710" spans="1:18" x14ac:dyDescent="0.25">
      <c r="A4710"/>
      <c r="B4710"/>
      <c r="C4710"/>
      <c r="D4710"/>
      <c r="E4710"/>
      <c r="F4710"/>
      <c r="G4710"/>
      <c r="H4710"/>
      <c r="I4710" s="5"/>
      <c r="J4710" s="5"/>
      <c r="K4710"/>
      <c r="L4710"/>
      <c r="M4710"/>
      <c r="N4710"/>
      <c r="O4710"/>
      <c r="P4710"/>
      <c r="Q4710"/>
      <c r="R4710"/>
    </row>
    <row r="4711" spans="1:18" x14ac:dyDescent="0.25">
      <c r="A4711"/>
      <c r="B4711"/>
      <c r="C4711"/>
      <c r="D4711"/>
      <c r="E4711"/>
      <c r="F4711"/>
      <c r="G4711"/>
      <c r="H4711"/>
      <c r="I4711" s="5"/>
      <c r="J4711" s="5"/>
      <c r="K4711"/>
      <c r="L4711"/>
      <c r="M4711"/>
      <c r="N4711"/>
      <c r="O4711"/>
      <c r="P4711"/>
      <c r="Q4711"/>
      <c r="R4711"/>
    </row>
    <row r="4712" spans="1:18" x14ac:dyDescent="0.25">
      <c r="A4712"/>
      <c r="B4712"/>
      <c r="C4712"/>
      <c r="D4712"/>
      <c r="E4712"/>
      <c r="F4712"/>
      <c r="G4712"/>
      <c r="H4712"/>
      <c r="I4712" s="5"/>
      <c r="J4712" s="5"/>
      <c r="K4712"/>
      <c r="L4712"/>
      <c r="M4712"/>
      <c r="N4712"/>
      <c r="O4712"/>
      <c r="P4712"/>
      <c r="Q4712"/>
      <c r="R4712"/>
    </row>
    <row r="4713" spans="1:18" x14ac:dyDescent="0.25">
      <c r="A4713"/>
      <c r="B4713"/>
      <c r="C4713"/>
      <c r="D4713"/>
      <c r="E4713"/>
      <c r="F4713"/>
      <c r="G4713"/>
      <c r="H4713"/>
      <c r="I4713" s="5"/>
      <c r="J4713" s="5"/>
      <c r="K4713"/>
      <c r="L4713"/>
      <c r="M4713"/>
      <c r="N4713"/>
      <c r="O4713"/>
      <c r="P4713"/>
      <c r="Q4713"/>
      <c r="R4713"/>
    </row>
    <row r="4714" spans="1:18" x14ac:dyDescent="0.25">
      <c r="A4714"/>
      <c r="B4714"/>
      <c r="C4714"/>
      <c r="D4714"/>
      <c r="E4714"/>
      <c r="F4714"/>
      <c r="G4714"/>
      <c r="H4714"/>
      <c r="I4714" s="5"/>
      <c r="J4714" s="5"/>
      <c r="K4714"/>
      <c r="L4714"/>
      <c r="M4714"/>
      <c r="N4714"/>
      <c r="O4714"/>
      <c r="P4714"/>
      <c r="Q4714"/>
      <c r="R4714"/>
    </row>
    <row r="4715" spans="1:18" x14ac:dyDescent="0.25">
      <c r="A4715"/>
      <c r="B4715"/>
      <c r="C4715"/>
      <c r="D4715"/>
      <c r="E4715"/>
      <c r="F4715"/>
      <c r="G4715"/>
      <c r="H4715"/>
      <c r="I4715" s="5"/>
      <c r="J4715" s="5"/>
      <c r="K4715"/>
      <c r="L4715"/>
      <c r="M4715"/>
      <c r="N4715"/>
      <c r="O4715"/>
      <c r="P4715"/>
      <c r="Q4715"/>
      <c r="R4715"/>
    </row>
    <row r="4716" spans="1:18" x14ac:dyDescent="0.25">
      <c r="A4716"/>
      <c r="B4716"/>
      <c r="C4716"/>
      <c r="D4716"/>
      <c r="E4716"/>
      <c r="F4716"/>
      <c r="G4716"/>
      <c r="H4716"/>
      <c r="I4716" s="5"/>
      <c r="J4716" s="5"/>
      <c r="K4716"/>
      <c r="L4716"/>
      <c r="M4716"/>
      <c r="N4716"/>
      <c r="O4716"/>
      <c r="P4716"/>
      <c r="Q4716"/>
      <c r="R4716"/>
    </row>
    <row r="4717" spans="1:18" x14ac:dyDescent="0.25">
      <c r="A4717"/>
      <c r="B4717"/>
      <c r="C4717"/>
      <c r="D4717"/>
      <c r="E4717"/>
      <c r="F4717"/>
      <c r="G4717"/>
      <c r="H4717"/>
      <c r="I4717" s="5"/>
      <c r="J4717" s="5"/>
      <c r="K4717"/>
      <c r="L4717"/>
      <c r="M4717"/>
      <c r="N4717"/>
      <c r="O4717"/>
      <c r="P4717"/>
      <c r="Q4717"/>
      <c r="R4717"/>
    </row>
    <row r="4718" spans="1:18" x14ac:dyDescent="0.25">
      <c r="A4718"/>
      <c r="B4718"/>
      <c r="C4718"/>
      <c r="D4718"/>
      <c r="E4718"/>
      <c r="F4718"/>
      <c r="G4718"/>
      <c r="H4718"/>
      <c r="I4718" s="5"/>
      <c r="J4718" s="5"/>
      <c r="K4718"/>
      <c r="L4718"/>
      <c r="M4718"/>
      <c r="N4718"/>
      <c r="O4718"/>
      <c r="P4718"/>
      <c r="Q4718"/>
      <c r="R4718"/>
    </row>
    <row r="4719" spans="1:18" x14ac:dyDescent="0.25">
      <c r="A4719"/>
      <c r="B4719"/>
      <c r="C4719"/>
      <c r="D4719"/>
      <c r="E4719"/>
      <c r="F4719"/>
      <c r="G4719"/>
      <c r="H4719"/>
      <c r="I4719" s="5"/>
      <c r="J4719" s="5"/>
      <c r="K4719"/>
      <c r="L4719"/>
      <c r="M4719"/>
      <c r="N4719"/>
      <c r="O4719"/>
      <c r="P4719"/>
      <c r="Q4719"/>
      <c r="R4719"/>
    </row>
    <row r="4720" spans="1:18" x14ac:dyDescent="0.25">
      <c r="A4720"/>
      <c r="B4720"/>
      <c r="C4720"/>
      <c r="D4720"/>
      <c r="E4720"/>
      <c r="F4720"/>
      <c r="G4720"/>
      <c r="H4720"/>
      <c r="I4720" s="5"/>
      <c r="J4720" s="5"/>
      <c r="K4720"/>
      <c r="L4720"/>
      <c r="M4720"/>
      <c r="N4720"/>
      <c r="O4720"/>
      <c r="P4720"/>
      <c r="Q4720"/>
      <c r="R4720"/>
    </row>
    <row r="4721" spans="1:18" x14ac:dyDescent="0.25">
      <c r="A4721"/>
      <c r="B4721"/>
      <c r="C4721"/>
      <c r="D4721"/>
      <c r="E4721"/>
      <c r="F4721"/>
      <c r="G4721"/>
      <c r="H4721"/>
      <c r="I4721" s="5"/>
      <c r="J4721" s="5"/>
      <c r="K4721"/>
      <c r="L4721"/>
      <c r="M4721"/>
      <c r="N4721"/>
      <c r="O4721"/>
      <c r="P4721"/>
      <c r="Q4721"/>
      <c r="R4721"/>
    </row>
    <row r="4722" spans="1:18" x14ac:dyDescent="0.25">
      <c r="A4722"/>
      <c r="B4722"/>
      <c r="C4722"/>
      <c r="D4722"/>
      <c r="E4722"/>
      <c r="F4722"/>
      <c r="G4722"/>
      <c r="H4722"/>
      <c r="I4722" s="5"/>
      <c r="J4722" s="5"/>
      <c r="K4722"/>
      <c r="L4722"/>
      <c r="M4722"/>
      <c r="N4722"/>
      <c r="O4722"/>
      <c r="P4722"/>
      <c r="Q4722"/>
      <c r="R4722"/>
    </row>
    <row r="4723" spans="1:18" x14ac:dyDescent="0.25">
      <c r="A4723"/>
      <c r="B4723"/>
      <c r="C4723"/>
      <c r="D4723"/>
      <c r="E4723"/>
      <c r="F4723"/>
      <c r="G4723"/>
      <c r="H4723"/>
      <c r="I4723" s="5"/>
      <c r="J4723" s="5"/>
      <c r="K4723"/>
      <c r="L4723"/>
      <c r="M4723"/>
      <c r="N4723"/>
      <c r="O4723"/>
      <c r="P4723"/>
      <c r="Q4723"/>
      <c r="R4723"/>
    </row>
    <row r="4724" spans="1:18" x14ac:dyDescent="0.25">
      <c r="A4724"/>
      <c r="B4724"/>
      <c r="C4724"/>
      <c r="D4724"/>
      <c r="E4724"/>
      <c r="F4724"/>
      <c r="G4724"/>
      <c r="H4724"/>
      <c r="I4724" s="5"/>
      <c r="J4724" s="5"/>
      <c r="K4724"/>
      <c r="L4724"/>
      <c r="M4724"/>
      <c r="N4724"/>
      <c r="O4724"/>
      <c r="P4724"/>
      <c r="Q4724"/>
      <c r="R4724"/>
    </row>
    <row r="4725" spans="1:18" x14ac:dyDescent="0.25">
      <c r="A4725"/>
      <c r="B4725"/>
      <c r="C4725"/>
      <c r="D4725"/>
      <c r="E4725"/>
      <c r="F4725"/>
      <c r="G4725"/>
      <c r="H4725"/>
      <c r="I4725" s="5"/>
      <c r="J4725" s="5"/>
      <c r="K4725"/>
      <c r="L4725"/>
      <c r="M4725"/>
      <c r="N4725"/>
      <c r="O4725"/>
      <c r="P4725"/>
      <c r="Q4725"/>
      <c r="R4725"/>
    </row>
    <row r="4726" spans="1:18" x14ac:dyDescent="0.25">
      <c r="A4726"/>
      <c r="B4726"/>
      <c r="C4726"/>
      <c r="D4726"/>
      <c r="E4726"/>
      <c r="F4726"/>
      <c r="G4726"/>
      <c r="H4726"/>
      <c r="I4726" s="5"/>
      <c r="J4726" s="5"/>
      <c r="K4726"/>
      <c r="L4726"/>
      <c r="M4726"/>
      <c r="N4726"/>
      <c r="O4726"/>
      <c r="P4726"/>
      <c r="Q4726"/>
      <c r="R4726"/>
    </row>
    <row r="4727" spans="1:18" x14ac:dyDescent="0.25">
      <c r="A4727"/>
      <c r="B4727"/>
      <c r="C4727"/>
      <c r="D4727"/>
      <c r="E4727"/>
      <c r="F4727"/>
      <c r="G4727"/>
      <c r="H4727"/>
      <c r="I4727" s="5"/>
      <c r="J4727" s="5"/>
      <c r="K4727"/>
      <c r="L4727"/>
      <c r="M4727"/>
      <c r="N4727"/>
      <c r="O4727"/>
      <c r="P4727"/>
      <c r="Q4727"/>
      <c r="R4727"/>
    </row>
    <row r="4728" spans="1:18" x14ac:dyDescent="0.25">
      <c r="A4728"/>
      <c r="B4728"/>
      <c r="C4728"/>
      <c r="D4728"/>
      <c r="E4728"/>
      <c r="F4728"/>
      <c r="G4728"/>
      <c r="H4728"/>
      <c r="I4728" s="5"/>
      <c r="J4728" s="5"/>
      <c r="K4728"/>
      <c r="L4728"/>
      <c r="M4728"/>
      <c r="N4728"/>
      <c r="O4728"/>
      <c r="P4728"/>
      <c r="Q4728"/>
      <c r="R4728"/>
    </row>
    <row r="4729" spans="1:18" x14ac:dyDescent="0.25">
      <c r="A4729"/>
      <c r="B4729"/>
      <c r="C4729"/>
      <c r="D4729"/>
      <c r="E4729"/>
      <c r="F4729"/>
      <c r="G4729"/>
      <c r="H4729"/>
      <c r="I4729" s="5"/>
      <c r="J4729" s="5"/>
      <c r="K4729"/>
      <c r="L4729"/>
      <c r="M4729"/>
      <c r="N4729"/>
      <c r="O4729"/>
      <c r="P4729"/>
      <c r="Q4729"/>
      <c r="R4729"/>
    </row>
    <row r="4730" spans="1:18" x14ac:dyDescent="0.25">
      <c r="A4730"/>
      <c r="B4730"/>
      <c r="C4730"/>
      <c r="D4730"/>
      <c r="E4730"/>
      <c r="F4730"/>
      <c r="G4730"/>
      <c r="H4730"/>
      <c r="I4730" s="5"/>
      <c r="J4730" s="5"/>
      <c r="K4730"/>
      <c r="L4730"/>
      <c r="M4730"/>
      <c r="N4730"/>
      <c r="O4730"/>
      <c r="P4730"/>
      <c r="Q4730"/>
      <c r="R4730"/>
    </row>
    <row r="4731" spans="1:18" x14ac:dyDescent="0.25">
      <c r="A4731"/>
      <c r="B4731"/>
      <c r="C4731"/>
      <c r="D4731"/>
      <c r="E4731"/>
      <c r="F4731"/>
      <c r="G4731"/>
      <c r="H4731"/>
      <c r="I4731" s="5"/>
      <c r="J4731" s="5"/>
      <c r="K4731"/>
      <c r="L4731"/>
      <c r="M4731"/>
      <c r="N4731"/>
      <c r="O4731"/>
      <c r="P4731"/>
      <c r="Q4731"/>
      <c r="R4731"/>
    </row>
    <row r="4732" spans="1:18" x14ac:dyDescent="0.25">
      <c r="A4732"/>
      <c r="B4732"/>
      <c r="C4732"/>
      <c r="D4732"/>
      <c r="E4732"/>
      <c r="F4732"/>
      <c r="G4732"/>
      <c r="H4732"/>
      <c r="I4732" s="5"/>
      <c r="J4732" s="5"/>
      <c r="K4732"/>
      <c r="L4732"/>
      <c r="M4732"/>
      <c r="N4732"/>
      <c r="O4732"/>
      <c r="P4732"/>
      <c r="Q4732"/>
      <c r="R4732"/>
    </row>
    <row r="4733" spans="1:18" x14ac:dyDescent="0.25">
      <c r="A4733"/>
      <c r="B4733"/>
      <c r="C4733"/>
      <c r="D4733"/>
      <c r="E4733"/>
      <c r="F4733"/>
      <c r="G4733"/>
      <c r="H4733"/>
      <c r="I4733" s="5"/>
      <c r="J4733" s="5"/>
      <c r="K4733"/>
      <c r="L4733"/>
      <c r="M4733"/>
      <c r="N4733"/>
      <c r="O4733"/>
      <c r="P4733"/>
      <c r="Q4733"/>
      <c r="R4733"/>
    </row>
    <row r="4734" spans="1:18" x14ac:dyDescent="0.25">
      <c r="A4734"/>
      <c r="B4734"/>
      <c r="C4734"/>
      <c r="D4734"/>
      <c r="E4734"/>
      <c r="F4734"/>
      <c r="G4734"/>
      <c r="H4734"/>
      <c r="I4734" s="5"/>
      <c r="J4734" s="5"/>
      <c r="K4734"/>
      <c r="L4734"/>
      <c r="M4734"/>
      <c r="N4734"/>
      <c r="O4734"/>
      <c r="P4734"/>
      <c r="Q4734"/>
      <c r="R4734"/>
    </row>
    <row r="4735" spans="1:18" x14ac:dyDescent="0.25">
      <c r="A4735"/>
      <c r="B4735"/>
      <c r="C4735"/>
      <c r="D4735"/>
      <c r="E4735"/>
      <c r="F4735"/>
      <c r="G4735"/>
      <c r="H4735"/>
      <c r="I4735" s="5"/>
      <c r="J4735" s="5"/>
      <c r="K4735"/>
      <c r="L4735"/>
      <c r="M4735"/>
      <c r="N4735"/>
      <c r="O4735"/>
      <c r="P4735"/>
      <c r="Q4735"/>
      <c r="R4735"/>
    </row>
    <row r="4736" spans="1:18" x14ac:dyDescent="0.25">
      <c r="A4736"/>
      <c r="B4736"/>
      <c r="C4736"/>
      <c r="D4736"/>
      <c r="E4736"/>
      <c r="F4736"/>
      <c r="G4736"/>
      <c r="H4736"/>
      <c r="I4736" s="5"/>
      <c r="J4736" s="5"/>
      <c r="K4736"/>
      <c r="L4736"/>
      <c r="M4736"/>
      <c r="N4736"/>
      <c r="O4736"/>
      <c r="P4736"/>
      <c r="Q4736"/>
      <c r="R4736"/>
    </row>
    <row r="4737" spans="1:18" x14ac:dyDescent="0.25">
      <c r="A4737"/>
      <c r="B4737"/>
      <c r="C4737"/>
      <c r="D4737"/>
      <c r="E4737"/>
      <c r="F4737"/>
      <c r="G4737"/>
      <c r="H4737"/>
      <c r="I4737" s="5"/>
      <c r="J4737" s="5"/>
      <c r="K4737"/>
      <c r="L4737"/>
      <c r="M4737"/>
      <c r="N4737"/>
      <c r="O4737"/>
      <c r="P4737"/>
      <c r="Q4737"/>
      <c r="R4737"/>
    </row>
    <row r="4738" spans="1:18" x14ac:dyDescent="0.25">
      <c r="A4738"/>
      <c r="B4738"/>
      <c r="C4738"/>
      <c r="D4738"/>
      <c r="E4738"/>
      <c r="F4738"/>
      <c r="G4738"/>
      <c r="H4738"/>
      <c r="I4738" s="5"/>
      <c r="J4738" s="5"/>
      <c r="K4738"/>
      <c r="L4738"/>
      <c r="M4738"/>
      <c r="N4738"/>
      <c r="O4738"/>
      <c r="P4738"/>
      <c r="Q4738"/>
      <c r="R4738"/>
    </row>
    <row r="4739" spans="1:18" x14ac:dyDescent="0.25">
      <c r="A4739"/>
      <c r="B4739"/>
      <c r="C4739"/>
      <c r="D4739"/>
      <c r="E4739"/>
      <c r="F4739"/>
      <c r="G4739"/>
      <c r="H4739"/>
      <c r="I4739" s="5"/>
      <c r="J4739" s="5"/>
      <c r="K4739"/>
      <c r="L4739"/>
      <c r="M4739"/>
      <c r="N4739"/>
      <c r="O4739"/>
      <c r="P4739"/>
      <c r="Q4739"/>
      <c r="R4739"/>
    </row>
    <row r="4740" spans="1:18" x14ac:dyDescent="0.25">
      <c r="A4740"/>
      <c r="B4740"/>
      <c r="C4740"/>
      <c r="D4740"/>
      <c r="E4740"/>
      <c r="F4740"/>
      <c r="G4740"/>
      <c r="H4740"/>
      <c r="I4740" s="5"/>
      <c r="J4740" s="5"/>
      <c r="K4740"/>
      <c r="L4740"/>
      <c r="M4740"/>
      <c r="N4740"/>
      <c r="O4740"/>
      <c r="P4740"/>
      <c r="Q4740"/>
      <c r="R4740"/>
    </row>
    <row r="4741" spans="1:18" x14ac:dyDescent="0.25">
      <c r="A4741"/>
      <c r="B4741"/>
      <c r="C4741"/>
      <c r="D4741"/>
      <c r="E4741"/>
      <c r="F4741"/>
      <c r="G4741"/>
      <c r="H4741"/>
      <c r="I4741" s="5"/>
      <c r="J4741" s="5"/>
      <c r="K4741"/>
      <c r="L4741"/>
      <c r="M4741"/>
      <c r="N4741"/>
      <c r="O4741"/>
      <c r="P4741"/>
      <c r="Q4741"/>
      <c r="R4741"/>
    </row>
    <row r="4742" spans="1:18" x14ac:dyDescent="0.25">
      <c r="A4742"/>
      <c r="B4742"/>
      <c r="C4742"/>
      <c r="D4742"/>
      <c r="E4742"/>
      <c r="F4742"/>
      <c r="G4742"/>
      <c r="H4742"/>
      <c r="I4742" s="5"/>
      <c r="J4742" s="5"/>
      <c r="K4742"/>
      <c r="L4742"/>
      <c r="M4742"/>
      <c r="N4742"/>
      <c r="O4742"/>
      <c r="P4742"/>
      <c r="Q4742"/>
      <c r="R4742"/>
    </row>
    <row r="4743" spans="1:18" x14ac:dyDescent="0.25">
      <c r="A4743"/>
      <c r="B4743"/>
      <c r="C4743"/>
      <c r="D4743"/>
      <c r="E4743"/>
      <c r="F4743"/>
      <c r="G4743"/>
      <c r="H4743"/>
      <c r="I4743" s="5"/>
      <c r="J4743" s="5"/>
      <c r="K4743"/>
      <c r="L4743"/>
      <c r="M4743"/>
      <c r="N4743"/>
      <c r="O4743"/>
      <c r="P4743"/>
      <c r="Q4743"/>
      <c r="R4743"/>
    </row>
    <row r="4744" spans="1:18" x14ac:dyDescent="0.25">
      <c r="A4744"/>
      <c r="B4744"/>
      <c r="C4744"/>
      <c r="D4744"/>
      <c r="E4744"/>
      <c r="F4744"/>
      <c r="G4744"/>
      <c r="H4744"/>
      <c r="I4744" s="5"/>
      <c r="J4744" s="5"/>
      <c r="K4744"/>
      <c r="L4744"/>
      <c r="M4744"/>
      <c r="N4744"/>
      <c r="O4744"/>
      <c r="P4744"/>
      <c r="Q4744"/>
      <c r="R4744"/>
    </row>
    <row r="4745" spans="1:18" x14ac:dyDescent="0.25">
      <c r="A4745"/>
      <c r="B4745"/>
      <c r="C4745"/>
      <c r="D4745"/>
      <c r="E4745"/>
      <c r="F4745"/>
      <c r="G4745"/>
      <c r="H4745"/>
      <c r="I4745" s="5"/>
      <c r="J4745" s="5"/>
      <c r="K4745"/>
      <c r="L4745"/>
      <c r="M4745"/>
      <c r="N4745"/>
      <c r="O4745"/>
      <c r="P4745"/>
      <c r="Q4745"/>
      <c r="R4745"/>
    </row>
    <row r="4746" spans="1:18" x14ac:dyDescent="0.25">
      <c r="A4746"/>
      <c r="B4746"/>
      <c r="C4746"/>
      <c r="D4746"/>
      <c r="E4746"/>
      <c r="F4746"/>
      <c r="G4746"/>
      <c r="H4746"/>
      <c r="I4746" s="5"/>
      <c r="J4746" s="5"/>
      <c r="K4746"/>
      <c r="L4746"/>
      <c r="M4746"/>
      <c r="N4746"/>
      <c r="O4746"/>
      <c r="P4746"/>
      <c r="Q4746"/>
      <c r="R4746"/>
    </row>
    <row r="4747" spans="1:18" x14ac:dyDescent="0.25">
      <c r="A4747"/>
      <c r="B4747"/>
      <c r="C4747"/>
      <c r="D4747"/>
      <c r="E4747"/>
      <c r="F4747"/>
      <c r="G4747"/>
      <c r="H4747"/>
      <c r="I4747" s="5"/>
      <c r="J4747" s="5"/>
      <c r="K4747"/>
      <c r="L4747"/>
      <c r="M4747"/>
      <c r="N4747"/>
      <c r="O4747"/>
      <c r="P4747"/>
      <c r="Q4747"/>
      <c r="R4747"/>
    </row>
    <row r="4748" spans="1:18" x14ac:dyDescent="0.25">
      <c r="A4748"/>
      <c r="B4748"/>
      <c r="C4748"/>
      <c r="D4748"/>
      <c r="E4748"/>
      <c r="F4748"/>
      <c r="G4748"/>
      <c r="H4748"/>
      <c r="I4748" s="5"/>
      <c r="J4748" s="5"/>
      <c r="K4748"/>
      <c r="L4748"/>
      <c r="M4748"/>
      <c r="N4748"/>
      <c r="O4748"/>
      <c r="P4748"/>
      <c r="Q4748"/>
      <c r="R4748"/>
    </row>
    <row r="4749" spans="1:18" x14ac:dyDescent="0.25">
      <c r="A4749"/>
      <c r="B4749"/>
      <c r="C4749"/>
      <c r="D4749"/>
      <c r="E4749"/>
      <c r="F4749"/>
      <c r="G4749"/>
      <c r="H4749"/>
      <c r="I4749" s="5"/>
      <c r="J4749" s="5"/>
      <c r="K4749"/>
      <c r="L4749"/>
      <c r="M4749"/>
      <c r="N4749"/>
      <c r="O4749"/>
      <c r="P4749"/>
      <c r="Q4749"/>
      <c r="R4749"/>
    </row>
    <row r="4750" spans="1:18" x14ac:dyDescent="0.25">
      <c r="A4750"/>
      <c r="B4750"/>
      <c r="C4750"/>
      <c r="D4750"/>
      <c r="E4750"/>
      <c r="F4750"/>
      <c r="G4750"/>
      <c r="H4750"/>
      <c r="I4750" s="5"/>
      <c r="J4750" s="5"/>
      <c r="K4750"/>
      <c r="L4750"/>
      <c r="M4750"/>
      <c r="N4750"/>
      <c r="O4750"/>
      <c r="P4750"/>
      <c r="Q4750"/>
      <c r="R4750"/>
    </row>
    <row r="4751" spans="1:18" x14ac:dyDescent="0.25">
      <c r="A4751"/>
      <c r="B4751"/>
      <c r="C4751"/>
      <c r="D4751"/>
      <c r="E4751"/>
      <c r="F4751"/>
      <c r="G4751"/>
      <c r="H4751"/>
      <c r="I4751" s="5"/>
      <c r="J4751" s="5"/>
      <c r="K4751"/>
      <c r="L4751"/>
      <c r="M4751"/>
      <c r="N4751"/>
      <c r="O4751"/>
      <c r="P4751"/>
      <c r="Q4751"/>
      <c r="R4751"/>
    </row>
    <row r="4752" spans="1:18" x14ac:dyDescent="0.25">
      <c r="A4752"/>
      <c r="B4752"/>
      <c r="C4752"/>
      <c r="D4752"/>
      <c r="E4752"/>
      <c r="F4752"/>
      <c r="G4752"/>
      <c r="H4752"/>
      <c r="I4752" s="5"/>
      <c r="J4752" s="5"/>
      <c r="K4752"/>
      <c r="L4752"/>
      <c r="M4752"/>
      <c r="N4752"/>
      <c r="O4752"/>
      <c r="P4752"/>
      <c r="Q4752"/>
      <c r="R4752"/>
    </row>
    <row r="4753" spans="1:18" x14ac:dyDescent="0.25">
      <c r="A4753"/>
      <c r="B4753"/>
      <c r="C4753"/>
      <c r="D4753"/>
      <c r="E4753"/>
      <c r="F4753"/>
      <c r="G4753"/>
      <c r="H4753"/>
      <c r="I4753" s="5"/>
      <c r="J4753" s="5"/>
      <c r="K4753"/>
      <c r="L4753"/>
      <c r="M4753"/>
      <c r="N4753"/>
      <c r="O4753"/>
      <c r="P4753"/>
      <c r="Q4753"/>
      <c r="R4753"/>
    </row>
    <row r="4754" spans="1:18" x14ac:dyDescent="0.25">
      <c r="A4754"/>
      <c r="B4754"/>
      <c r="C4754"/>
      <c r="D4754"/>
      <c r="E4754"/>
      <c r="F4754"/>
      <c r="G4754"/>
      <c r="H4754"/>
      <c r="I4754" s="5"/>
      <c r="J4754" s="5"/>
      <c r="K4754"/>
      <c r="L4754"/>
      <c r="M4754"/>
      <c r="N4754"/>
      <c r="O4754"/>
      <c r="P4754"/>
      <c r="Q4754"/>
      <c r="R4754"/>
    </row>
    <row r="4755" spans="1:18" x14ac:dyDescent="0.25">
      <c r="A4755"/>
      <c r="B4755"/>
      <c r="C4755"/>
      <c r="D4755"/>
      <c r="E4755"/>
      <c r="F4755"/>
      <c r="G4755"/>
      <c r="H4755"/>
      <c r="I4755" s="5"/>
      <c r="J4755" s="5"/>
      <c r="K4755"/>
      <c r="L4755"/>
      <c r="M4755"/>
      <c r="N4755"/>
      <c r="O4755"/>
      <c r="P4755"/>
      <c r="Q4755"/>
      <c r="R4755"/>
    </row>
    <row r="4756" spans="1:18" x14ac:dyDescent="0.25">
      <c r="A4756"/>
      <c r="B4756"/>
      <c r="C4756"/>
      <c r="D4756"/>
      <c r="E4756"/>
      <c r="F4756"/>
      <c r="G4756"/>
      <c r="H4756"/>
      <c r="I4756" s="5"/>
      <c r="J4756" s="5"/>
      <c r="K4756"/>
      <c r="L4756"/>
      <c r="M4756"/>
      <c r="N4756"/>
      <c r="O4756"/>
      <c r="P4756"/>
      <c r="Q4756"/>
      <c r="R4756"/>
    </row>
    <row r="4757" spans="1:18" x14ac:dyDescent="0.25">
      <c r="A4757"/>
      <c r="B4757"/>
      <c r="C4757"/>
      <c r="D4757"/>
      <c r="E4757"/>
      <c r="F4757"/>
      <c r="G4757"/>
      <c r="H4757"/>
      <c r="I4757" s="5"/>
      <c r="J4757" s="5"/>
      <c r="K4757"/>
      <c r="L4757"/>
      <c r="M4757"/>
      <c r="N4757"/>
      <c r="O4757"/>
      <c r="P4757"/>
      <c r="Q4757"/>
      <c r="R4757"/>
    </row>
    <row r="4758" spans="1:18" x14ac:dyDescent="0.25">
      <c r="A4758"/>
      <c r="B4758"/>
      <c r="C4758"/>
      <c r="D4758"/>
      <c r="E4758"/>
      <c r="F4758"/>
      <c r="G4758"/>
      <c r="H4758"/>
      <c r="I4758" s="5"/>
      <c r="J4758" s="5"/>
      <c r="K4758"/>
      <c r="L4758"/>
      <c r="M4758"/>
      <c r="N4758"/>
      <c r="O4758"/>
      <c r="P4758"/>
      <c r="Q4758"/>
      <c r="R4758"/>
    </row>
    <row r="4759" spans="1:18" x14ac:dyDescent="0.25">
      <c r="A4759"/>
      <c r="B4759"/>
      <c r="C4759"/>
      <c r="D4759"/>
      <c r="E4759"/>
      <c r="F4759"/>
      <c r="G4759"/>
      <c r="H4759"/>
      <c r="I4759" s="5"/>
      <c r="J4759" s="5"/>
      <c r="K4759"/>
      <c r="L4759"/>
      <c r="M4759"/>
      <c r="N4759"/>
      <c r="O4759"/>
      <c r="P4759"/>
      <c r="Q4759"/>
      <c r="R4759"/>
    </row>
    <row r="4760" spans="1:18" x14ac:dyDescent="0.25">
      <c r="A4760"/>
      <c r="B4760"/>
      <c r="C4760"/>
      <c r="D4760"/>
      <c r="E4760"/>
      <c r="F4760"/>
      <c r="G4760"/>
      <c r="H4760"/>
      <c r="I4760" s="5"/>
      <c r="J4760" s="5"/>
      <c r="K4760"/>
      <c r="L4760"/>
      <c r="M4760"/>
      <c r="N4760"/>
      <c r="O4760"/>
      <c r="P4760"/>
      <c r="Q4760"/>
      <c r="R4760"/>
    </row>
    <row r="4761" spans="1:18" x14ac:dyDescent="0.25">
      <c r="A4761"/>
      <c r="B4761"/>
      <c r="C4761"/>
      <c r="D4761"/>
      <c r="E4761"/>
      <c r="F4761"/>
      <c r="G4761"/>
      <c r="H4761"/>
      <c r="I4761" s="5"/>
      <c r="J4761" s="5"/>
      <c r="K4761"/>
      <c r="L4761"/>
      <c r="M4761"/>
      <c r="N4761"/>
      <c r="O4761"/>
      <c r="P4761"/>
      <c r="Q4761"/>
      <c r="R4761"/>
    </row>
    <row r="4762" spans="1:18" x14ac:dyDescent="0.25">
      <c r="A4762"/>
      <c r="B4762"/>
      <c r="C4762"/>
      <c r="D4762"/>
      <c r="E4762"/>
      <c r="F4762"/>
      <c r="G4762"/>
      <c r="H4762"/>
      <c r="I4762" s="5"/>
      <c r="J4762" s="5"/>
      <c r="K4762"/>
      <c r="L4762"/>
      <c r="M4762"/>
      <c r="N4762"/>
      <c r="O4762"/>
      <c r="P4762"/>
      <c r="Q4762"/>
      <c r="R4762"/>
    </row>
    <row r="4763" spans="1:18" x14ac:dyDescent="0.25">
      <c r="A4763"/>
      <c r="B4763"/>
      <c r="C4763"/>
      <c r="D4763"/>
      <c r="E4763"/>
      <c r="F4763"/>
      <c r="G4763"/>
      <c r="H4763"/>
      <c r="I4763" s="5"/>
      <c r="J4763" s="5"/>
      <c r="K4763"/>
      <c r="L4763"/>
      <c r="M4763"/>
      <c r="N4763"/>
      <c r="O4763"/>
      <c r="P4763"/>
      <c r="Q4763"/>
      <c r="R4763"/>
    </row>
    <row r="4764" spans="1:18" x14ac:dyDescent="0.25">
      <c r="A4764"/>
      <c r="B4764"/>
      <c r="C4764"/>
      <c r="D4764"/>
      <c r="E4764"/>
      <c r="F4764"/>
      <c r="G4764"/>
      <c r="H4764"/>
      <c r="I4764" s="5"/>
      <c r="J4764" s="5"/>
      <c r="K4764"/>
      <c r="L4764"/>
      <c r="M4764"/>
      <c r="N4764"/>
      <c r="O4764"/>
      <c r="P4764"/>
      <c r="Q4764"/>
      <c r="R4764"/>
    </row>
    <row r="4765" spans="1:18" x14ac:dyDescent="0.25">
      <c r="A4765"/>
      <c r="B4765"/>
      <c r="C4765"/>
      <c r="D4765"/>
      <c r="E4765"/>
      <c r="F4765"/>
      <c r="G4765"/>
      <c r="H4765"/>
      <c r="I4765" s="5"/>
      <c r="J4765" s="5"/>
      <c r="K4765"/>
      <c r="L4765"/>
      <c r="M4765"/>
      <c r="N4765"/>
      <c r="O4765"/>
      <c r="P4765"/>
      <c r="Q4765"/>
      <c r="R4765"/>
    </row>
    <row r="4766" spans="1:18" x14ac:dyDescent="0.25">
      <c r="A4766"/>
      <c r="B4766"/>
      <c r="C4766"/>
      <c r="D4766"/>
      <c r="E4766"/>
      <c r="F4766"/>
      <c r="G4766"/>
      <c r="H4766"/>
      <c r="I4766" s="5"/>
      <c r="J4766" s="5"/>
      <c r="K4766"/>
      <c r="L4766"/>
      <c r="M4766"/>
      <c r="N4766"/>
      <c r="O4766"/>
      <c r="P4766"/>
      <c r="Q4766"/>
      <c r="R4766"/>
    </row>
    <row r="4767" spans="1:18" x14ac:dyDescent="0.25">
      <c r="A4767"/>
      <c r="B4767"/>
      <c r="C4767"/>
      <c r="D4767"/>
      <c r="E4767"/>
      <c r="F4767"/>
      <c r="G4767"/>
      <c r="H4767"/>
      <c r="I4767" s="5"/>
      <c r="J4767" s="5"/>
      <c r="K4767"/>
      <c r="L4767"/>
      <c r="M4767"/>
      <c r="N4767"/>
      <c r="O4767"/>
      <c r="P4767"/>
      <c r="Q4767"/>
      <c r="R4767"/>
    </row>
    <row r="4768" spans="1:18" x14ac:dyDescent="0.25">
      <c r="A4768"/>
      <c r="B4768"/>
      <c r="C4768"/>
      <c r="D4768"/>
      <c r="E4768"/>
      <c r="F4768"/>
      <c r="G4768"/>
      <c r="H4768"/>
      <c r="I4768" s="5"/>
      <c r="J4768" s="5"/>
      <c r="K4768"/>
      <c r="L4768"/>
      <c r="M4768"/>
      <c r="N4768"/>
      <c r="O4768"/>
      <c r="P4768"/>
      <c r="Q4768"/>
      <c r="R4768"/>
    </row>
    <row r="4769" spans="1:18" x14ac:dyDescent="0.25">
      <c r="A4769"/>
      <c r="B4769"/>
      <c r="C4769"/>
      <c r="D4769"/>
      <c r="E4769"/>
      <c r="F4769"/>
      <c r="G4769"/>
      <c r="H4769"/>
      <c r="I4769" s="5"/>
      <c r="J4769" s="5"/>
      <c r="K4769"/>
      <c r="L4769"/>
      <c r="M4769"/>
      <c r="N4769"/>
      <c r="O4769"/>
      <c r="P4769"/>
      <c r="Q4769"/>
      <c r="R4769"/>
    </row>
    <row r="4770" spans="1:18" x14ac:dyDescent="0.25">
      <c r="A4770"/>
      <c r="B4770"/>
      <c r="C4770"/>
      <c r="D4770"/>
      <c r="E4770"/>
      <c r="F4770"/>
      <c r="G4770"/>
      <c r="H4770"/>
      <c r="I4770" s="5"/>
      <c r="J4770" s="5"/>
      <c r="K4770"/>
      <c r="L4770"/>
      <c r="M4770"/>
      <c r="N4770"/>
      <c r="O4770"/>
      <c r="P4770"/>
      <c r="Q4770"/>
      <c r="R4770"/>
    </row>
    <row r="4771" spans="1:18" x14ac:dyDescent="0.25">
      <c r="A4771"/>
      <c r="B4771"/>
      <c r="C4771"/>
      <c r="D4771"/>
      <c r="E4771"/>
      <c r="F4771"/>
      <c r="G4771"/>
      <c r="H4771"/>
      <c r="I4771" s="5"/>
      <c r="J4771" s="5"/>
      <c r="K4771"/>
      <c r="L4771"/>
      <c r="M4771"/>
      <c r="N4771"/>
      <c r="O4771"/>
      <c r="P4771"/>
      <c r="Q4771"/>
      <c r="R4771"/>
    </row>
    <row r="4772" spans="1:18" x14ac:dyDescent="0.25">
      <c r="A4772"/>
      <c r="B4772"/>
      <c r="C4772"/>
      <c r="D4772"/>
      <c r="E4772"/>
      <c r="F4772"/>
      <c r="G4772"/>
      <c r="H4772"/>
      <c r="I4772" s="5"/>
      <c r="J4772" s="5"/>
      <c r="K4772"/>
      <c r="L4772"/>
      <c r="M4772"/>
      <c r="N4772"/>
      <c r="O4772"/>
      <c r="P4772"/>
      <c r="Q4772"/>
      <c r="R4772"/>
    </row>
    <row r="4773" spans="1:18" x14ac:dyDescent="0.25">
      <c r="A4773"/>
      <c r="B4773"/>
      <c r="C4773"/>
      <c r="D4773"/>
      <c r="E4773"/>
      <c r="F4773"/>
      <c r="G4773"/>
      <c r="H4773"/>
      <c r="I4773" s="5"/>
      <c r="J4773" s="5"/>
      <c r="K4773"/>
      <c r="L4773"/>
      <c r="M4773"/>
      <c r="N4773"/>
      <c r="O4773"/>
      <c r="P4773"/>
      <c r="Q4773"/>
      <c r="R4773"/>
    </row>
    <row r="4774" spans="1:18" x14ac:dyDescent="0.25">
      <c r="A4774"/>
      <c r="B4774"/>
      <c r="C4774"/>
      <c r="D4774"/>
      <c r="E4774"/>
      <c r="F4774"/>
      <c r="G4774"/>
      <c r="H4774"/>
      <c r="I4774" s="5"/>
      <c r="J4774" s="5"/>
      <c r="K4774"/>
      <c r="L4774"/>
      <c r="M4774"/>
      <c r="N4774"/>
      <c r="O4774"/>
      <c r="P4774"/>
      <c r="Q4774"/>
      <c r="R4774"/>
    </row>
    <row r="4775" spans="1:18" x14ac:dyDescent="0.25">
      <c r="A4775"/>
      <c r="B4775"/>
      <c r="C4775"/>
      <c r="D4775"/>
      <c r="E4775"/>
      <c r="F4775"/>
      <c r="G4775"/>
      <c r="H4775"/>
      <c r="I4775" s="5"/>
      <c r="J4775" s="5"/>
      <c r="K4775"/>
      <c r="L4775"/>
      <c r="M4775"/>
      <c r="N4775"/>
      <c r="O4775"/>
      <c r="P4775"/>
      <c r="Q4775"/>
      <c r="R4775"/>
    </row>
    <row r="4776" spans="1:18" x14ac:dyDescent="0.25">
      <c r="A4776"/>
      <c r="B4776"/>
      <c r="C4776"/>
      <c r="D4776"/>
      <c r="E4776"/>
      <c r="F4776"/>
      <c r="G4776"/>
      <c r="H4776"/>
      <c r="I4776" s="5"/>
      <c r="J4776" s="5"/>
      <c r="K4776"/>
      <c r="L4776"/>
      <c r="M4776"/>
      <c r="N4776"/>
      <c r="O4776"/>
      <c r="P4776"/>
      <c r="Q4776"/>
      <c r="R4776"/>
    </row>
    <row r="4777" spans="1:18" x14ac:dyDescent="0.25">
      <c r="A4777"/>
      <c r="B4777"/>
      <c r="C4777"/>
      <c r="D4777"/>
      <c r="E4777"/>
      <c r="F4777"/>
      <c r="G4777"/>
      <c r="H4777"/>
      <c r="I4777" s="5"/>
      <c r="J4777" s="5"/>
      <c r="K4777"/>
      <c r="L4777"/>
      <c r="M4777"/>
      <c r="N4777"/>
      <c r="O4777"/>
      <c r="P4777"/>
      <c r="Q4777"/>
      <c r="R4777"/>
    </row>
    <row r="4778" spans="1:18" x14ac:dyDescent="0.25">
      <c r="A4778"/>
      <c r="B4778"/>
      <c r="C4778"/>
      <c r="D4778"/>
      <c r="E4778"/>
      <c r="F4778"/>
      <c r="G4778"/>
      <c r="H4778"/>
      <c r="I4778" s="5"/>
      <c r="J4778" s="5"/>
      <c r="K4778"/>
      <c r="L4778"/>
      <c r="M4778"/>
      <c r="N4778"/>
      <c r="O4778"/>
      <c r="P4778"/>
      <c r="Q4778"/>
      <c r="R4778"/>
    </row>
    <row r="4779" spans="1:18" x14ac:dyDescent="0.25">
      <c r="A4779"/>
      <c r="B4779"/>
      <c r="C4779"/>
      <c r="D4779"/>
      <c r="E4779"/>
      <c r="F4779"/>
      <c r="G4779"/>
      <c r="H4779"/>
      <c r="I4779" s="5"/>
      <c r="J4779" s="5"/>
      <c r="K4779"/>
      <c r="L4779"/>
      <c r="M4779"/>
      <c r="N4779"/>
      <c r="O4779"/>
      <c r="P4779"/>
      <c r="Q4779"/>
      <c r="R4779"/>
    </row>
    <row r="4780" spans="1:18" x14ac:dyDescent="0.25">
      <c r="A4780"/>
      <c r="B4780"/>
      <c r="C4780"/>
      <c r="D4780"/>
      <c r="E4780"/>
      <c r="F4780"/>
      <c r="G4780"/>
      <c r="H4780"/>
      <c r="I4780" s="5"/>
      <c r="J4780" s="5"/>
      <c r="K4780"/>
      <c r="L4780"/>
      <c r="M4780"/>
      <c r="N4780"/>
      <c r="O4780"/>
      <c r="P4780"/>
      <c r="Q4780"/>
      <c r="R4780"/>
    </row>
    <row r="4781" spans="1:18" x14ac:dyDescent="0.25">
      <c r="A4781"/>
      <c r="B4781"/>
      <c r="C4781"/>
      <c r="D4781"/>
      <c r="E4781"/>
      <c r="F4781"/>
      <c r="G4781"/>
      <c r="H4781"/>
      <c r="I4781" s="5"/>
      <c r="J4781" s="5"/>
      <c r="K4781"/>
      <c r="L4781"/>
      <c r="M4781"/>
      <c r="N4781"/>
      <c r="O4781"/>
      <c r="P4781"/>
      <c r="Q4781"/>
      <c r="R4781"/>
    </row>
    <row r="4782" spans="1:18" x14ac:dyDescent="0.25">
      <c r="A4782"/>
      <c r="B4782"/>
      <c r="C4782"/>
      <c r="D4782"/>
      <c r="E4782"/>
      <c r="F4782"/>
      <c r="G4782"/>
      <c r="H4782"/>
      <c r="I4782" s="5"/>
      <c r="J4782" s="5"/>
      <c r="K4782"/>
      <c r="L4782"/>
      <c r="M4782"/>
      <c r="N4782"/>
      <c r="O4782"/>
      <c r="P4782"/>
      <c r="Q4782"/>
      <c r="R4782"/>
    </row>
    <row r="4783" spans="1:18" x14ac:dyDescent="0.25">
      <c r="A4783"/>
      <c r="B4783"/>
      <c r="C4783"/>
      <c r="D4783"/>
      <c r="E4783"/>
      <c r="F4783"/>
      <c r="G4783"/>
      <c r="H4783"/>
      <c r="I4783" s="5"/>
      <c r="J4783" s="5"/>
      <c r="K4783"/>
      <c r="L4783"/>
      <c r="M4783"/>
      <c r="N4783"/>
      <c r="O4783"/>
      <c r="P4783"/>
      <c r="Q4783"/>
      <c r="R4783"/>
    </row>
    <row r="4784" spans="1:18" x14ac:dyDescent="0.25">
      <c r="A4784"/>
      <c r="B4784"/>
      <c r="C4784"/>
      <c r="D4784"/>
      <c r="E4784"/>
      <c r="F4784"/>
      <c r="G4784"/>
      <c r="H4784"/>
      <c r="I4784" s="5"/>
      <c r="J4784" s="5"/>
      <c r="K4784"/>
      <c r="L4784"/>
      <c r="M4784"/>
      <c r="N4784"/>
      <c r="O4784"/>
      <c r="P4784"/>
      <c r="Q4784"/>
      <c r="R4784"/>
    </row>
    <row r="4785" spans="1:18" x14ac:dyDescent="0.25">
      <c r="A4785"/>
      <c r="B4785"/>
      <c r="C4785"/>
      <c r="D4785"/>
      <c r="E4785"/>
      <c r="F4785"/>
      <c r="G4785"/>
      <c r="H4785"/>
      <c r="I4785" s="5"/>
      <c r="J4785" s="5"/>
      <c r="K4785"/>
      <c r="L4785"/>
      <c r="M4785"/>
      <c r="N4785"/>
      <c r="O4785"/>
      <c r="P4785"/>
      <c r="Q4785"/>
      <c r="R4785"/>
    </row>
    <row r="4786" spans="1:18" x14ac:dyDescent="0.25">
      <c r="A4786"/>
      <c r="B4786"/>
      <c r="C4786"/>
      <c r="D4786"/>
      <c r="E4786"/>
      <c r="F4786"/>
      <c r="G4786"/>
      <c r="H4786"/>
      <c r="I4786" s="5"/>
      <c r="J4786" s="5"/>
      <c r="K4786"/>
      <c r="L4786"/>
      <c r="M4786"/>
      <c r="N4786"/>
      <c r="O4786"/>
      <c r="P4786"/>
      <c r="Q4786"/>
      <c r="R4786"/>
    </row>
    <row r="4787" spans="1:18" x14ac:dyDescent="0.25">
      <c r="A4787"/>
      <c r="B4787"/>
      <c r="C4787"/>
      <c r="D4787"/>
      <c r="E4787"/>
      <c r="F4787"/>
      <c r="G4787"/>
      <c r="H4787"/>
      <c r="I4787" s="5"/>
      <c r="J4787" s="5"/>
      <c r="K4787"/>
      <c r="L4787"/>
      <c r="M4787"/>
      <c r="N4787"/>
      <c r="O4787"/>
      <c r="P4787"/>
      <c r="Q4787"/>
      <c r="R4787"/>
    </row>
    <row r="4788" spans="1:18" x14ac:dyDescent="0.25">
      <c r="A4788"/>
      <c r="B4788"/>
      <c r="C4788"/>
      <c r="D4788"/>
      <c r="E4788"/>
      <c r="F4788"/>
      <c r="G4788"/>
      <c r="H4788"/>
      <c r="I4788" s="5"/>
      <c r="J4788" s="5"/>
      <c r="K4788"/>
      <c r="L4788"/>
      <c r="M4788"/>
      <c r="N4788"/>
      <c r="O4788"/>
      <c r="P4788"/>
      <c r="Q4788"/>
      <c r="R4788"/>
    </row>
    <row r="4789" spans="1:18" x14ac:dyDescent="0.25">
      <c r="A4789"/>
      <c r="B4789"/>
      <c r="C4789"/>
      <c r="D4789"/>
      <c r="E4789"/>
      <c r="F4789"/>
      <c r="G4789"/>
      <c r="H4789"/>
      <c r="I4789" s="5"/>
      <c r="J4789" s="5"/>
      <c r="K4789"/>
      <c r="L4789"/>
      <c r="M4789"/>
      <c r="N4789"/>
      <c r="O4789"/>
      <c r="P4789"/>
      <c r="Q4789"/>
      <c r="R4789"/>
    </row>
    <row r="4790" spans="1:18" x14ac:dyDescent="0.25">
      <c r="A4790"/>
      <c r="B4790"/>
      <c r="C4790"/>
      <c r="D4790"/>
      <c r="E4790"/>
      <c r="F4790"/>
      <c r="G4790"/>
      <c r="H4790"/>
      <c r="I4790" s="5"/>
      <c r="J4790" s="5"/>
      <c r="K4790"/>
      <c r="L4790"/>
      <c r="M4790"/>
      <c r="N4790"/>
      <c r="O4790"/>
      <c r="P4790"/>
      <c r="Q4790"/>
      <c r="R4790"/>
    </row>
    <row r="4791" spans="1:18" x14ac:dyDescent="0.25">
      <c r="A4791"/>
      <c r="B4791"/>
      <c r="C4791"/>
      <c r="D4791"/>
      <c r="E4791"/>
      <c r="F4791"/>
      <c r="G4791"/>
      <c r="H4791"/>
      <c r="I4791" s="5"/>
      <c r="J4791" s="5"/>
      <c r="K4791"/>
      <c r="L4791"/>
      <c r="M4791"/>
      <c r="N4791"/>
      <c r="O4791"/>
      <c r="P4791"/>
      <c r="Q4791"/>
      <c r="R4791"/>
    </row>
    <row r="4792" spans="1:18" x14ac:dyDescent="0.25">
      <c r="A4792"/>
      <c r="B4792"/>
      <c r="C4792"/>
      <c r="D4792"/>
      <c r="E4792"/>
      <c r="F4792"/>
      <c r="G4792"/>
      <c r="H4792"/>
      <c r="I4792" s="5"/>
      <c r="J4792" s="5"/>
      <c r="K4792"/>
      <c r="L4792"/>
      <c r="M4792"/>
      <c r="N4792"/>
      <c r="O4792"/>
      <c r="P4792"/>
      <c r="Q4792"/>
      <c r="R4792"/>
    </row>
    <row r="4793" spans="1:18" x14ac:dyDescent="0.25">
      <c r="A4793"/>
      <c r="B4793"/>
      <c r="C4793"/>
      <c r="D4793"/>
      <c r="E4793"/>
      <c r="F4793"/>
      <c r="G4793"/>
      <c r="H4793"/>
      <c r="I4793" s="5"/>
      <c r="J4793" s="5"/>
      <c r="K4793"/>
      <c r="L4793"/>
      <c r="M4793"/>
      <c r="N4793"/>
      <c r="O4793"/>
      <c r="P4793"/>
      <c r="Q4793"/>
      <c r="R4793"/>
    </row>
    <row r="4794" spans="1:18" x14ac:dyDescent="0.25">
      <c r="A4794"/>
      <c r="B4794"/>
      <c r="C4794"/>
      <c r="D4794"/>
      <c r="E4794"/>
      <c r="F4794"/>
      <c r="G4794"/>
      <c r="H4794"/>
      <c r="I4794" s="5"/>
      <c r="J4794" s="5"/>
      <c r="K4794"/>
      <c r="L4794"/>
      <c r="M4794"/>
      <c r="N4794"/>
      <c r="O4794"/>
      <c r="P4794"/>
      <c r="Q4794"/>
      <c r="R4794"/>
    </row>
    <row r="4795" spans="1:18" x14ac:dyDescent="0.25">
      <c r="A4795"/>
      <c r="B4795"/>
      <c r="C4795"/>
      <c r="D4795"/>
      <c r="E4795"/>
      <c r="F4795"/>
      <c r="G4795"/>
      <c r="H4795"/>
      <c r="I4795" s="5"/>
      <c r="J4795" s="5"/>
      <c r="K4795"/>
      <c r="L4795"/>
      <c r="M4795"/>
      <c r="N4795"/>
      <c r="O4795"/>
      <c r="P4795"/>
      <c r="Q4795"/>
      <c r="R4795"/>
    </row>
    <row r="4796" spans="1:18" x14ac:dyDescent="0.25">
      <c r="A4796"/>
      <c r="B4796"/>
      <c r="C4796"/>
      <c r="D4796"/>
      <c r="E4796"/>
      <c r="F4796"/>
      <c r="G4796"/>
      <c r="H4796"/>
      <c r="I4796" s="5"/>
      <c r="J4796" s="5"/>
      <c r="K4796"/>
      <c r="L4796"/>
      <c r="M4796"/>
      <c r="N4796"/>
      <c r="O4796"/>
      <c r="P4796"/>
      <c r="Q4796"/>
      <c r="R4796"/>
    </row>
    <row r="4797" spans="1:18" x14ac:dyDescent="0.25">
      <c r="A4797"/>
      <c r="B4797"/>
      <c r="C4797"/>
      <c r="D4797"/>
      <c r="E4797"/>
      <c r="F4797"/>
      <c r="G4797"/>
      <c r="H4797"/>
      <c r="I4797" s="5"/>
      <c r="J4797" s="5"/>
      <c r="K4797"/>
      <c r="L4797"/>
      <c r="M4797"/>
      <c r="N4797"/>
      <c r="O4797"/>
      <c r="P4797"/>
      <c r="Q4797"/>
      <c r="R4797"/>
    </row>
    <row r="4798" spans="1:18" x14ac:dyDescent="0.25">
      <c r="A4798"/>
      <c r="B4798"/>
      <c r="C4798"/>
      <c r="D4798"/>
      <c r="E4798"/>
      <c r="F4798"/>
      <c r="G4798"/>
      <c r="H4798"/>
      <c r="I4798" s="5"/>
      <c r="J4798" s="5"/>
      <c r="K4798"/>
      <c r="L4798"/>
      <c r="M4798"/>
      <c r="N4798"/>
      <c r="O4798"/>
      <c r="P4798"/>
      <c r="Q4798"/>
      <c r="R4798"/>
    </row>
    <row r="4799" spans="1:18" x14ac:dyDescent="0.25">
      <c r="A4799"/>
      <c r="B4799"/>
      <c r="C4799"/>
      <c r="D4799"/>
      <c r="E4799"/>
      <c r="F4799"/>
      <c r="G4799"/>
      <c r="H4799"/>
      <c r="I4799" s="5"/>
      <c r="J4799" s="5"/>
      <c r="K4799"/>
      <c r="L4799"/>
      <c r="M4799"/>
      <c r="N4799"/>
      <c r="O4799"/>
      <c r="P4799"/>
      <c r="Q4799"/>
      <c r="R4799"/>
    </row>
    <row r="4800" spans="1:18" x14ac:dyDescent="0.25">
      <c r="A4800"/>
      <c r="B4800"/>
      <c r="C4800"/>
      <c r="D4800"/>
      <c r="E4800"/>
      <c r="F4800"/>
      <c r="G4800"/>
      <c r="H4800"/>
      <c r="I4800" s="5"/>
      <c r="J4800" s="5"/>
      <c r="K4800"/>
      <c r="L4800"/>
      <c r="M4800"/>
      <c r="N4800"/>
      <c r="O4800"/>
      <c r="P4800"/>
      <c r="Q4800"/>
      <c r="R4800"/>
    </row>
    <row r="4801" spans="1:18" x14ac:dyDescent="0.25">
      <c r="A4801"/>
      <c r="B4801"/>
      <c r="C4801"/>
      <c r="D4801"/>
      <c r="E4801"/>
      <c r="F4801"/>
      <c r="G4801"/>
      <c r="H4801"/>
      <c r="I4801" s="5"/>
      <c r="J4801" s="5"/>
      <c r="K4801"/>
      <c r="L4801"/>
      <c r="M4801"/>
      <c r="N4801"/>
      <c r="O4801"/>
      <c r="P4801"/>
      <c r="Q4801"/>
      <c r="R4801"/>
    </row>
    <row r="4802" spans="1:18" x14ac:dyDescent="0.25">
      <c r="A4802"/>
      <c r="B4802"/>
      <c r="C4802"/>
      <c r="D4802"/>
      <c r="E4802"/>
      <c r="F4802"/>
      <c r="G4802"/>
      <c r="H4802"/>
      <c r="I4802" s="5"/>
      <c r="J4802" s="5"/>
      <c r="K4802"/>
      <c r="L4802"/>
      <c r="M4802"/>
      <c r="N4802"/>
      <c r="O4802"/>
      <c r="P4802"/>
      <c r="Q4802"/>
      <c r="R4802"/>
    </row>
    <row r="4803" spans="1:18" x14ac:dyDescent="0.25">
      <c r="A4803"/>
      <c r="B4803"/>
      <c r="C4803"/>
      <c r="D4803"/>
      <c r="E4803"/>
      <c r="F4803"/>
      <c r="G4803"/>
      <c r="H4803"/>
      <c r="I4803" s="5"/>
      <c r="J4803" s="5"/>
      <c r="K4803"/>
      <c r="L4803"/>
      <c r="M4803"/>
      <c r="N4803"/>
      <c r="O4803"/>
      <c r="P4803"/>
      <c r="Q4803"/>
      <c r="R4803"/>
    </row>
    <row r="4804" spans="1:18" x14ac:dyDescent="0.25">
      <c r="A4804"/>
      <c r="B4804"/>
      <c r="C4804"/>
      <c r="D4804"/>
      <c r="E4804"/>
      <c r="F4804"/>
      <c r="G4804"/>
      <c r="H4804"/>
      <c r="I4804" s="5"/>
      <c r="J4804" s="5"/>
      <c r="K4804"/>
      <c r="L4804"/>
      <c r="M4804"/>
      <c r="N4804"/>
      <c r="O4804"/>
      <c r="P4804"/>
      <c r="Q4804"/>
      <c r="R4804"/>
    </row>
    <row r="4805" spans="1:18" x14ac:dyDescent="0.25">
      <c r="A4805"/>
      <c r="B4805"/>
      <c r="C4805"/>
      <c r="D4805"/>
      <c r="E4805"/>
      <c r="F4805"/>
      <c r="G4805"/>
      <c r="H4805"/>
      <c r="I4805" s="5"/>
      <c r="J4805" s="5"/>
      <c r="K4805"/>
      <c r="L4805"/>
      <c r="M4805"/>
      <c r="N4805"/>
      <c r="O4805"/>
      <c r="P4805"/>
      <c r="Q4805"/>
      <c r="R4805"/>
    </row>
    <row r="4806" spans="1:18" x14ac:dyDescent="0.25">
      <c r="A4806"/>
      <c r="B4806"/>
      <c r="C4806"/>
      <c r="D4806"/>
      <c r="E4806"/>
      <c r="F4806"/>
      <c r="G4806"/>
      <c r="H4806"/>
      <c r="I4806" s="5"/>
      <c r="J4806" s="5"/>
      <c r="K4806"/>
      <c r="L4806"/>
      <c r="M4806"/>
      <c r="N4806"/>
      <c r="O4806"/>
      <c r="P4806"/>
      <c r="Q4806"/>
      <c r="R4806"/>
    </row>
    <row r="4807" spans="1:18" x14ac:dyDescent="0.25">
      <c r="A4807"/>
      <c r="B4807"/>
      <c r="C4807"/>
      <c r="D4807"/>
      <c r="E4807"/>
      <c r="F4807"/>
      <c r="G4807"/>
      <c r="H4807"/>
      <c r="I4807" s="5"/>
      <c r="J4807" s="5"/>
      <c r="K4807"/>
      <c r="L4807"/>
      <c r="M4807"/>
      <c r="N4807"/>
      <c r="O4807"/>
      <c r="P4807"/>
      <c r="Q4807"/>
      <c r="R4807"/>
    </row>
    <row r="4808" spans="1:18" x14ac:dyDescent="0.25">
      <c r="A4808"/>
      <c r="B4808"/>
      <c r="C4808"/>
      <c r="D4808"/>
      <c r="E4808"/>
      <c r="F4808"/>
      <c r="G4808"/>
      <c r="H4808"/>
      <c r="I4808" s="5"/>
      <c r="J4808" s="5"/>
      <c r="K4808"/>
      <c r="L4808"/>
      <c r="M4808"/>
      <c r="N4808"/>
      <c r="O4808"/>
      <c r="P4808"/>
      <c r="Q4808"/>
      <c r="R4808"/>
    </row>
    <row r="4809" spans="1:18" x14ac:dyDescent="0.25">
      <c r="A4809"/>
      <c r="B4809"/>
      <c r="C4809"/>
      <c r="D4809"/>
      <c r="E4809"/>
      <c r="F4809"/>
      <c r="G4809"/>
      <c r="H4809"/>
      <c r="I4809" s="5"/>
      <c r="J4809" s="5"/>
      <c r="K4809"/>
      <c r="L4809"/>
      <c r="M4809"/>
      <c r="N4809"/>
      <c r="O4809"/>
      <c r="P4809"/>
      <c r="Q4809"/>
      <c r="R4809"/>
    </row>
    <row r="4810" spans="1:18" x14ac:dyDescent="0.25">
      <c r="A4810"/>
      <c r="B4810"/>
      <c r="C4810"/>
      <c r="D4810"/>
      <c r="E4810"/>
      <c r="F4810"/>
      <c r="G4810"/>
      <c r="H4810"/>
      <c r="I4810" s="5"/>
      <c r="J4810" s="5"/>
      <c r="K4810"/>
      <c r="L4810"/>
      <c r="M4810"/>
      <c r="N4810"/>
      <c r="O4810"/>
      <c r="P4810"/>
      <c r="Q4810"/>
      <c r="R4810"/>
    </row>
    <row r="4811" spans="1:18" x14ac:dyDescent="0.25">
      <c r="A4811"/>
      <c r="B4811"/>
      <c r="C4811"/>
      <c r="D4811"/>
      <c r="E4811"/>
      <c r="F4811"/>
      <c r="G4811"/>
      <c r="H4811"/>
      <c r="I4811" s="5"/>
      <c r="J4811" s="5"/>
      <c r="K4811"/>
      <c r="L4811"/>
      <c r="M4811"/>
      <c r="N4811"/>
      <c r="O4811"/>
      <c r="P4811"/>
      <c r="Q4811"/>
      <c r="R4811"/>
    </row>
    <row r="4812" spans="1:18" x14ac:dyDescent="0.25">
      <c r="A4812"/>
      <c r="B4812"/>
      <c r="C4812"/>
      <c r="D4812"/>
      <c r="E4812"/>
      <c r="F4812"/>
      <c r="G4812"/>
      <c r="H4812"/>
      <c r="I4812" s="5"/>
      <c r="J4812" s="5"/>
      <c r="K4812"/>
      <c r="L4812"/>
      <c r="M4812"/>
      <c r="N4812"/>
      <c r="O4812"/>
      <c r="P4812"/>
      <c r="Q4812"/>
      <c r="R4812"/>
    </row>
    <row r="4813" spans="1:18" x14ac:dyDescent="0.25">
      <c r="A4813"/>
      <c r="B4813"/>
      <c r="C4813"/>
      <c r="D4813"/>
      <c r="E4813"/>
      <c r="F4813"/>
      <c r="G4813"/>
      <c r="H4813"/>
      <c r="I4813" s="5"/>
      <c r="J4813" s="5"/>
      <c r="K4813"/>
      <c r="L4813"/>
      <c r="M4813"/>
      <c r="N4813"/>
      <c r="O4813"/>
      <c r="P4813"/>
      <c r="Q4813"/>
      <c r="R4813"/>
    </row>
    <row r="4814" spans="1:18" x14ac:dyDescent="0.25">
      <c r="A4814"/>
      <c r="B4814"/>
      <c r="C4814"/>
      <c r="D4814"/>
      <c r="E4814"/>
      <c r="F4814"/>
      <c r="G4814"/>
      <c r="H4814"/>
      <c r="I4814" s="5"/>
      <c r="J4814" s="5"/>
      <c r="K4814"/>
      <c r="L4814"/>
      <c r="M4814"/>
      <c r="N4814"/>
      <c r="O4814"/>
      <c r="P4814"/>
      <c r="Q4814"/>
      <c r="R4814"/>
    </row>
    <row r="4815" spans="1:18" x14ac:dyDescent="0.25">
      <c r="A4815"/>
      <c r="B4815"/>
      <c r="C4815"/>
      <c r="D4815"/>
      <c r="E4815"/>
      <c r="F4815"/>
      <c r="G4815"/>
      <c r="H4815"/>
      <c r="I4815" s="5"/>
      <c r="J4815" s="5"/>
      <c r="K4815"/>
      <c r="L4815"/>
      <c r="M4815"/>
      <c r="N4815"/>
      <c r="O4815"/>
      <c r="P4815"/>
      <c r="Q4815"/>
      <c r="R4815"/>
    </row>
    <row r="4816" spans="1:18" x14ac:dyDescent="0.25">
      <c r="A4816"/>
      <c r="B4816"/>
      <c r="C4816"/>
      <c r="D4816"/>
      <c r="E4816"/>
      <c r="F4816"/>
      <c r="G4816"/>
      <c r="H4816"/>
      <c r="I4816" s="5"/>
      <c r="J4816" s="5"/>
      <c r="K4816"/>
      <c r="L4816"/>
      <c r="M4816"/>
      <c r="N4816"/>
      <c r="O4816"/>
      <c r="P4816"/>
      <c r="Q4816"/>
      <c r="R4816"/>
    </row>
    <row r="4817" spans="1:18" x14ac:dyDescent="0.25">
      <c r="A4817"/>
      <c r="B4817"/>
      <c r="C4817"/>
      <c r="D4817"/>
      <c r="E4817"/>
      <c r="F4817"/>
      <c r="G4817"/>
      <c r="H4817"/>
      <c r="I4817" s="5"/>
      <c r="J4817" s="5"/>
      <c r="K4817"/>
      <c r="L4817"/>
      <c r="M4817"/>
      <c r="N4817"/>
      <c r="O4817"/>
      <c r="P4817"/>
      <c r="Q4817"/>
      <c r="R4817"/>
    </row>
    <row r="4818" spans="1:18" x14ac:dyDescent="0.25">
      <c r="A4818"/>
      <c r="B4818"/>
      <c r="C4818"/>
      <c r="D4818"/>
      <c r="E4818"/>
      <c r="F4818"/>
      <c r="G4818"/>
      <c r="H4818"/>
      <c r="I4818" s="5"/>
      <c r="J4818" s="5"/>
      <c r="K4818"/>
      <c r="L4818"/>
      <c r="M4818"/>
      <c r="N4818"/>
      <c r="O4818"/>
      <c r="P4818"/>
      <c r="Q4818"/>
      <c r="R4818"/>
    </row>
    <row r="4819" spans="1:18" x14ac:dyDescent="0.25">
      <c r="A4819"/>
      <c r="B4819"/>
      <c r="C4819"/>
      <c r="D4819"/>
      <c r="E4819"/>
      <c r="F4819"/>
      <c r="G4819"/>
      <c r="H4819"/>
      <c r="I4819" s="5"/>
      <c r="J4819" s="5"/>
      <c r="K4819"/>
      <c r="L4819"/>
      <c r="M4819"/>
      <c r="N4819"/>
      <c r="O4819"/>
      <c r="P4819"/>
      <c r="Q4819"/>
      <c r="R4819"/>
    </row>
    <row r="4820" spans="1:18" x14ac:dyDescent="0.25">
      <c r="A4820"/>
      <c r="B4820"/>
      <c r="C4820"/>
      <c r="D4820"/>
      <c r="E4820"/>
      <c r="F4820"/>
      <c r="G4820"/>
      <c r="H4820"/>
      <c r="I4820" s="5"/>
      <c r="J4820" s="5"/>
      <c r="K4820"/>
      <c r="L4820"/>
      <c r="M4820"/>
      <c r="N4820"/>
      <c r="O4820"/>
      <c r="P4820"/>
      <c r="Q4820"/>
      <c r="R4820"/>
    </row>
    <row r="4821" spans="1:18" x14ac:dyDescent="0.25">
      <c r="A4821"/>
      <c r="B4821"/>
      <c r="C4821"/>
      <c r="D4821"/>
      <c r="E4821"/>
      <c r="F4821"/>
      <c r="G4821"/>
      <c r="H4821"/>
      <c r="I4821" s="5"/>
      <c r="J4821" s="5"/>
      <c r="K4821"/>
      <c r="L4821"/>
      <c r="M4821"/>
      <c r="N4821"/>
      <c r="O4821"/>
      <c r="P4821"/>
      <c r="Q4821"/>
      <c r="R4821"/>
    </row>
    <row r="4822" spans="1:18" x14ac:dyDescent="0.25">
      <c r="A4822"/>
      <c r="B4822"/>
      <c r="C4822"/>
      <c r="D4822"/>
      <c r="E4822"/>
      <c r="F4822"/>
      <c r="G4822"/>
      <c r="H4822"/>
      <c r="I4822" s="5"/>
      <c r="J4822" s="5"/>
      <c r="K4822"/>
      <c r="L4822"/>
      <c r="M4822"/>
      <c r="N4822"/>
      <c r="O4822"/>
      <c r="P4822"/>
      <c r="Q4822"/>
      <c r="R4822"/>
    </row>
    <row r="4823" spans="1:18" x14ac:dyDescent="0.25">
      <c r="A4823"/>
      <c r="B4823"/>
      <c r="C4823"/>
      <c r="D4823"/>
      <c r="E4823"/>
      <c r="F4823"/>
      <c r="G4823"/>
      <c r="H4823"/>
      <c r="I4823" s="5"/>
      <c r="J4823" s="5"/>
      <c r="K4823"/>
      <c r="L4823"/>
      <c r="M4823"/>
      <c r="N4823"/>
      <c r="O4823"/>
      <c r="P4823"/>
      <c r="Q4823"/>
      <c r="R4823"/>
    </row>
    <row r="4824" spans="1:18" x14ac:dyDescent="0.25">
      <c r="A4824"/>
      <c r="B4824"/>
      <c r="C4824"/>
      <c r="D4824"/>
      <c r="E4824"/>
      <c r="F4824"/>
      <c r="G4824"/>
      <c r="H4824"/>
      <c r="I4824" s="5"/>
      <c r="J4824" s="5"/>
      <c r="K4824"/>
      <c r="L4824"/>
      <c r="M4824"/>
      <c r="N4824"/>
      <c r="O4824"/>
      <c r="P4824"/>
      <c r="Q4824"/>
      <c r="R4824"/>
    </row>
    <row r="4825" spans="1:18" x14ac:dyDescent="0.25">
      <c r="A4825"/>
      <c r="B4825"/>
      <c r="C4825"/>
      <c r="D4825"/>
      <c r="E4825"/>
      <c r="F4825"/>
      <c r="G4825"/>
      <c r="H4825"/>
      <c r="I4825" s="5"/>
      <c r="J4825" s="5"/>
      <c r="K4825"/>
      <c r="L4825"/>
      <c r="M4825"/>
      <c r="N4825"/>
      <c r="O4825"/>
      <c r="P4825"/>
      <c r="Q4825"/>
      <c r="R4825"/>
    </row>
    <row r="4826" spans="1:18" x14ac:dyDescent="0.25">
      <c r="A4826"/>
      <c r="B4826"/>
      <c r="C4826"/>
      <c r="D4826"/>
      <c r="E4826"/>
      <c r="F4826"/>
      <c r="G4826"/>
      <c r="H4826"/>
      <c r="I4826" s="5"/>
      <c r="J4826" s="5"/>
      <c r="K4826"/>
      <c r="L4826"/>
      <c r="M4826"/>
      <c r="N4826"/>
      <c r="O4826"/>
      <c r="P4826"/>
      <c r="Q4826"/>
      <c r="R4826"/>
    </row>
    <row r="4827" spans="1:18" x14ac:dyDescent="0.25">
      <c r="A4827"/>
      <c r="B4827"/>
      <c r="C4827"/>
      <c r="D4827"/>
      <c r="E4827"/>
      <c r="F4827"/>
      <c r="G4827"/>
      <c r="H4827"/>
      <c r="I4827" s="5"/>
      <c r="J4827" s="5"/>
      <c r="K4827"/>
      <c r="L4827"/>
      <c r="M4827"/>
      <c r="N4827"/>
      <c r="O4827"/>
      <c r="P4827"/>
      <c r="Q4827"/>
      <c r="R4827"/>
    </row>
    <row r="4828" spans="1:18" x14ac:dyDescent="0.25">
      <c r="A4828"/>
      <c r="B4828"/>
      <c r="C4828"/>
      <c r="D4828"/>
      <c r="E4828"/>
      <c r="F4828"/>
      <c r="G4828"/>
      <c r="H4828"/>
      <c r="I4828" s="5"/>
      <c r="J4828" s="5"/>
      <c r="K4828"/>
      <c r="L4828"/>
      <c r="M4828"/>
      <c r="N4828"/>
      <c r="O4828"/>
      <c r="P4828"/>
      <c r="Q4828"/>
      <c r="R4828"/>
    </row>
    <row r="4829" spans="1:18" x14ac:dyDescent="0.25">
      <c r="A4829"/>
      <c r="B4829"/>
      <c r="C4829"/>
      <c r="D4829"/>
      <c r="E4829"/>
      <c r="F4829"/>
      <c r="G4829"/>
      <c r="H4829"/>
      <c r="I4829" s="5"/>
      <c r="J4829" s="5"/>
      <c r="K4829"/>
      <c r="L4829"/>
      <c r="M4829"/>
      <c r="N4829"/>
      <c r="O4829"/>
      <c r="P4829"/>
      <c r="Q4829"/>
      <c r="R4829"/>
    </row>
    <row r="4830" spans="1:18" x14ac:dyDescent="0.25">
      <c r="A4830"/>
      <c r="B4830"/>
      <c r="C4830"/>
      <c r="D4830"/>
      <c r="E4830"/>
      <c r="F4830"/>
      <c r="G4830"/>
      <c r="H4830"/>
      <c r="I4830" s="5"/>
      <c r="J4830" s="5"/>
      <c r="K4830"/>
      <c r="L4830"/>
      <c r="M4830"/>
      <c r="N4830"/>
      <c r="O4830"/>
      <c r="P4830"/>
      <c r="Q4830"/>
      <c r="R4830"/>
    </row>
    <row r="4831" spans="1:18" x14ac:dyDescent="0.25">
      <c r="A4831"/>
      <c r="B4831"/>
      <c r="C4831"/>
      <c r="D4831"/>
      <c r="E4831"/>
      <c r="F4831"/>
      <c r="G4831"/>
      <c r="H4831"/>
      <c r="I4831" s="5"/>
      <c r="J4831" s="5"/>
      <c r="K4831"/>
      <c r="L4831"/>
      <c r="M4831"/>
      <c r="N4831"/>
      <c r="O4831"/>
      <c r="P4831"/>
      <c r="Q4831"/>
      <c r="R4831"/>
    </row>
    <row r="4832" spans="1:18" x14ac:dyDescent="0.25">
      <c r="A4832"/>
      <c r="B4832"/>
      <c r="C4832"/>
      <c r="D4832"/>
      <c r="E4832"/>
      <c r="F4832"/>
      <c r="G4832"/>
      <c r="H4832"/>
      <c r="I4832" s="5"/>
      <c r="J4832" s="5"/>
      <c r="K4832"/>
      <c r="L4832"/>
      <c r="M4832"/>
      <c r="N4832"/>
      <c r="O4832"/>
      <c r="P4832"/>
      <c r="Q4832"/>
      <c r="R4832"/>
    </row>
    <row r="4833" spans="1:18" x14ac:dyDescent="0.25">
      <c r="A4833"/>
      <c r="B4833"/>
      <c r="C4833"/>
      <c r="D4833"/>
      <c r="E4833"/>
      <c r="F4833"/>
      <c r="G4833"/>
      <c r="H4833"/>
      <c r="I4833" s="5"/>
      <c r="J4833" s="5"/>
      <c r="K4833"/>
      <c r="L4833"/>
      <c r="M4833"/>
      <c r="N4833"/>
      <c r="O4833"/>
      <c r="P4833"/>
      <c r="Q4833"/>
      <c r="R4833"/>
    </row>
    <row r="4834" spans="1:18" x14ac:dyDescent="0.25">
      <c r="A4834"/>
      <c r="B4834"/>
      <c r="C4834"/>
      <c r="D4834"/>
      <c r="E4834"/>
      <c r="F4834"/>
      <c r="G4834"/>
      <c r="H4834"/>
      <c r="I4834" s="5"/>
      <c r="J4834" s="5"/>
      <c r="K4834"/>
      <c r="L4834"/>
      <c r="M4834"/>
      <c r="N4834"/>
      <c r="O4834"/>
      <c r="P4834"/>
      <c r="Q4834"/>
      <c r="R4834"/>
    </row>
    <row r="4835" spans="1:18" x14ac:dyDescent="0.25">
      <c r="A4835"/>
      <c r="B4835"/>
      <c r="C4835"/>
      <c r="D4835"/>
      <c r="E4835"/>
      <c r="F4835"/>
      <c r="G4835"/>
      <c r="H4835"/>
      <c r="I4835" s="5"/>
      <c r="J4835" s="5"/>
      <c r="K4835"/>
      <c r="L4835"/>
      <c r="M4835"/>
      <c r="N4835"/>
      <c r="O4835"/>
      <c r="P4835"/>
      <c r="Q4835"/>
      <c r="R4835"/>
    </row>
    <row r="4836" spans="1:18" x14ac:dyDescent="0.25">
      <c r="A4836"/>
      <c r="B4836"/>
      <c r="C4836"/>
      <c r="D4836"/>
      <c r="E4836"/>
      <c r="F4836"/>
      <c r="G4836"/>
      <c r="H4836"/>
      <c r="I4836" s="5"/>
      <c r="J4836" s="5"/>
      <c r="K4836"/>
      <c r="L4836"/>
      <c r="M4836"/>
      <c r="N4836"/>
      <c r="O4836"/>
      <c r="P4836"/>
      <c r="Q4836"/>
      <c r="R4836"/>
    </row>
    <row r="4837" spans="1:18" x14ac:dyDescent="0.25">
      <c r="A4837"/>
      <c r="B4837"/>
      <c r="C4837"/>
      <c r="D4837"/>
      <c r="E4837"/>
      <c r="F4837"/>
      <c r="G4837"/>
      <c r="H4837"/>
      <c r="I4837" s="5"/>
      <c r="J4837" s="5"/>
      <c r="K4837"/>
      <c r="L4837"/>
      <c r="M4837"/>
      <c r="N4837"/>
      <c r="O4837"/>
      <c r="P4837"/>
      <c r="Q4837"/>
      <c r="R4837"/>
    </row>
    <row r="4838" spans="1:18" x14ac:dyDescent="0.25">
      <c r="A4838"/>
      <c r="B4838"/>
      <c r="C4838"/>
      <c r="D4838"/>
      <c r="E4838"/>
      <c r="F4838"/>
      <c r="G4838"/>
      <c r="H4838"/>
      <c r="I4838" s="5"/>
      <c r="J4838" s="5"/>
      <c r="K4838"/>
      <c r="L4838"/>
      <c r="M4838"/>
      <c r="N4838"/>
      <c r="O4838"/>
      <c r="P4838"/>
      <c r="Q4838"/>
      <c r="R4838"/>
    </row>
    <row r="4839" spans="1:18" x14ac:dyDescent="0.25">
      <c r="A4839"/>
      <c r="B4839"/>
      <c r="C4839"/>
      <c r="D4839"/>
      <c r="E4839"/>
      <c r="F4839"/>
      <c r="G4839"/>
      <c r="H4839"/>
      <c r="I4839" s="5"/>
      <c r="J4839" s="5"/>
      <c r="K4839"/>
      <c r="L4839"/>
      <c r="M4839"/>
      <c r="N4839"/>
      <c r="O4839"/>
      <c r="P4839"/>
      <c r="Q4839"/>
      <c r="R4839"/>
    </row>
    <row r="4840" spans="1:18" x14ac:dyDescent="0.25">
      <c r="A4840"/>
      <c r="B4840"/>
      <c r="C4840"/>
      <c r="D4840"/>
      <c r="E4840"/>
      <c r="F4840"/>
      <c r="G4840"/>
      <c r="H4840"/>
      <c r="I4840" s="5"/>
      <c r="J4840" s="5"/>
      <c r="K4840"/>
      <c r="L4840"/>
      <c r="M4840"/>
      <c r="N4840"/>
      <c r="O4840"/>
      <c r="P4840"/>
      <c r="Q4840"/>
      <c r="R4840"/>
    </row>
    <row r="4841" spans="1:18" x14ac:dyDescent="0.25">
      <c r="A4841"/>
      <c r="B4841"/>
      <c r="C4841"/>
      <c r="D4841"/>
      <c r="E4841"/>
      <c r="F4841"/>
      <c r="G4841"/>
      <c r="H4841"/>
      <c r="I4841" s="5"/>
      <c r="J4841" s="5"/>
      <c r="K4841"/>
      <c r="L4841"/>
      <c r="M4841"/>
      <c r="N4841"/>
      <c r="O4841"/>
      <c r="P4841"/>
      <c r="Q4841"/>
      <c r="R4841"/>
    </row>
    <row r="4842" spans="1:18" x14ac:dyDescent="0.25">
      <c r="A4842"/>
      <c r="B4842"/>
      <c r="C4842"/>
      <c r="D4842"/>
      <c r="E4842"/>
      <c r="F4842"/>
      <c r="G4842"/>
      <c r="H4842"/>
      <c r="I4842" s="5"/>
      <c r="J4842" s="5"/>
      <c r="K4842"/>
      <c r="L4842"/>
      <c r="M4842"/>
      <c r="N4842"/>
      <c r="O4842"/>
      <c r="P4842"/>
      <c r="Q4842"/>
      <c r="R4842"/>
    </row>
    <row r="4843" spans="1:18" x14ac:dyDescent="0.25">
      <c r="A4843"/>
      <c r="B4843"/>
      <c r="C4843"/>
      <c r="D4843"/>
      <c r="E4843"/>
      <c r="F4843"/>
      <c r="G4843"/>
      <c r="H4843"/>
      <c r="I4843" s="5"/>
      <c r="J4843" s="5"/>
      <c r="K4843"/>
      <c r="L4843"/>
      <c r="M4843"/>
      <c r="N4843"/>
      <c r="O4843"/>
      <c r="P4843"/>
      <c r="Q4843"/>
      <c r="R4843"/>
    </row>
    <row r="4844" spans="1:18" x14ac:dyDescent="0.25">
      <c r="A4844"/>
      <c r="B4844"/>
      <c r="C4844"/>
      <c r="D4844"/>
      <c r="E4844"/>
      <c r="F4844"/>
      <c r="G4844"/>
      <c r="H4844"/>
      <c r="I4844" s="5"/>
      <c r="J4844" s="5"/>
      <c r="K4844"/>
      <c r="L4844"/>
      <c r="M4844"/>
      <c r="N4844"/>
      <c r="O4844"/>
      <c r="P4844"/>
      <c r="Q4844"/>
      <c r="R4844"/>
    </row>
    <row r="4845" spans="1:18" x14ac:dyDescent="0.25">
      <c r="A4845"/>
      <c r="B4845"/>
      <c r="C4845"/>
      <c r="D4845"/>
      <c r="E4845"/>
      <c r="F4845"/>
      <c r="G4845"/>
      <c r="H4845"/>
      <c r="I4845" s="5"/>
      <c r="J4845" s="5"/>
      <c r="K4845"/>
      <c r="L4845"/>
      <c r="M4845"/>
      <c r="N4845"/>
      <c r="O4845"/>
      <c r="P4845"/>
      <c r="Q4845"/>
      <c r="R4845"/>
    </row>
    <row r="4846" spans="1:18" x14ac:dyDescent="0.25">
      <c r="A4846"/>
      <c r="B4846"/>
      <c r="C4846"/>
      <c r="D4846"/>
      <c r="E4846"/>
      <c r="F4846"/>
      <c r="G4846"/>
      <c r="H4846"/>
      <c r="I4846" s="5"/>
      <c r="J4846" s="5"/>
      <c r="K4846"/>
      <c r="L4846"/>
      <c r="M4846"/>
      <c r="N4846"/>
      <c r="O4846"/>
      <c r="P4846"/>
      <c r="Q4846"/>
      <c r="R4846"/>
    </row>
    <row r="4847" spans="1:18" x14ac:dyDescent="0.25">
      <c r="A4847"/>
      <c r="B4847"/>
      <c r="C4847"/>
      <c r="D4847"/>
      <c r="E4847"/>
      <c r="F4847"/>
      <c r="G4847"/>
      <c r="H4847"/>
      <c r="I4847" s="5"/>
      <c r="J4847" s="5"/>
      <c r="K4847"/>
      <c r="L4847"/>
      <c r="M4847"/>
      <c r="N4847"/>
      <c r="O4847"/>
      <c r="P4847"/>
      <c r="Q4847"/>
      <c r="R4847"/>
    </row>
    <row r="4848" spans="1:18" x14ac:dyDescent="0.25">
      <c r="A4848"/>
      <c r="B4848"/>
      <c r="C4848"/>
      <c r="D4848"/>
      <c r="E4848"/>
      <c r="F4848"/>
      <c r="G4848"/>
      <c r="H4848"/>
      <c r="I4848" s="5"/>
      <c r="J4848" s="5"/>
      <c r="K4848"/>
      <c r="L4848"/>
      <c r="M4848"/>
      <c r="N4848"/>
      <c r="O4848"/>
      <c r="P4848"/>
      <c r="Q4848"/>
      <c r="R4848"/>
    </row>
    <row r="4849" spans="1:18" x14ac:dyDescent="0.25">
      <c r="A4849"/>
      <c r="B4849"/>
      <c r="C4849"/>
      <c r="D4849"/>
      <c r="E4849"/>
      <c r="F4849"/>
      <c r="G4849"/>
      <c r="H4849"/>
      <c r="I4849" s="5"/>
      <c r="J4849" s="5"/>
      <c r="K4849"/>
      <c r="L4849"/>
      <c r="M4849"/>
      <c r="N4849"/>
      <c r="O4849"/>
      <c r="P4849"/>
      <c r="Q4849"/>
      <c r="R4849"/>
    </row>
    <row r="4850" spans="1:18" x14ac:dyDescent="0.25">
      <c r="A4850"/>
      <c r="B4850"/>
      <c r="C4850"/>
      <c r="D4850"/>
      <c r="E4850"/>
      <c r="F4850"/>
      <c r="G4850"/>
      <c r="H4850"/>
      <c r="I4850" s="5"/>
      <c r="J4850" s="5"/>
      <c r="K4850"/>
      <c r="L4850"/>
      <c r="M4850"/>
      <c r="N4850"/>
      <c r="O4850"/>
      <c r="P4850"/>
      <c r="Q4850"/>
      <c r="R4850"/>
    </row>
    <row r="4851" spans="1:18" x14ac:dyDescent="0.25">
      <c r="A4851"/>
      <c r="B4851"/>
      <c r="C4851"/>
      <c r="D4851"/>
      <c r="E4851"/>
      <c r="F4851"/>
      <c r="G4851"/>
      <c r="H4851"/>
      <c r="I4851" s="5"/>
      <c r="J4851" s="5"/>
      <c r="K4851"/>
      <c r="L4851"/>
      <c r="M4851"/>
      <c r="N4851"/>
      <c r="O4851"/>
      <c r="P4851"/>
      <c r="Q4851"/>
      <c r="R4851"/>
    </row>
    <row r="4852" spans="1:18" x14ac:dyDescent="0.25">
      <c r="A4852"/>
      <c r="B4852"/>
      <c r="C4852"/>
      <c r="D4852"/>
      <c r="E4852"/>
      <c r="F4852"/>
      <c r="G4852"/>
      <c r="H4852"/>
      <c r="I4852" s="5"/>
      <c r="J4852" s="5"/>
      <c r="K4852"/>
      <c r="L4852"/>
      <c r="M4852"/>
      <c r="N4852"/>
      <c r="O4852"/>
      <c r="P4852"/>
      <c r="Q4852"/>
      <c r="R4852"/>
    </row>
    <row r="4853" spans="1:18" x14ac:dyDescent="0.25">
      <c r="A4853"/>
      <c r="B4853"/>
      <c r="C4853"/>
      <c r="D4853"/>
      <c r="E4853"/>
      <c r="F4853"/>
      <c r="G4853"/>
      <c r="H4853"/>
      <c r="I4853" s="5"/>
      <c r="J4853" s="5"/>
      <c r="K4853"/>
      <c r="L4853"/>
      <c r="M4853"/>
      <c r="N4853"/>
      <c r="O4853"/>
      <c r="P4853"/>
      <c r="Q4853"/>
      <c r="R4853"/>
    </row>
    <row r="4854" spans="1:18" x14ac:dyDescent="0.25">
      <c r="A4854"/>
      <c r="B4854"/>
      <c r="C4854"/>
      <c r="D4854"/>
      <c r="E4854"/>
      <c r="F4854"/>
      <c r="G4854"/>
      <c r="H4854"/>
      <c r="I4854" s="5"/>
      <c r="J4854" s="5"/>
      <c r="K4854"/>
      <c r="L4854"/>
      <c r="M4854"/>
      <c r="N4854"/>
      <c r="O4854"/>
      <c r="P4854"/>
      <c r="Q4854"/>
      <c r="R4854"/>
    </row>
    <row r="4855" spans="1:18" x14ac:dyDescent="0.25">
      <c r="A4855"/>
      <c r="B4855"/>
      <c r="C4855"/>
      <c r="D4855"/>
      <c r="E4855"/>
      <c r="F4855"/>
      <c r="G4855"/>
      <c r="H4855"/>
      <c r="I4855" s="5"/>
      <c r="J4855" s="5"/>
      <c r="K4855"/>
      <c r="L4855"/>
      <c r="M4855"/>
      <c r="N4855"/>
      <c r="O4855"/>
      <c r="P4855"/>
      <c r="Q4855"/>
      <c r="R4855"/>
    </row>
    <row r="4856" spans="1:18" x14ac:dyDescent="0.25">
      <c r="A4856"/>
      <c r="B4856"/>
      <c r="C4856"/>
      <c r="D4856"/>
      <c r="E4856"/>
      <c r="F4856"/>
      <c r="G4856"/>
      <c r="H4856"/>
      <c r="I4856" s="5"/>
      <c r="J4856" s="5"/>
      <c r="K4856"/>
      <c r="L4856"/>
      <c r="M4856"/>
      <c r="N4856"/>
      <c r="O4856"/>
      <c r="P4856"/>
      <c r="Q4856"/>
      <c r="R4856"/>
    </row>
    <row r="4857" spans="1:18" x14ac:dyDescent="0.25">
      <c r="A4857"/>
      <c r="B4857"/>
      <c r="C4857"/>
      <c r="D4857"/>
      <c r="E4857"/>
      <c r="F4857"/>
      <c r="G4857"/>
      <c r="H4857"/>
      <c r="I4857" s="5"/>
      <c r="J4857" s="5"/>
      <c r="K4857"/>
      <c r="L4857"/>
      <c r="M4857"/>
      <c r="N4857"/>
      <c r="O4857"/>
      <c r="P4857"/>
      <c r="Q4857"/>
      <c r="R4857"/>
    </row>
    <row r="4858" spans="1:18" x14ac:dyDescent="0.25">
      <c r="A4858"/>
      <c r="B4858"/>
      <c r="C4858"/>
      <c r="D4858"/>
      <c r="E4858"/>
      <c r="F4858"/>
      <c r="G4858"/>
      <c r="H4858"/>
      <c r="I4858" s="5"/>
      <c r="J4858" s="5"/>
      <c r="K4858"/>
      <c r="L4858"/>
      <c r="M4858"/>
      <c r="N4858"/>
      <c r="O4858"/>
      <c r="P4858"/>
      <c r="Q4858"/>
      <c r="R4858"/>
    </row>
    <row r="4859" spans="1:18" x14ac:dyDescent="0.25">
      <c r="A4859"/>
      <c r="B4859"/>
      <c r="C4859"/>
      <c r="D4859"/>
      <c r="E4859"/>
      <c r="F4859"/>
      <c r="G4859"/>
      <c r="H4859"/>
      <c r="I4859" s="5"/>
      <c r="J4859" s="5"/>
      <c r="K4859"/>
      <c r="L4859"/>
      <c r="M4859"/>
      <c r="N4859"/>
      <c r="O4859"/>
      <c r="P4859"/>
      <c r="Q4859"/>
      <c r="R4859"/>
    </row>
    <row r="4860" spans="1:18" x14ac:dyDescent="0.25">
      <c r="A4860"/>
      <c r="B4860"/>
      <c r="C4860"/>
      <c r="D4860"/>
      <c r="E4860"/>
      <c r="F4860"/>
      <c r="G4860"/>
      <c r="H4860"/>
      <c r="I4860" s="5"/>
      <c r="J4860" s="5"/>
      <c r="K4860"/>
      <c r="L4860"/>
      <c r="M4860"/>
      <c r="N4860"/>
      <c r="O4860"/>
      <c r="P4860"/>
      <c r="Q4860"/>
      <c r="R4860"/>
    </row>
    <row r="4861" spans="1:18" x14ac:dyDescent="0.25">
      <c r="A4861"/>
      <c r="B4861"/>
      <c r="C4861"/>
      <c r="D4861"/>
      <c r="E4861"/>
      <c r="F4861"/>
      <c r="G4861"/>
      <c r="H4861"/>
      <c r="I4861" s="5"/>
      <c r="J4861" s="5"/>
      <c r="K4861"/>
      <c r="L4861"/>
      <c r="M4861"/>
      <c r="N4861"/>
      <c r="O4861"/>
      <c r="P4861"/>
      <c r="Q4861"/>
      <c r="R4861"/>
    </row>
    <row r="4862" spans="1:18" x14ac:dyDescent="0.25">
      <c r="A4862"/>
      <c r="B4862"/>
      <c r="C4862"/>
      <c r="D4862"/>
      <c r="E4862"/>
      <c r="F4862"/>
      <c r="G4862"/>
      <c r="H4862"/>
      <c r="I4862" s="5"/>
      <c r="J4862" s="5"/>
      <c r="K4862"/>
      <c r="L4862"/>
      <c r="M4862"/>
      <c r="N4862"/>
      <c r="O4862"/>
      <c r="P4862"/>
      <c r="Q4862"/>
      <c r="R4862"/>
    </row>
    <row r="4863" spans="1:18" x14ac:dyDescent="0.25">
      <c r="A4863"/>
      <c r="B4863"/>
      <c r="C4863"/>
      <c r="D4863"/>
      <c r="E4863"/>
      <c r="F4863"/>
      <c r="G4863"/>
      <c r="H4863"/>
      <c r="I4863" s="5"/>
      <c r="J4863" s="5"/>
      <c r="K4863"/>
      <c r="L4863"/>
      <c r="M4863"/>
      <c r="N4863"/>
      <c r="O4863"/>
      <c r="P4863"/>
      <c r="Q4863"/>
      <c r="R4863"/>
    </row>
    <row r="4864" spans="1:18" x14ac:dyDescent="0.25">
      <c r="A4864"/>
      <c r="B4864"/>
      <c r="C4864"/>
      <c r="D4864"/>
      <c r="E4864"/>
      <c r="F4864"/>
      <c r="G4864"/>
      <c r="H4864"/>
      <c r="I4864" s="5"/>
      <c r="J4864" s="5"/>
      <c r="K4864"/>
      <c r="L4864"/>
      <c r="M4864"/>
      <c r="N4864"/>
      <c r="O4864"/>
      <c r="P4864"/>
      <c r="Q4864"/>
      <c r="R4864"/>
    </row>
    <row r="4865" spans="1:18" x14ac:dyDescent="0.25">
      <c r="A4865"/>
      <c r="B4865"/>
      <c r="C4865"/>
      <c r="D4865"/>
      <c r="E4865"/>
      <c r="F4865"/>
      <c r="G4865"/>
      <c r="H4865"/>
      <c r="I4865" s="5"/>
      <c r="J4865" s="5"/>
      <c r="K4865"/>
      <c r="L4865"/>
      <c r="M4865"/>
      <c r="N4865"/>
      <c r="O4865"/>
      <c r="P4865"/>
      <c r="Q4865"/>
      <c r="R4865"/>
    </row>
    <row r="4866" spans="1:18" x14ac:dyDescent="0.25">
      <c r="A4866"/>
      <c r="B4866"/>
      <c r="C4866"/>
      <c r="D4866"/>
      <c r="E4866"/>
      <c r="F4866"/>
      <c r="G4866"/>
      <c r="H4866"/>
      <c r="I4866" s="5"/>
      <c r="J4866" s="5"/>
      <c r="K4866"/>
      <c r="L4866"/>
      <c r="M4866"/>
      <c r="N4866"/>
      <c r="O4866"/>
      <c r="P4866"/>
      <c r="Q4866"/>
      <c r="R4866"/>
    </row>
    <row r="4867" spans="1:18" x14ac:dyDescent="0.25">
      <c r="A4867"/>
      <c r="B4867"/>
      <c r="C4867"/>
      <c r="D4867"/>
      <c r="E4867"/>
      <c r="F4867"/>
      <c r="G4867"/>
      <c r="H4867"/>
      <c r="I4867" s="5"/>
      <c r="J4867" s="5"/>
      <c r="K4867"/>
      <c r="L4867"/>
      <c r="M4867"/>
      <c r="N4867"/>
      <c r="O4867"/>
      <c r="P4867"/>
      <c r="Q4867"/>
      <c r="R4867"/>
    </row>
    <row r="4868" spans="1:18" x14ac:dyDescent="0.25">
      <c r="A4868"/>
      <c r="B4868"/>
      <c r="C4868"/>
      <c r="D4868"/>
      <c r="E4868"/>
      <c r="F4868"/>
      <c r="G4868"/>
      <c r="H4868"/>
      <c r="I4868" s="5"/>
      <c r="J4868" s="5"/>
      <c r="K4868"/>
      <c r="L4868"/>
      <c r="M4868"/>
      <c r="N4868"/>
      <c r="O4868"/>
      <c r="P4868"/>
      <c r="Q4868"/>
      <c r="R4868"/>
    </row>
    <row r="4869" spans="1:18" x14ac:dyDescent="0.25">
      <c r="A4869"/>
      <c r="B4869"/>
      <c r="C4869"/>
      <c r="D4869"/>
      <c r="E4869"/>
      <c r="F4869"/>
      <c r="G4869"/>
      <c r="H4869"/>
      <c r="I4869" s="5"/>
      <c r="J4869" s="5"/>
      <c r="K4869"/>
      <c r="L4869"/>
      <c r="M4869"/>
      <c r="N4869"/>
      <c r="O4869"/>
      <c r="P4869"/>
      <c r="Q4869"/>
      <c r="R4869"/>
    </row>
    <row r="4870" spans="1:18" x14ac:dyDescent="0.25">
      <c r="A4870"/>
      <c r="B4870"/>
      <c r="C4870"/>
      <c r="D4870"/>
      <c r="E4870"/>
      <c r="F4870"/>
      <c r="G4870"/>
      <c r="H4870"/>
      <c r="I4870" s="5"/>
      <c r="J4870" s="5"/>
      <c r="K4870"/>
      <c r="L4870"/>
      <c r="M4870"/>
      <c r="N4870"/>
      <c r="O4870"/>
      <c r="P4870"/>
      <c r="Q4870"/>
      <c r="R4870"/>
    </row>
    <row r="4871" spans="1:18" x14ac:dyDescent="0.25">
      <c r="A4871"/>
      <c r="B4871"/>
      <c r="C4871"/>
      <c r="D4871"/>
      <c r="E4871"/>
      <c r="F4871"/>
      <c r="G4871"/>
      <c r="H4871"/>
      <c r="I4871" s="5"/>
      <c r="J4871" s="5"/>
      <c r="K4871"/>
      <c r="L4871"/>
      <c r="M4871"/>
      <c r="N4871"/>
      <c r="O4871"/>
      <c r="P4871"/>
      <c r="Q4871"/>
      <c r="R4871"/>
    </row>
    <row r="4872" spans="1:18" x14ac:dyDescent="0.25">
      <c r="A4872"/>
      <c r="B4872"/>
      <c r="C4872"/>
      <c r="D4872"/>
      <c r="E4872"/>
      <c r="F4872"/>
      <c r="G4872"/>
      <c r="H4872"/>
      <c r="I4872" s="5"/>
      <c r="J4872" s="5"/>
      <c r="K4872"/>
      <c r="L4872"/>
      <c r="M4872"/>
      <c r="N4872"/>
      <c r="O4872"/>
      <c r="P4872"/>
      <c r="Q4872"/>
      <c r="R4872"/>
    </row>
    <row r="4873" spans="1:18" x14ac:dyDescent="0.25">
      <c r="A4873"/>
      <c r="B4873"/>
      <c r="C4873"/>
      <c r="D4873"/>
      <c r="E4873"/>
      <c r="F4873"/>
      <c r="G4873"/>
      <c r="H4873"/>
      <c r="I4873" s="5"/>
      <c r="J4873" s="5"/>
      <c r="K4873"/>
      <c r="L4873"/>
      <c r="M4873"/>
      <c r="N4873"/>
      <c r="O4873"/>
      <c r="P4873"/>
      <c r="Q4873"/>
      <c r="R4873"/>
    </row>
    <row r="4874" spans="1:18" x14ac:dyDescent="0.25">
      <c r="A4874"/>
      <c r="B4874"/>
      <c r="C4874"/>
      <c r="D4874"/>
      <c r="E4874"/>
      <c r="F4874"/>
      <c r="G4874"/>
      <c r="H4874"/>
      <c r="I4874" s="5"/>
      <c r="J4874" s="5"/>
      <c r="K4874"/>
      <c r="L4874"/>
      <c r="M4874"/>
      <c r="N4874"/>
      <c r="O4874"/>
      <c r="P4874"/>
      <c r="Q4874"/>
      <c r="R4874"/>
    </row>
    <row r="4875" spans="1:18" x14ac:dyDescent="0.25">
      <c r="A4875"/>
      <c r="B4875"/>
      <c r="C4875"/>
      <c r="D4875"/>
      <c r="E4875"/>
      <c r="F4875"/>
      <c r="G4875"/>
      <c r="H4875"/>
      <c r="I4875" s="5"/>
      <c r="J4875" s="5"/>
      <c r="K4875"/>
      <c r="L4875"/>
      <c r="M4875"/>
      <c r="N4875"/>
      <c r="O4875"/>
      <c r="P4875"/>
      <c r="Q4875"/>
      <c r="R4875"/>
    </row>
    <row r="4876" spans="1:18" x14ac:dyDescent="0.25">
      <c r="A4876"/>
      <c r="B4876"/>
      <c r="C4876"/>
      <c r="D4876"/>
      <c r="E4876"/>
      <c r="F4876"/>
      <c r="G4876"/>
      <c r="H4876"/>
      <c r="I4876" s="5"/>
      <c r="J4876" s="5"/>
      <c r="K4876"/>
      <c r="L4876"/>
      <c r="M4876"/>
      <c r="N4876"/>
      <c r="O4876"/>
      <c r="P4876"/>
      <c r="Q4876"/>
      <c r="R4876"/>
    </row>
    <row r="4877" spans="1:18" x14ac:dyDescent="0.25">
      <c r="A4877"/>
      <c r="B4877"/>
      <c r="C4877"/>
      <c r="D4877"/>
      <c r="E4877"/>
      <c r="F4877"/>
      <c r="G4877"/>
      <c r="H4877"/>
      <c r="I4877" s="5"/>
      <c r="J4877" s="5"/>
      <c r="K4877"/>
      <c r="L4877"/>
      <c r="M4877"/>
      <c r="N4877"/>
      <c r="O4877"/>
      <c r="P4877"/>
      <c r="Q4877"/>
      <c r="R4877"/>
    </row>
    <row r="4878" spans="1:18" x14ac:dyDescent="0.25">
      <c r="A4878"/>
      <c r="B4878"/>
      <c r="C4878"/>
      <c r="D4878"/>
      <c r="E4878"/>
      <c r="F4878"/>
      <c r="G4878"/>
      <c r="H4878"/>
      <c r="I4878" s="5"/>
      <c r="J4878" s="5"/>
      <c r="K4878"/>
      <c r="L4878"/>
      <c r="M4878"/>
      <c r="N4878"/>
      <c r="O4878"/>
      <c r="P4878"/>
      <c r="Q4878"/>
      <c r="R4878"/>
    </row>
    <row r="4879" spans="1:18" x14ac:dyDescent="0.25">
      <c r="A4879"/>
      <c r="B4879"/>
      <c r="C4879"/>
      <c r="D4879"/>
      <c r="E4879"/>
      <c r="F4879"/>
      <c r="G4879"/>
      <c r="H4879"/>
      <c r="I4879" s="5"/>
      <c r="J4879" s="5"/>
      <c r="K4879"/>
      <c r="L4879"/>
      <c r="M4879"/>
      <c r="N4879"/>
      <c r="O4879"/>
      <c r="P4879"/>
      <c r="Q4879"/>
      <c r="R4879"/>
    </row>
    <row r="4880" spans="1:18" x14ac:dyDescent="0.25">
      <c r="A4880"/>
      <c r="B4880"/>
      <c r="C4880"/>
      <c r="D4880"/>
      <c r="E4880"/>
      <c r="F4880"/>
      <c r="G4880"/>
      <c r="H4880"/>
      <c r="I4880" s="5"/>
      <c r="J4880" s="5"/>
      <c r="K4880"/>
      <c r="L4880"/>
      <c r="M4880"/>
      <c r="N4880"/>
      <c r="O4880"/>
      <c r="P4880"/>
      <c r="Q4880"/>
      <c r="R4880"/>
    </row>
    <row r="4881" spans="1:18" x14ac:dyDescent="0.25">
      <c r="A4881"/>
      <c r="B4881"/>
      <c r="C4881"/>
      <c r="D4881"/>
      <c r="E4881"/>
      <c r="F4881"/>
      <c r="G4881"/>
      <c r="H4881"/>
      <c r="I4881" s="5"/>
      <c r="J4881" s="5"/>
      <c r="K4881"/>
      <c r="L4881"/>
      <c r="M4881"/>
      <c r="N4881"/>
      <c r="O4881"/>
      <c r="P4881"/>
      <c r="Q4881"/>
      <c r="R4881"/>
    </row>
    <row r="4882" spans="1:18" x14ac:dyDescent="0.25">
      <c r="A4882"/>
      <c r="B4882"/>
      <c r="C4882"/>
      <c r="D4882"/>
      <c r="E4882"/>
      <c r="F4882"/>
      <c r="G4882"/>
      <c r="H4882"/>
      <c r="I4882" s="5"/>
      <c r="J4882" s="5"/>
      <c r="K4882"/>
      <c r="L4882"/>
      <c r="M4882"/>
      <c r="N4882"/>
      <c r="O4882"/>
      <c r="P4882"/>
      <c r="Q4882"/>
      <c r="R4882"/>
    </row>
    <row r="4883" spans="1:18" x14ac:dyDescent="0.25">
      <c r="A4883"/>
      <c r="B4883"/>
      <c r="C4883"/>
      <c r="D4883"/>
      <c r="E4883"/>
      <c r="F4883"/>
      <c r="G4883"/>
      <c r="H4883"/>
      <c r="I4883" s="5"/>
      <c r="J4883" s="5"/>
      <c r="K4883"/>
      <c r="L4883"/>
      <c r="M4883"/>
      <c r="N4883"/>
      <c r="O4883"/>
      <c r="P4883"/>
      <c r="Q4883"/>
      <c r="R4883"/>
    </row>
    <row r="4884" spans="1:18" x14ac:dyDescent="0.25">
      <c r="A4884"/>
      <c r="B4884"/>
      <c r="C4884"/>
      <c r="D4884"/>
      <c r="E4884"/>
      <c r="F4884"/>
      <c r="G4884"/>
      <c r="H4884"/>
      <c r="I4884" s="5"/>
      <c r="J4884" s="5"/>
      <c r="K4884"/>
      <c r="L4884"/>
      <c r="M4884"/>
      <c r="N4884"/>
      <c r="O4884"/>
      <c r="P4884"/>
      <c r="Q4884"/>
      <c r="R4884"/>
    </row>
    <row r="4885" spans="1:18" x14ac:dyDescent="0.25">
      <c r="A4885"/>
      <c r="B4885"/>
      <c r="C4885"/>
      <c r="D4885"/>
      <c r="E4885"/>
      <c r="F4885"/>
      <c r="G4885"/>
      <c r="H4885"/>
      <c r="I4885" s="5"/>
      <c r="J4885" s="5"/>
      <c r="K4885"/>
      <c r="L4885"/>
      <c r="M4885"/>
      <c r="N4885"/>
      <c r="O4885"/>
      <c r="P4885"/>
      <c r="Q4885"/>
      <c r="R4885"/>
    </row>
    <row r="4886" spans="1:18" x14ac:dyDescent="0.25">
      <c r="A4886"/>
      <c r="B4886"/>
      <c r="C4886"/>
      <c r="D4886"/>
      <c r="E4886"/>
      <c r="F4886"/>
      <c r="G4886"/>
      <c r="H4886"/>
      <c r="I4886" s="5"/>
      <c r="J4886" s="5"/>
      <c r="K4886"/>
      <c r="L4886"/>
      <c r="M4886"/>
      <c r="N4886"/>
      <c r="O4886"/>
      <c r="P4886"/>
      <c r="Q4886"/>
      <c r="R4886"/>
    </row>
    <row r="4887" spans="1:18" x14ac:dyDescent="0.25">
      <c r="A4887"/>
      <c r="B4887"/>
      <c r="C4887"/>
      <c r="D4887"/>
      <c r="E4887"/>
      <c r="F4887"/>
      <c r="G4887"/>
      <c r="H4887"/>
      <c r="I4887" s="5"/>
      <c r="J4887" s="5"/>
      <c r="K4887"/>
      <c r="L4887"/>
      <c r="M4887"/>
      <c r="N4887"/>
      <c r="O4887"/>
      <c r="P4887"/>
      <c r="Q4887"/>
      <c r="R4887"/>
    </row>
    <row r="4888" spans="1:18" x14ac:dyDescent="0.25">
      <c r="A4888"/>
      <c r="B4888"/>
      <c r="C4888"/>
      <c r="D4888"/>
      <c r="E4888"/>
      <c r="F4888"/>
      <c r="G4888"/>
      <c r="H4888"/>
      <c r="I4888" s="5"/>
      <c r="J4888" s="5"/>
      <c r="K4888"/>
      <c r="L4888"/>
      <c r="M4888"/>
      <c r="N4888"/>
      <c r="O4888"/>
      <c r="P4888"/>
      <c r="Q4888"/>
      <c r="R4888"/>
    </row>
    <row r="4889" spans="1:18" x14ac:dyDescent="0.25">
      <c r="A4889"/>
      <c r="B4889"/>
      <c r="C4889"/>
      <c r="D4889"/>
      <c r="E4889"/>
      <c r="F4889"/>
      <c r="G4889"/>
      <c r="H4889"/>
      <c r="I4889" s="5"/>
      <c r="J4889" s="5"/>
      <c r="K4889"/>
      <c r="L4889"/>
      <c r="M4889"/>
      <c r="N4889"/>
      <c r="O4889"/>
      <c r="P4889"/>
      <c r="Q4889"/>
      <c r="R4889"/>
    </row>
    <row r="4890" spans="1:18" x14ac:dyDescent="0.25">
      <c r="A4890"/>
      <c r="B4890"/>
      <c r="C4890"/>
      <c r="D4890"/>
      <c r="E4890"/>
      <c r="F4890"/>
      <c r="G4890"/>
      <c r="H4890"/>
      <c r="I4890" s="5"/>
      <c r="J4890" s="5"/>
      <c r="K4890"/>
      <c r="L4890"/>
      <c r="M4890"/>
      <c r="N4890"/>
      <c r="O4890"/>
      <c r="P4890"/>
      <c r="Q4890"/>
      <c r="R4890"/>
    </row>
    <row r="4891" spans="1:18" x14ac:dyDescent="0.25">
      <c r="A4891"/>
      <c r="B4891"/>
      <c r="C4891"/>
      <c r="D4891"/>
      <c r="E4891"/>
      <c r="F4891"/>
      <c r="G4891"/>
      <c r="H4891"/>
      <c r="I4891" s="5"/>
      <c r="J4891" s="5"/>
      <c r="K4891"/>
      <c r="L4891"/>
      <c r="M4891"/>
      <c r="N4891"/>
      <c r="O4891"/>
      <c r="P4891"/>
      <c r="Q4891"/>
      <c r="R4891"/>
    </row>
    <row r="4892" spans="1:18" x14ac:dyDescent="0.25">
      <c r="A4892"/>
      <c r="B4892"/>
      <c r="C4892"/>
      <c r="D4892"/>
      <c r="E4892"/>
      <c r="F4892"/>
      <c r="G4892"/>
      <c r="H4892"/>
      <c r="I4892" s="5"/>
      <c r="J4892" s="5"/>
      <c r="K4892"/>
      <c r="L4892"/>
      <c r="M4892"/>
      <c r="N4892"/>
      <c r="O4892"/>
      <c r="P4892"/>
      <c r="Q4892"/>
      <c r="R4892"/>
    </row>
    <row r="4893" spans="1:18" x14ac:dyDescent="0.25">
      <c r="A4893"/>
      <c r="B4893"/>
      <c r="C4893"/>
      <c r="D4893"/>
      <c r="E4893"/>
      <c r="F4893"/>
      <c r="G4893"/>
      <c r="H4893"/>
      <c r="I4893" s="5"/>
      <c r="J4893" s="5"/>
      <c r="K4893"/>
      <c r="L4893"/>
      <c r="M4893"/>
      <c r="N4893"/>
      <c r="O4893"/>
      <c r="P4893"/>
      <c r="Q4893"/>
      <c r="R4893"/>
    </row>
    <row r="4894" spans="1:18" x14ac:dyDescent="0.25">
      <c r="A4894"/>
      <c r="B4894"/>
      <c r="C4894"/>
      <c r="D4894"/>
      <c r="E4894"/>
      <c r="F4894"/>
      <c r="G4894"/>
      <c r="H4894"/>
      <c r="I4894" s="5"/>
      <c r="J4894" s="5"/>
      <c r="K4894"/>
      <c r="L4894"/>
      <c r="M4894"/>
      <c r="N4894"/>
      <c r="O4894"/>
      <c r="P4894"/>
      <c r="Q4894"/>
      <c r="R4894"/>
    </row>
    <row r="4895" spans="1:18" x14ac:dyDescent="0.25">
      <c r="A4895"/>
      <c r="B4895"/>
      <c r="C4895"/>
      <c r="D4895"/>
      <c r="E4895"/>
      <c r="F4895"/>
      <c r="G4895"/>
      <c r="H4895"/>
      <c r="I4895" s="5"/>
      <c r="J4895" s="5"/>
      <c r="K4895"/>
      <c r="L4895"/>
      <c r="M4895"/>
      <c r="N4895"/>
      <c r="O4895"/>
      <c r="P4895"/>
      <c r="Q4895"/>
      <c r="R4895"/>
    </row>
    <row r="4896" spans="1:18" x14ac:dyDescent="0.25">
      <c r="A4896"/>
      <c r="B4896"/>
      <c r="C4896"/>
      <c r="D4896"/>
      <c r="E4896"/>
      <c r="F4896"/>
      <c r="G4896"/>
      <c r="H4896"/>
      <c r="I4896" s="5"/>
      <c r="J4896" s="5"/>
      <c r="K4896"/>
      <c r="L4896"/>
      <c r="M4896"/>
      <c r="N4896"/>
      <c r="O4896"/>
      <c r="P4896"/>
      <c r="Q4896"/>
      <c r="R4896"/>
    </row>
    <row r="4897" spans="1:18" x14ac:dyDescent="0.25">
      <c r="A4897"/>
      <c r="B4897"/>
      <c r="C4897"/>
      <c r="D4897"/>
      <c r="E4897"/>
      <c r="F4897"/>
      <c r="G4897"/>
      <c r="H4897"/>
      <c r="I4897" s="5"/>
      <c r="J4897" s="5"/>
      <c r="K4897"/>
      <c r="L4897"/>
      <c r="M4897"/>
      <c r="N4897"/>
      <c r="O4897"/>
      <c r="P4897"/>
      <c r="Q4897"/>
      <c r="R4897"/>
    </row>
    <row r="4898" spans="1:18" x14ac:dyDescent="0.25">
      <c r="A4898"/>
      <c r="B4898"/>
      <c r="C4898"/>
      <c r="D4898"/>
      <c r="E4898"/>
      <c r="F4898"/>
      <c r="G4898"/>
      <c r="H4898"/>
      <c r="I4898" s="5"/>
      <c r="J4898" s="5"/>
      <c r="K4898"/>
      <c r="L4898"/>
      <c r="M4898"/>
      <c r="N4898"/>
      <c r="O4898"/>
      <c r="P4898"/>
      <c r="Q4898"/>
      <c r="R4898"/>
    </row>
    <row r="4899" spans="1:18" x14ac:dyDescent="0.25">
      <c r="A4899"/>
      <c r="B4899"/>
      <c r="C4899"/>
      <c r="D4899"/>
      <c r="E4899"/>
      <c r="F4899"/>
      <c r="G4899"/>
      <c r="H4899"/>
      <c r="I4899" s="5"/>
      <c r="J4899" s="5"/>
      <c r="K4899"/>
      <c r="L4899"/>
      <c r="M4899"/>
      <c r="N4899"/>
      <c r="O4899"/>
      <c r="P4899"/>
      <c r="Q4899"/>
      <c r="R4899"/>
    </row>
    <row r="4900" spans="1:18" x14ac:dyDescent="0.25">
      <c r="A4900"/>
      <c r="B4900"/>
      <c r="C4900"/>
      <c r="D4900"/>
      <c r="E4900"/>
      <c r="F4900"/>
      <c r="G4900"/>
      <c r="H4900"/>
      <c r="I4900" s="5"/>
      <c r="J4900" s="5"/>
      <c r="K4900"/>
      <c r="L4900"/>
      <c r="M4900"/>
      <c r="N4900"/>
      <c r="O4900"/>
      <c r="P4900"/>
      <c r="Q4900"/>
      <c r="R4900"/>
    </row>
    <row r="4901" spans="1:18" x14ac:dyDescent="0.25">
      <c r="A4901"/>
      <c r="B4901"/>
      <c r="C4901"/>
      <c r="D4901"/>
      <c r="E4901"/>
      <c r="F4901"/>
      <c r="G4901"/>
      <c r="H4901"/>
      <c r="I4901" s="5"/>
      <c r="J4901" s="5"/>
      <c r="K4901"/>
      <c r="L4901"/>
      <c r="M4901"/>
      <c r="N4901"/>
      <c r="O4901"/>
      <c r="P4901"/>
      <c r="Q4901"/>
      <c r="R4901"/>
    </row>
    <row r="4902" spans="1:18" x14ac:dyDescent="0.25">
      <c r="A4902"/>
      <c r="B4902"/>
      <c r="C4902"/>
      <c r="D4902"/>
      <c r="E4902"/>
      <c r="F4902"/>
      <c r="G4902"/>
      <c r="H4902"/>
      <c r="I4902" s="5"/>
      <c r="J4902" s="5"/>
      <c r="K4902"/>
      <c r="L4902"/>
      <c r="M4902"/>
      <c r="N4902"/>
      <c r="O4902"/>
      <c r="P4902"/>
      <c r="Q4902"/>
      <c r="R4902"/>
    </row>
    <row r="4903" spans="1:18" x14ac:dyDescent="0.25">
      <c r="A4903"/>
      <c r="B4903"/>
      <c r="C4903"/>
      <c r="D4903"/>
      <c r="E4903"/>
      <c r="F4903"/>
      <c r="G4903"/>
      <c r="H4903"/>
      <c r="I4903" s="5"/>
      <c r="J4903" s="5"/>
      <c r="K4903"/>
      <c r="L4903"/>
      <c r="M4903"/>
      <c r="N4903"/>
      <c r="O4903"/>
      <c r="P4903"/>
      <c r="Q4903"/>
      <c r="R4903"/>
    </row>
    <row r="4904" spans="1:18" x14ac:dyDescent="0.25">
      <c r="A4904"/>
      <c r="B4904"/>
      <c r="C4904"/>
      <c r="D4904"/>
      <c r="E4904"/>
      <c r="F4904"/>
      <c r="G4904"/>
      <c r="H4904"/>
      <c r="I4904" s="5"/>
      <c r="J4904" s="5"/>
      <c r="K4904"/>
      <c r="L4904"/>
      <c r="M4904"/>
      <c r="N4904"/>
      <c r="O4904"/>
      <c r="P4904"/>
      <c r="Q4904"/>
      <c r="R4904"/>
    </row>
    <row r="4905" spans="1:18" x14ac:dyDescent="0.25">
      <c r="A4905"/>
      <c r="B4905"/>
      <c r="C4905"/>
      <c r="D4905"/>
      <c r="E4905"/>
      <c r="F4905"/>
      <c r="G4905"/>
      <c r="H4905"/>
      <c r="I4905" s="5"/>
      <c r="J4905" s="5"/>
      <c r="K4905"/>
      <c r="L4905"/>
      <c r="M4905"/>
      <c r="N4905"/>
      <c r="O4905"/>
      <c r="P4905"/>
      <c r="Q4905"/>
      <c r="R4905"/>
    </row>
    <row r="4906" spans="1:18" x14ac:dyDescent="0.25">
      <c r="A4906"/>
      <c r="B4906"/>
      <c r="C4906"/>
      <c r="D4906"/>
      <c r="E4906"/>
      <c r="F4906"/>
      <c r="G4906"/>
      <c r="H4906"/>
      <c r="I4906" s="5"/>
      <c r="J4906" s="5"/>
      <c r="K4906"/>
      <c r="L4906"/>
      <c r="M4906"/>
      <c r="N4906"/>
      <c r="O4906"/>
      <c r="P4906"/>
      <c r="Q4906"/>
      <c r="R4906"/>
    </row>
    <row r="4907" spans="1:18" x14ac:dyDescent="0.25">
      <c r="A4907"/>
      <c r="B4907"/>
      <c r="C4907"/>
      <c r="D4907"/>
      <c r="E4907"/>
      <c r="F4907"/>
      <c r="G4907"/>
      <c r="H4907"/>
      <c r="I4907" s="5"/>
      <c r="J4907" s="5"/>
      <c r="K4907"/>
      <c r="L4907"/>
      <c r="M4907"/>
      <c r="N4907"/>
      <c r="O4907"/>
      <c r="P4907"/>
      <c r="Q4907"/>
      <c r="R4907"/>
    </row>
    <row r="4908" spans="1:18" x14ac:dyDescent="0.25">
      <c r="A4908"/>
      <c r="B4908"/>
      <c r="C4908"/>
      <c r="D4908"/>
      <c r="E4908"/>
      <c r="F4908"/>
      <c r="G4908"/>
      <c r="H4908"/>
      <c r="I4908" s="5"/>
      <c r="J4908" s="5"/>
      <c r="K4908"/>
      <c r="L4908"/>
      <c r="M4908"/>
      <c r="N4908"/>
      <c r="O4908"/>
      <c r="P4908"/>
      <c r="Q4908"/>
      <c r="R4908"/>
    </row>
    <row r="4909" spans="1:18" x14ac:dyDescent="0.25">
      <c r="A4909"/>
      <c r="B4909"/>
      <c r="C4909"/>
      <c r="D4909"/>
      <c r="E4909"/>
      <c r="F4909"/>
      <c r="G4909"/>
      <c r="H4909"/>
      <c r="I4909" s="5"/>
      <c r="J4909" s="5"/>
      <c r="K4909"/>
      <c r="L4909"/>
      <c r="M4909"/>
      <c r="N4909"/>
      <c r="O4909"/>
      <c r="P4909"/>
      <c r="Q4909"/>
      <c r="R4909"/>
    </row>
    <row r="4910" spans="1:18" x14ac:dyDescent="0.25">
      <c r="A4910"/>
      <c r="B4910"/>
      <c r="C4910"/>
      <c r="D4910"/>
      <c r="E4910"/>
      <c r="F4910"/>
      <c r="G4910"/>
      <c r="H4910"/>
      <c r="I4910" s="5"/>
      <c r="J4910" s="5"/>
      <c r="K4910"/>
      <c r="L4910"/>
      <c r="M4910"/>
      <c r="N4910"/>
      <c r="O4910"/>
      <c r="P4910"/>
      <c r="Q4910"/>
      <c r="R4910"/>
    </row>
    <row r="4911" spans="1:18" x14ac:dyDescent="0.25">
      <c r="A4911"/>
      <c r="B4911"/>
      <c r="C4911"/>
      <c r="D4911"/>
      <c r="E4911"/>
      <c r="F4911"/>
      <c r="G4911"/>
      <c r="H4911"/>
      <c r="I4911" s="5"/>
      <c r="J4911" s="5"/>
      <c r="K4911"/>
      <c r="L4911"/>
      <c r="M4911"/>
      <c r="N4911"/>
      <c r="O4911"/>
      <c r="P4911"/>
      <c r="Q4911"/>
      <c r="R4911"/>
    </row>
    <row r="4912" spans="1:18" x14ac:dyDescent="0.25">
      <c r="A4912"/>
      <c r="B4912"/>
      <c r="C4912"/>
      <c r="D4912"/>
      <c r="E4912"/>
      <c r="F4912"/>
      <c r="G4912"/>
      <c r="H4912"/>
      <c r="I4912" s="5"/>
      <c r="J4912" s="5"/>
      <c r="K4912"/>
      <c r="L4912"/>
      <c r="M4912"/>
      <c r="N4912"/>
      <c r="O4912"/>
      <c r="P4912"/>
      <c r="Q4912"/>
      <c r="R4912"/>
    </row>
    <row r="4913" spans="1:18" x14ac:dyDescent="0.25">
      <c r="A4913"/>
      <c r="B4913"/>
      <c r="C4913"/>
      <c r="D4913"/>
      <c r="E4913"/>
      <c r="F4913"/>
      <c r="G4913"/>
      <c r="H4913"/>
      <c r="I4913" s="5"/>
      <c r="J4913" s="5"/>
      <c r="K4913"/>
      <c r="L4913"/>
      <c r="M4913"/>
      <c r="N4913"/>
      <c r="O4913"/>
      <c r="P4913"/>
      <c r="Q4913"/>
      <c r="R4913"/>
    </row>
    <row r="4914" spans="1:18" x14ac:dyDescent="0.25">
      <c r="A4914"/>
      <c r="B4914"/>
      <c r="C4914"/>
      <c r="D4914"/>
      <c r="E4914"/>
      <c r="F4914"/>
      <c r="G4914"/>
      <c r="H4914"/>
      <c r="I4914" s="5"/>
      <c r="J4914" s="5"/>
      <c r="K4914"/>
      <c r="L4914"/>
      <c r="M4914"/>
      <c r="N4914"/>
      <c r="O4914"/>
      <c r="P4914"/>
      <c r="Q4914"/>
      <c r="R4914"/>
    </row>
    <row r="4915" spans="1:18" x14ac:dyDescent="0.25">
      <c r="A4915"/>
      <c r="B4915"/>
      <c r="C4915"/>
      <c r="D4915"/>
      <c r="E4915"/>
      <c r="F4915"/>
      <c r="G4915"/>
      <c r="H4915"/>
      <c r="I4915" s="5"/>
      <c r="J4915" s="5"/>
      <c r="K4915"/>
      <c r="L4915"/>
      <c r="M4915"/>
      <c r="N4915"/>
      <c r="O4915"/>
      <c r="P4915"/>
      <c r="Q4915"/>
      <c r="R4915"/>
    </row>
    <row r="4916" spans="1:18" x14ac:dyDescent="0.25">
      <c r="A4916"/>
      <c r="B4916"/>
      <c r="C4916"/>
      <c r="D4916"/>
      <c r="E4916"/>
      <c r="F4916"/>
      <c r="G4916"/>
      <c r="H4916"/>
      <c r="I4916" s="5"/>
      <c r="J4916" s="5"/>
      <c r="K4916"/>
      <c r="L4916"/>
      <c r="M4916"/>
      <c r="N4916"/>
      <c r="O4916"/>
      <c r="P4916"/>
      <c r="Q4916"/>
      <c r="R4916"/>
    </row>
    <row r="4917" spans="1:18" x14ac:dyDescent="0.25">
      <c r="A4917"/>
      <c r="B4917"/>
      <c r="C4917"/>
      <c r="D4917"/>
      <c r="E4917"/>
      <c r="F4917"/>
      <c r="G4917"/>
      <c r="H4917"/>
      <c r="I4917" s="5"/>
      <c r="J4917" s="5"/>
      <c r="K4917"/>
      <c r="L4917"/>
      <c r="M4917"/>
      <c r="N4917"/>
      <c r="O4917"/>
      <c r="P4917"/>
      <c r="Q4917"/>
      <c r="R4917"/>
    </row>
    <row r="4918" spans="1:18" x14ac:dyDescent="0.25">
      <c r="A4918"/>
      <c r="B4918"/>
      <c r="C4918"/>
      <c r="D4918"/>
      <c r="E4918"/>
      <c r="F4918"/>
      <c r="G4918"/>
      <c r="H4918"/>
      <c r="I4918" s="5"/>
      <c r="J4918" s="5"/>
      <c r="K4918"/>
      <c r="L4918"/>
      <c r="M4918"/>
      <c r="N4918"/>
      <c r="O4918"/>
      <c r="P4918"/>
      <c r="Q4918"/>
      <c r="R4918"/>
    </row>
    <row r="4919" spans="1:18" x14ac:dyDescent="0.25">
      <c r="A4919"/>
      <c r="B4919"/>
      <c r="C4919"/>
      <c r="D4919"/>
      <c r="E4919"/>
      <c r="F4919"/>
      <c r="G4919"/>
      <c r="H4919"/>
      <c r="I4919" s="5"/>
      <c r="J4919" s="5"/>
      <c r="K4919"/>
      <c r="L4919"/>
      <c r="M4919"/>
      <c r="N4919"/>
      <c r="O4919"/>
      <c r="P4919"/>
      <c r="Q4919"/>
      <c r="R4919"/>
    </row>
    <row r="4920" spans="1:18" x14ac:dyDescent="0.25">
      <c r="A4920"/>
      <c r="B4920"/>
      <c r="C4920"/>
      <c r="D4920"/>
      <c r="E4920"/>
      <c r="F4920"/>
      <c r="G4920"/>
      <c r="H4920"/>
      <c r="I4920" s="5"/>
      <c r="J4920" s="5"/>
      <c r="K4920"/>
      <c r="L4920"/>
      <c r="M4920"/>
      <c r="N4920"/>
      <c r="O4920"/>
      <c r="P4920"/>
      <c r="Q4920"/>
      <c r="R4920"/>
    </row>
    <row r="4921" spans="1:18" x14ac:dyDescent="0.25">
      <c r="A4921"/>
      <c r="B4921"/>
      <c r="C4921"/>
      <c r="D4921"/>
      <c r="E4921"/>
      <c r="F4921"/>
      <c r="G4921"/>
      <c r="H4921"/>
      <c r="I4921" s="5"/>
      <c r="J4921" s="5"/>
      <c r="K4921"/>
      <c r="L4921"/>
      <c r="M4921"/>
      <c r="N4921"/>
      <c r="O4921"/>
      <c r="P4921"/>
      <c r="Q4921"/>
      <c r="R4921"/>
    </row>
    <row r="4922" spans="1:18" x14ac:dyDescent="0.25">
      <c r="A4922"/>
      <c r="B4922"/>
      <c r="C4922"/>
      <c r="D4922"/>
      <c r="E4922"/>
      <c r="F4922"/>
      <c r="G4922"/>
      <c r="H4922"/>
      <c r="I4922" s="5"/>
      <c r="J4922" s="5"/>
      <c r="K4922"/>
      <c r="L4922"/>
      <c r="M4922"/>
      <c r="N4922"/>
      <c r="O4922"/>
      <c r="P4922"/>
      <c r="Q4922"/>
      <c r="R4922"/>
    </row>
    <row r="4923" spans="1:18" x14ac:dyDescent="0.25">
      <c r="A4923"/>
      <c r="B4923"/>
      <c r="C4923"/>
      <c r="D4923"/>
      <c r="E4923"/>
      <c r="F4923"/>
      <c r="G4923"/>
      <c r="H4923"/>
      <c r="I4923" s="5"/>
      <c r="J4923" s="5"/>
      <c r="K4923"/>
      <c r="L4923"/>
      <c r="M4923"/>
      <c r="N4923"/>
      <c r="O4923"/>
      <c r="P4923"/>
      <c r="Q4923"/>
      <c r="R4923"/>
    </row>
    <row r="4924" spans="1:18" x14ac:dyDescent="0.25">
      <c r="A4924"/>
      <c r="B4924"/>
      <c r="C4924"/>
      <c r="D4924"/>
      <c r="E4924"/>
      <c r="F4924"/>
      <c r="G4924"/>
      <c r="H4924"/>
      <c r="I4924" s="5"/>
      <c r="J4924" s="5"/>
      <c r="K4924"/>
      <c r="L4924"/>
      <c r="M4924"/>
      <c r="N4924"/>
      <c r="O4924"/>
      <c r="P4924"/>
      <c r="Q4924"/>
      <c r="R4924"/>
    </row>
    <row r="4925" spans="1:18" x14ac:dyDescent="0.25">
      <c r="A4925"/>
      <c r="B4925"/>
      <c r="C4925"/>
      <c r="D4925"/>
      <c r="E4925"/>
      <c r="F4925"/>
      <c r="G4925"/>
      <c r="H4925"/>
      <c r="I4925" s="5"/>
      <c r="J4925" s="5"/>
      <c r="K4925"/>
      <c r="L4925"/>
      <c r="M4925"/>
      <c r="N4925"/>
      <c r="O4925"/>
      <c r="P4925"/>
      <c r="Q4925"/>
      <c r="R4925"/>
    </row>
    <row r="4926" spans="1:18" x14ac:dyDescent="0.25">
      <c r="A4926"/>
      <c r="B4926"/>
      <c r="C4926"/>
      <c r="D4926"/>
      <c r="E4926"/>
      <c r="F4926"/>
      <c r="G4926"/>
      <c r="H4926"/>
      <c r="I4926" s="5"/>
      <c r="J4926" s="5"/>
      <c r="K4926"/>
      <c r="L4926"/>
      <c r="M4926"/>
      <c r="N4926"/>
      <c r="O4926"/>
      <c r="P4926"/>
      <c r="Q4926"/>
      <c r="R4926"/>
    </row>
    <row r="4927" spans="1:18" x14ac:dyDescent="0.25">
      <c r="A4927"/>
      <c r="B4927"/>
      <c r="C4927"/>
      <c r="D4927"/>
      <c r="E4927"/>
      <c r="F4927"/>
      <c r="G4927"/>
      <c r="H4927"/>
      <c r="I4927" s="5"/>
      <c r="J4927" s="5"/>
      <c r="K4927"/>
      <c r="L4927"/>
      <c r="M4927"/>
      <c r="N4927"/>
      <c r="O4927"/>
      <c r="P4927"/>
      <c r="Q4927"/>
      <c r="R4927"/>
    </row>
    <row r="4928" spans="1:18" x14ac:dyDescent="0.25">
      <c r="A4928"/>
      <c r="B4928"/>
      <c r="C4928"/>
      <c r="D4928"/>
      <c r="E4928"/>
      <c r="F4928"/>
      <c r="G4928"/>
      <c r="H4928"/>
      <c r="I4928" s="5"/>
      <c r="J4928" s="5"/>
      <c r="K4928"/>
      <c r="L4928"/>
      <c r="M4928"/>
      <c r="N4928"/>
      <c r="O4928"/>
      <c r="P4928"/>
      <c r="Q4928"/>
      <c r="R4928"/>
    </row>
    <row r="4929" spans="1:18" x14ac:dyDescent="0.25">
      <c r="A4929"/>
      <c r="B4929"/>
      <c r="C4929"/>
      <c r="D4929"/>
      <c r="E4929"/>
      <c r="F4929"/>
      <c r="G4929"/>
      <c r="H4929"/>
      <c r="I4929" s="5"/>
      <c r="J4929" s="5"/>
      <c r="K4929"/>
      <c r="L4929"/>
      <c r="M4929"/>
      <c r="N4929"/>
      <c r="O4929"/>
      <c r="P4929"/>
      <c r="Q4929"/>
      <c r="R4929"/>
    </row>
    <row r="4930" spans="1:18" x14ac:dyDescent="0.25">
      <c r="A4930"/>
      <c r="B4930"/>
      <c r="C4930"/>
      <c r="D4930"/>
      <c r="E4930"/>
      <c r="F4930"/>
      <c r="G4930"/>
      <c r="H4930"/>
      <c r="I4930" s="5"/>
      <c r="J4930" s="5"/>
      <c r="K4930"/>
      <c r="L4930"/>
      <c r="M4930"/>
      <c r="N4930"/>
      <c r="O4930"/>
      <c r="P4930"/>
      <c r="Q4930"/>
      <c r="R4930"/>
    </row>
    <row r="4931" spans="1:18" x14ac:dyDescent="0.25">
      <c r="A4931"/>
      <c r="B4931"/>
      <c r="C4931"/>
      <c r="D4931"/>
      <c r="E4931"/>
      <c r="F4931"/>
      <c r="G4931"/>
      <c r="H4931"/>
      <c r="I4931" s="5"/>
      <c r="J4931" s="5"/>
      <c r="K4931"/>
      <c r="L4931"/>
      <c r="M4931"/>
      <c r="N4931"/>
      <c r="O4931"/>
      <c r="P4931"/>
      <c r="Q4931"/>
      <c r="R4931"/>
    </row>
    <row r="4932" spans="1:18" x14ac:dyDescent="0.25">
      <c r="A4932"/>
      <c r="B4932"/>
      <c r="C4932"/>
      <c r="D4932"/>
      <c r="E4932"/>
      <c r="F4932"/>
      <c r="G4932"/>
      <c r="H4932"/>
      <c r="I4932" s="5"/>
      <c r="J4932" s="5"/>
      <c r="K4932"/>
      <c r="L4932"/>
      <c r="M4932"/>
      <c r="N4932"/>
      <c r="O4932"/>
      <c r="P4932"/>
      <c r="Q4932"/>
      <c r="R4932"/>
    </row>
    <row r="4933" spans="1:18" x14ac:dyDescent="0.25">
      <c r="A4933"/>
      <c r="B4933"/>
      <c r="C4933"/>
      <c r="D4933"/>
      <c r="E4933"/>
      <c r="F4933"/>
      <c r="G4933"/>
      <c r="H4933"/>
      <c r="I4933" s="5"/>
      <c r="J4933" s="5"/>
      <c r="K4933"/>
      <c r="L4933"/>
      <c r="M4933"/>
      <c r="N4933"/>
      <c r="O4933"/>
      <c r="P4933"/>
      <c r="Q4933"/>
      <c r="R4933"/>
    </row>
    <row r="4934" spans="1:18" x14ac:dyDescent="0.25">
      <c r="A4934"/>
      <c r="B4934"/>
      <c r="C4934"/>
      <c r="D4934"/>
      <c r="E4934"/>
      <c r="F4934"/>
      <c r="G4934"/>
      <c r="H4934"/>
      <c r="I4934" s="5"/>
      <c r="J4934" s="5"/>
      <c r="K4934"/>
      <c r="L4934"/>
      <c r="M4934"/>
      <c r="N4934"/>
      <c r="O4934"/>
      <c r="P4934"/>
      <c r="Q4934"/>
      <c r="R4934"/>
    </row>
    <row r="4935" spans="1:18" x14ac:dyDescent="0.25">
      <c r="A4935"/>
      <c r="B4935"/>
      <c r="C4935"/>
      <c r="D4935"/>
      <c r="E4935"/>
      <c r="F4935"/>
      <c r="G4935"/>
      <c r="H4935"/>
      <c r="I4935" s="5"/>
      <c r="J4935" s="5"/>
      <c r="K4935"/>
      <c r="L4935"/>
      <c r="M4935"/>
      <c r="N4935"/>
      <c r="O4935"/>
      <c r="P4935"/>
      <c r="Q4935"/>
      <c r="R4935"/>
    </row>
    <row r="4936" spans="1:18" x14ac:dyDescent="0.25">
      <c r="A4936"/>
      <c r="B4936"/>
      <c r="C4936"/>
      <c r="D4936"/>
      <c r="E4936"/>
      <c r="F4936"/>
      <c r="G4936"/>
      <c r="H4936"/>
      <c r="I4936" s="5"/>
      <c r="J4936" s="5"/>
      <c r="K4936"/>
      <c r="L4936"/>
      <c r="M4936"/>
      <c r="N4936"/>
      <c r="O4936"/>
      <c r="P4936"/>
      <c r="Q4936"/>
      <c r="R4936"/>
    </row>
    <row r="4937" spans="1:18" x14ac:dyDescent="0.25">
      <c r="A4937"/>
      <c r="B4937"/>
      <c r="C4937"/>
      <c r="D4937"/>
      <c r="E4937"/>
      <c r="F4937"/>
      <c r="G4937"/>
      <c r="H4937"/>
      <c r="I4937" s="5"/>
      <c r="J4937" s="5"/>
      <c r="K4937"/>
      <c r="L4937"/>
      <c r="M4937"/>
      <c r="N4937"/>
      <c r="O4937"/>
      <c r="P4937"/>
      <c r="Q4937"/>
      <c r="R4937"/>
    </row>
    <row r="4938" spans="1:18" x14ac:dyDescent="0.25">
      <c r="A4938"/>
      <c r="B4938"/>
      <c r="C4938"/>
      <c r="D4938"/>
      <c r="E4938"/>
      <c r="F4938"/>
      <c r="G4938"/>
      <c r="H4938"/>
      <c r="I4938" s="5"/>
      <c r="J4938" s="5"/>
      <c r="K4938"/>
      <c r="L4938"/>
      <c r="M4938"/>
      <c r="N4938"/>
      <c r="O4938"/>
      <c r="P4938"/>
      <c r="Q4938"/>
      <c r="R4938"/>
    </row>
    <row r="4939" spans="1:18" x14ac:dyDescent="0.25">
      <c r="A4939"/>
      <c r="B4939"/>
      <c r="C4939"/>
      <c r="D4939"/>
      <c r="E4939"/>
      <c r="F4939"/>
      <c r="G4939"/>
      <c r="H4939"/>
      <c r="I4939" s="5"/>
      <c r="J4939" s="5"/>
      <c r="K4939"/>
      <c r="L4939"/>
      <c r="M4939"/>
      <c r="N4939"/>
      <c r="O4939"/>
      <c r="P4939"/>
      <c r="Q4939"/>
      <c r="R4939"/>
    </row>
    <row r="4940" spans="1:18" x14ac:dyDescent="0.25">
      <c r="A4940"/>
      <c r="B4940"/>
      <c r="C4940"/>
      <c r="D4940"/>
      <c r="E4940"/>
      <c r="F4940"/>
      <c r="G4940"/>
      <c r="H4940"/>
      <c r="I4940" s="5"/>
      <c r="J4940" s="5"/>
      <c r="K4940"/>
      <c r="L4940"/>
      <c r="M4940"/>
      <c r="N4940"/>
      <c r="O4940"/>
      <c r="P4940"/>
      <c r="Q4940"/>
      <c r="R4940"/>
    </row>
    <row r="4941" spans="1:18" x14ac:dyDescent="0.25">
      <c r="A4941"/>
      <c r="B4941"/>
      <c r="C4941"/>
      <c r="D4941"/>
      <c r="E4941"/>
      <c r="F4941"/>
      <c r="G4941"/>
      <c r="H4941"/>
      <c r="I4941" s="5"/>
      <c r="J4941" s="5"/>
      <c r="K4941"/>
      <c r="L4941"/>
      <c r="M4941"/>
      <c r="N4941"/>
      <c r="O4941"/>
      <c r="P4941"/>
      <c r="Q4941"/>
      <c r="R4941"/>
    </row>
    <row r="4942" spans="1:18" x14ac:dyDescent="0.25">
      <c r="A4942"/>
      <c r="B4942"/>
      <c r="C4942"/>
      <c r="D4942"/>
      <c r="E4942"/>
      <c r="F4942"/>
      <c r="G4942"/>
      <c r="H4942"/>
      <c r="I4942" s="5"/>
      <c r="J4942" s="5"/>
      <c r="K4942"/>
      <c r="L4942"/>
      <c r="M4942"/>
      <c r="N4942"/>
      <c r="O4942"/>
      <c r="P4942"/>
      <c r="Q4942"/>
      <c r="R4942"/>
    </row>
    <row r="4943" spans="1:18" x14ac:dyDescent="0.25">
      <c r="A4943"/>
      <c r="B4943"/>
      <c r="C4943"/>
      <c r="D4943"/>
      <c r="E4943"/>
      <c r="F4943"/>
      <c r="G4943"/>
      <c r="H4943"/>
      <c r="I4943" s="5"/>
      <c r="J4943" s="5"/>
      <c r="K4943"/>
      <c r="L4943"/>
      <c r="M4943"/>
      <c r="N4943"/>
      <c r="O4943"/>
      <c r="P4943"/>
      <c r="Q4943"/>
      <c r="R4943"/>
    </row>
    <row r="4944" spans="1:18" x14ac:dyDescent="0.25">
      <c r="A4944"/>
      <c r="B4944"/>
      <c r="C4944"/>
      <c r="D4944"/>
      <c r="E4944"/>
      <c r="F4944"/>
      <c r="G4944"/>
      <c r="H4944"/>
      <c r="I4944" s="5"/>
      <c r="J4944" s="5"/>
      <c r="K4944"/>
      <c r="L4944"/>
      <c r="M4944"/>
      <c r="N4944"/>
      <c r="O4944"/>
      <c r="P4944"/>
      <c r="Q4944"/>
      <c r="R4944"/>
    </row>
    <row r="4945" spans="1:18" x14ac:dyDescent="0.25">
      <c r="A4945"/>
      <c r="B4945"/>
      <c r="C4945"/>
      <c r="D4945"/>
      <c r="E4945"/>
      <c r="F4945"/>
      <c r="G4945"/>
      <c r="H4945"/>
      <c r="I4945" s="5"/>
      <c r="J4945" s="5"/>
      <c r="K4945"/>
      <c r="L4945"/>
      <c r="M4945"/>
      <c r="N4945"/>
      <c r="O4945"/>
      <c r="P4945"/>
      <c r="Q4945"/>
      <c r="R4945"/>
    </row>
    <row r="4946" spans="1:18" x14ac:dyDescent="0.25">
      <c r="A4946"/>
      <c r="B4946"/>
      <c r="C4946"/>
      <c r="D4946"/>
      <c r="E4946"/>
      <c r="F4946"/>
      <c r="G4946"/>
      <c r="H4946"/>
      <c r="I4946" s="5"/>
      <c r="J4946" s="5"/>
      <c r="K4946"/>
      <c r="L4946"/>
      <c r="M4946"/>
      <c r="N4946"/>
      <c r="O4946"/>
      <c r="P4946"/>
      <c r="Q4946"/>
      <c r="R4946"/>
    </row>
    <row r="4947" spans="1:18" x14ac:dyDescent="0.25">
      <c r="A4947"/>
      <c r="B4947"/>
      <c r="C4947"/>
      <c r="D4947"/>
      <c r="E4947"/>
      <c r="F4947"/>
      <c r="G4947"/>
      <c r="H4947"/>
      <c r="I4947" s="5"/>
      <c r="J4947" s="5"/>
      <c r="K4947"/>
      <c r="L4947"/>
      <c r="M4947"/>
      <c r="N4947"/>
      <c r="O4947"/>
      <c r="P4947"/>
      <c r="Q4947"/>
      <c r="R4947"/>
    </row>
    <row r="4948" spans="1:18" x14ac:dyDescent="0.25">
      <c r="A4948"/>
      <c r="B4948"/>
      <c r="C4948"/>
      <c r="D4948"/>
      <c r="E4948"/>
      <c r="F4948"/>
      <c r="G4948"/>
      <c r="H4948"/>
      <c r="I4948" s="5"/>
      <c r="J4948" s="5"/>
      <c r="K4948"/>
      <c r="L4948"/>
      <c r="M4948"/>
      <c r="N4948"/>
      <c r="O4948"/>
      <c r="P4948"/>
      <c r="Q4948"/>
      <c r="R4948"/>
    </row>
    <row r="4949" spans="1:18" x14ac:dyDescent="0.25">
      <c r="A4949"/>
      <c r="B4949"/>
      <c r="C4949"/>
      <c r="D4949"/>
      <c r="E4949"/>
      <c r="F4949"/>
      <c r="G4949"/>
      <c r="H4949"/>
      <c r="I4949" s="5"/>
      <c r="J4949" s="5"/>
      <c r="K4949"/>
      <c r="L4949"/>
      <c r="M4949"/>
      <c r="N4949"/>
      <c r="O4949"/>
      <c r="P4949"/>
      <c r="Q4949"/>
      <c r="R4949"/>
    </row>
    <row r="4950" spans="1:18" x14ac:dyDescent="0.25">
      <c r="A4950"/>
      <c r="B4950"/>
      <c r="C4950"/>
      <c r="D4950"/>
      <c r="E4950"/>
      <c r="F4950"/>
      <c r="G4950"/>
      <c r="H4950"/>
      <c r="I4950" s="5"/>
      <c r="J4950" s="5"/>
      <c r="K4950"/>
      <c r="L4950"/>
      <c r="M4950"/>
      <c r="N4950"/>
      <c r="O4950"/>
      <c r="P4950"/>
      <c r="Q4950"/>
      <c r="R4950"/>
    </row>
    <row r="4951" spans="1:18" x14ac:dyDescent="0.25">
      <c r="A4951"/>
      <c r="B4951"/>
      <c r="C4951"/>
      <c r="D4951"/>
      <c r="E4951"/>
      <c r="F4951"/>
      <c r="G4951"/>
      <c r="H4951"/>
      <c r="I4951" s="5"/>
      <c r="J4951" s="5"/>
      <c r="K4951"/>
      <c r="L4951"/>
      <c r="M4951"/>
      <c r="N4951"/>
      <c r="O4951"/>
      <c r="P4951"/>
      <c r="Q4951"/>
      <c r="R4951"/>
    </row>
    <row r="4952" spans="1:18" x14ac:dyDescent="0.25">
      <c r="A4952"/>
      <c r="B4952"/>
      <c r="C4952"/>
      <c r="D4952"/>
      <c r="E4952"/>
      <c r="F4952"/>
      <c r="G4952"/>
      <c r="H4952"/>
      <c r="I4952" s="5"/>
      <c r="J4952" s="5"/>
      <c r="K4952"/>
      <c r="L4952"/>
      <c r="M4952"/>
      <c r="N4952"/>
      <c r="O4952"/>
      <c r="P4952"/>
      <c r="Q4952"/>
      <c r="R4952"/>
    </row>
    <row r="4953" spans="1:18" x14ac:dyDescent="0.25">
      <c r="A4953"/>
      <c r="B4953"/>
      <c r="C4953"/>
      <c r="D4953"/>
      <c r="E4953"/>
      <c r="F4953"/>
      <c r="G4953"/>
      <c r="H4953"/>
      <c r="I4953" s="5"/>
      <c r="J4953" s="5"/>
      <c r="K4953"/>
      <c r="L4953"/>
      <c r="M4953"/>
      <c r="N4953"/>
      <c r="O4953"/>
      <c r="P4953"/>
      <c r="Q4953"/>
      <c r="R4953"/>
    </row>
    <row r="4954" spans="1:18" x14ac:dyDescent="0.25">
      <c r="A4954"/>
      <c r="B4954"/>
      <c r="C4954"/>
      <c r="D4954"/>
      <c r="E4954"/>
      <c r="F4954"/>
      <c r="G4954"/>
      <c r="H4954"/>
      <c r="I4954" s="5"/>
      <c r="J4954" s="5"/>
      <c r="K4954"/>
      <c r="L4954"/>
      <c r="M4954"/>
      <c r="N4954"/>
      <c r="O4954"/>
      <c r="P4954"/>
      <c r="Q4954"/>
      <c r="R4954"/>
    </row>
    <row r="4955" spans="1:18" x14ac:dyDescent="0.25">
      <c r="A4955"/>
      <c r="B4955"/>
      <c r="C4955"/>
      <c r="D4955"/>
      <c r="E4955"/>
      <c r="F4955"/>
      <c r="G4955"/>
      <c r="H4955"/>
      <c r="I4955" s="5"/>
      <c r="J4955" s="5"/>
      <c r="K4955"/>
      <c r="L4955"/>
      <c r="M4955"/>
      <c r="N4955"/>
      <c r="O4955"/>
      <c r="P4955"/>
      <c r="Q4955"/>
      <c r="R4955"/>
    </row>
    <row r="4956" spans="1:18" x14ac:dyDescent="0.25">
      <c r="A4956"/>
      <c r="B4956"/>
      <c r="C4956"/>
      <c r="D4956"/>
      <c r="E4956"/>
      <c r="F4956"/>
      <c r="G4956"/>
      <c r="H4956"/>
      <c r="I4956" s="5"/>
      <c r="J4956" s="5"/>
      <c r="K4956"/>
      <c r="L4956"/>
      <c r="M4956"/>
      <c r="N4956"/>
      <c r="O4956"/>
      <c r="P4956"/>
      <c r="Q4956"/>
      <c r="R4956"/>
    </row>
    <row r="4957" spans="1:18" x14ac:dyDescent="0.25">
      <c r="A4957"/>
      <c r="B4957"/>
      <c r="C4957"/>
      <c r="D4957"/>
      <c r="E4957"/>
      <c r="F4957"/>
      <c r="G4957"/>
      <c r="H4957"/>
      <c r="I4957" s="5"/>
      <c r="J4957" s="5"/>
      <c r="K4957"/>
      <c r="L4957"/>
      <c r="M4957"/>
      <c r="N4957"/>
      <c r="O4957"/>
      <c r="P4957"/>
      <c r="Q4957"/>
      <c r="R4957"/>
    </row>
    <row r="4958" spans="1:18" x14ac:dyDescent="0.25">
      <c r="A4958"/>
      <c r="B4958"/>
      <c r="C4958"/>
      <c r="D4958"/>
      <c r="E4958"/>
      <c r="F4958"/>
      <c r="G4958"/>
      <c r="H4958"/>
      <c r="I4958" s="5"/>
      <c r="J4958" s="5"/>
      <c r="K4958"/>
      <c r="L4958"/>
      <c r="M4958"/>
      <c r="N4958"/>
      <c r="O4958"/>
      <c r="P4958"/>
      <c r="Q4958"/>
      <c r="R4958"/>
    </row>
    <row r="4959" spans="1:18" x14ac:dyDescent="0.25">
      <c r="A4959"/>
      <c r="B4959"/>
      <c r="C4959"/>
      <c r="D4959"/>
      <c r="E4959"/>
      <c r="F4959"/>
      <c r="G4959"/>
      <c r="H4959"/>
      <c r="I4959" s="5"/>
      <c r="J4959" s="5"/>
      <c r="K4959"/>
      <c r="L4959"/>
      <c r="M4959"/>
      <c r="N4959"/>
      <c r="O4959"/>
      <c r="P4959"/>
      <c r="Q4959"/>
      <c r="R4959"/>
    </row>
    <row r="4960" spans="1:18" x14ac:dyDescent="0.25">
      <c r="A4960"/>
      <c r="B4960"/>
      <c r="C4960"/>
      <c r="D4960"/>
      <c r="E4960"/>
      <c r="F4960"/>
      <c r="G4960"/>
      <c r="H4960"/>
      <c r="I4960" s="5"/>
      <c r="J4960" s="5"/>
      <c r="K4960"/>
      <c r="L4960"/>
      <c r="M4960"/>
      <c r="N4960"/>
      <c r="O4960"/>
      <c r="P4960"/>
      <c r="Q4960"/>
      <c r="R4960"/>
    </row>
    <row r="4961" spans="1:18" x14ac:dyDescent="0.25">
      <c r="A4961"/>
      <c r="B4961"/>
      <c r="C4961"/>
      <c r="D4961"/>
      <c r="E4961"/>
      <c r="F4961"/>
      <c r="G4961"/>
      <c r="H4961"/>
      <c r="I4961" s="5"/>
      <c r="J4961" s="5"/>
      <c r="K4961"/>
      <c r="L4961"/>
      <c r="M4961"/>
      <c r="N4961"/>
      <c r="O4961"/>
      <c r="P4961"/>
      <c r="Q4961"/>
      <c r="R4961"/>
    </row>
    <row r="4962" spans="1:18" x14ac:dyDescent="0.25">
      <c r="A4962"/>
      <c r="B4962"/>
      <c r="C4962"/>
      <c r="D4962"/>
      <c r="E4962"/>
      <c r="F4962"/>
      <c r="G4962"/>
      <c r="H4962"/>
      <c r="I4962" s="5"/>
      <c r="J4962" s="5"/>
      <c r="K4962"/>
      <c r="L4962"/>
      <c r="M4962"/>
      <c r="N4962"/>
      <c r="O4962"/>
      <c r="P4962"/>
      <c r="Q4962"/>
      <c r="R4962"/>
    </row>
    <row r="4963" spans="1:18" x14ac:dyDescent="0.25">
      <c r="A4963"/>
      <c r="B4963"/>
      <c r="C4963"/>
      <c r="D4963"/>
      <c r="E4963"/>
      <c r="F4963"/>
      <c r="G4963"/>
      <c r="H4963"/>
      <c r="I4963" s="5"/>
      <c r="J4963" s="5"/>
      <c r="K4963"/>
      <c r="L4963"/>
      <c r="M4963"/>
      <c r="N4963"/>
      <c r="O4963"/>
      <c r="P4963"/>
      <c r="Q4963"/>
      <c r="R4963"/>
    </row>
    <row r="4964" spans="1:18" x14ac:dyDescent="0.25">
      <c r="A4964"/>
      <c r="B4964"/>
      <c r="C4964"/>
      <c r="D4964"/>
      <c r="E4964"/>
      <c r="F4964"/>
      <c r="G4964"/>
      <c r="H4964"/>
      <c r="I4964" s="5"/>
      <c r="J4964" s="5"/>
      <c r="K4964"/>
      <c r="L4964"/>
      <c r="M4964"/>
      <c r="N4964"/>
      <c r="O4964"/>
      <c r="P4964"/>
      <c r="Q4964"/>
      <c r="R4964"/>
    </row>
    <row r="4965" spans="1:18" x14ac:dyDescent="0.25">
      <c r="A4965"/>
      <c r="B4965"/>
      <c r="C4965"/>
      <c r="D4965"/>
      <c r="E4965"/>
      <c r="F4965"/>
      <c r="G4965"/>
      <c r="H4965"/>
      <c r="I4965" s="5"/>
      <c r="J4965" s="5"/>
      <c r="K4965"/>
      <c r="L4965"/>
      <c r="M4965"/>
      <c r="N4965"/>
      <c r="O4965"/>
      <c r="P4965"/>
      <c r="Q4965"/>
      <c r="R4965"/>
    </row>
    <row r="4966" spans="1:18" x14ac:dyDescent="0.25">
      <c r="A4966"/>
      <c r="B4966"/>
      <c r="C4966"/>
      <c r="D4966"/>
      <c r="E4966"/>
      <c r="F4966"/>
      <c r="G4966"/>
      <c r="H4966"/>
      <c r="I4966" s="5"/>
      <c r="J4966" s="5"/>
      <c r="K4966"/>
      <c r="L4966"/>
      <c r="M4966"/>
      <c r="N4966"/>
      <c r="O4966"/>
      <c r="P4966"/>
      <c r="Q4966"/>
      <c r="R4966"/>
    </row>
    <row r="4967" spans="1:18" x14ac:dyDescent="0.25">
      <c r="A4967"/>
      <c r="B4967"/>
      <c r="C4967"/>
      <c r="D4967"/>
      <c r="E4967"/>
      <c r="F4967"/>
      <c r="G4967"/>
      <c r="H4967"/>
      <c r="I4967" s="5"/>
      <c r="J4967" s="5"/>
      <c r="K4967"/>
      <c r="L4967"/>
      <c r="M4967"/>
      <c r="N4967"/>
      <c r="O4967"/>
      <c r="P4967"/>
      <c r="Q4967"/>
      <c r="R4967"/>
    </row>
    <row r="4968" spans="1:18" x14ac:dyDescent="0.25">
      <c r="A4968"/>
      <c r="B4968"/>
      <c r="C4968"/>
      <c r="D4968"/>
      <c r="E4968"/>
      <c r="F4968"/>
      <c r="G4968"/>
      <c r="H4968"/>
      <c r="I4968" s="5"/>
      <c r="J4968" s="5"/>
      <c r="K4968"/>
      <c r="L4968"/>
      <c r="M4968"/>
      <c r="N4968"/>
      <c r="O4968"/>
      <c r="P4968"/>
      <c r="Q4968"/>
      <c r="R4968"/>
    </row>
    <row r="4969" spans="1:18" x14ac:dyDescent="0.25">
      <c r="A4969"/>
      <c r="B4969"/>
      <c r="C4969"/>
      <c r="D4969"/>
      <c r="E4969"/>
      <c r="F4969"/>
      <c r="G4969"/>
      <c r="H4969"/>
      <c r="I4969" s="5"/>
      <c r="J4969" s="5"/>
      <c r="K4969"/>
      <c r="L4969"/>
      <c r="M4969"/>
      <c r="N4969"/>
      <c r="O4969"/>
      <c r="P4969"/>
      <c r="Q4969"/>
      <c r="R4969"/>
    </row>
    <row r="4970" spans="1:18" x14ac:dyDescent="0.25">
      <c r="A4970"/>
      <c r="B4970"/>
      <c r="C4970"/>
      <c r="D4970"/>
      <c r="E4970"/>
      <c r="F4970"/>
      <c r="G4970"/>
      <c r="H4970"/>
      <c r="I4970" s="5"/>
      <c r="J4970" s="5"/>
      <c r="K4970"/>
      <c r="L4970"/>
      <c r="M4970"/>
      <c r="N4970"/>
      <c r="O4970"/>
      <c r="P4970"/>
      <c r="Q4970"/>
      <c r="R4970"/>
    </row>
    <row r="4971" spans="1:18" x14ac:dyDescent="0.25">
      <c r="A4971"/>
      <c r="B4971"/>
      <c r="C4971"/>
      <c r="D4971"/>
      <c r="E4971"/>
      <c r="F4971"/>
      <c r="G4971"/>
      <c r="H4971"/>
      <c r="I4971" s="5"/>
      <c r="J4971" s="5"/>
      <c r="K4971"/>
      <c r="L4971"/>
      <c r="M4971"/>
      <c r="N4971"/>
      <c r="O4971"/>
      <c r="P4971"/>
      <c r="Q4971"/>
      <c r="R4971"/>
    </row>
    <row r="4972" spans="1:18" x14ac:dyDescent="0.25">
      <c r="A4972"/>
      <c r="B4972"/>
      <c r="C4972"/>
      <c r="D4972"/>
      <c r="E4972"/>
      <c r="F4972"/>
      <c r="G4972"/>
      <c r="H4972"/>
      <c r="I4972" s="5"/>
      <c r="J4972" s="5"/>
      <c r="K4972"/>
      <c r="L4972"/>
      <c r="M4972"/>
      <c r="N4972"/>
      <c r="O4972"/>
      <c r="P4972"/>
      <c r="Q4972"/>
      <c r="R4972"/>
    </row>
    <row r="4973" spans="1:18" x14ac:dyDescent="0.25">
      <c r="A4973"/>
      <c r="B4973"/>
      <c r="C4973"/>
      <c r="D4973"/>
      <c r="E4973"/>
      <c r="F4973"/>
      <c r="G4973"/>
      <c r="H4973"/>
      <c r="I4973" s="5"/>
      <c r="J4973" s="5"/>
      <c r="K4973"/>
      <c r="L4973"/>
      <c r="M4973"/>
      <c r="N4973"/>
      <c r="O4973"/>
      <c r="P4973"/>
      <c r="Q4973"/>
      <c r="R4973"/>
    </row>
    <row r="4974" spans="1:18" x14ac:dyDescent="0.25">
      <c r="A4974"/>
      <c r="B4974"/>
      <c r="C4974"/>
      <c r="D4974"/>
      <c r="E4974"/>
      <c r="F4974"/>
      <c r="G4974"/>
      <c r="H4974"/>
      <c r="I4974" s="5"/>
      <c r="J4974" s="5"/>
      <c r="K4974"/>
      <c r="L4974"/>
      <c r="M4974"/>
      <c r="N4974"/>
      <c r="O4974"/>
      <c r="P4974"/>
      <c r="Q4974"/>
      <c r="R4974"/>
    </row>
    <row r="4975" spans="1:18" x14ac:dyDescent="0.25">
      <c r="A4975"/>
      <c r="B4975"/>
      <c r="C4975"/>
      <c r="D4975"/>
      <c r="E4975"/>
      <c r="F4975"/>
      <c r="G4975"/>
      <c r="H4975"/>
      <c r="I4975" s="5"/>
      <c r="J4975" s="5"/>
      <c r="K4975"/>
      <c r="L4975"/>
      <c r="M4975"/>
      <c r="N4975"/>
      <c r="O4975"/>
      <c r="P4975"/>
      <c r="Q4975"/>
      <c r="R4975"/>
    </row>
    <row r="4976" spans="1:18" x14ac:dyDescent="0.25">
      <c r="A4976"/>
      <c r="B4976"/>
      <c r="C4976"/>
      <c r="D4976"/>
      <c r="E4976"/>
      <c r="F4976"/>
      <c r="G4976"/>
      <c r="H4976"/>
      <c r="I4976" s="5"/>
      <c r="J4976" s="5"/>
      <c r="K4976"/>
      <c r="L4976"/>
      <c r="M4976"/>
      <c r="N4976"/>
      <c r="O4976"/>
      <c r="P4976"/>
      <c r="Q4976"/>
      <c r="R4976"/>
    </row>
    <row r="4977" spans="1:18" x14ac:dyDescent="0.25">
      <c r="A4977"/>
      <c r="B4977"/>
      <c r="C4977"/>
      <c r="D4977"/>
      <c r="E4977"/>
      <c r="F4977"/>
      <c r="G4977"/>
      <c r="H4977"/>
      <c r="I4977" s="5"/>
      <c r="J4977" s="5"/>
      <c r="K4977"/>
      <c r="L4977"/>
      <c r="M4977"/>
      <c r="N4977"/>
      <c r="O4977"/>
      <c r="P4977"/>
      <c r="Q4977"/>
      <c r="R4977"/>
    </row>
    <row r="4978" spans="1:18" x14ac:dyDescent="0.25">
      <c r="A4978"/>
      <c r="B4978"/>
      <c r="C4978"/>
      <c r="D4978"/>
      <c r="E4978"/>
      <c r="F4978"/>
      <c r="G4978"/>
      <c r="H4978"/>
      <c r="I4978" s="5"/>
      <c r="J4978" s="5"/>
      <c r="K4978"/>
      <c r="L4978"/>
      <c r="M4978"/>
      <c r="N4978"/>
      <c r="O4978"/>
      <c r="P4978"/>
      <c r="Q4978"/>
      <c r="R4978"/>
    </row>
    <row r="4979" spans="1:18" x14ac:dyDescent="0.25">
      <c r="A4979"/>
      <c r="B4979"/>
      <c r="C4979"/>
      <c r="D4979"/>
      <c r="E4979"/>
      <c r="F4979"/>
      <c r="G4979"/>
      <c r="H4979"/>
      <c r="I4979" s="5"/>
      <c r="J4979" s="5"/>
      <c r="K4979"/>
      <c r="L4979"/>
      <c r="M4979"/>
      <c r="N4979"/>
      <c r="O4979"/>
      <c r="P4979"/>
      <c r="Q4979"/>
      <c r="R4979"/>
    </row>
    <row r="4980" spans="1:18" x14ac:dyDescent="0.25">
      <c r="A4980"/>
      <c r="B4980"/>
      <c r="C4980"/>
      <c r="D4980"/>
      <c r="E4980"/>
      <c r="F4980"/>
      <c r="G4980"/>
      <c r="H4980"/>
      <c r="I4980" s="5"/>
      <c r="J4980" s="5"/>
      <c r="K4980"/>
      <c r="L4980"/>
      <c r="M4980"/>
      <c r="N4980"/>
      <c r="O4980"/>
      <c r="P4980"/>
      <c r="Q4980"/>
      <c r="R4980"/>
    </row>
    <row r="4981" spans="1:18" x14ac:dyDescent="0.25">
      <c r="A4981"/>
      <c r="B4981"/>
      <c r="C4981"/>
      <c r="D4981"/>
      <c r="E4981"/>
      <c r="F4981"/>
      <c r="G4981"/>
      <c r="H4981"/>
      <c r="I4981" s="5"/>
      <c r="J4981" s="5"/>
      <c r="K4981"/>
      <c r="L4981"/>
      <c r="M4981"/>
      <c r="N4981"/>
      <c r="O4981"/>
      <c r="P4981"/>
      <c r="Q4981"/>
      <c r="R4981"/>
    </row>
    <row r="4982" spans="1:18" x14ac:dyDescent="0.25">
      <c r="A4982"/>
      <c r="B4982"/>
      <c r="C4982"/>
      <c r="D4982"/>
      <c r="E4982"/>
      <c r="F4982"/>
      <c r="G4982"/>
      <c r="H4982"/>
      <c r="I4982" s="5"/>
      <c r="J4982" s="5"/>
      <c r="K4982"/>
      <c r="L4982"/>
      <c r="M4982"/>
      <c r="N4982"/>
      <c r="O4982"/>
      <c r="P4982"/>
      <c r="Q4982"/>
      <c r="R4982"/>
    </row>
    <row r="4983" spans="1:18" x14ac:dyDescent="0.25">
      <c r="A4983"/>
      <c r="B4983"/>
      <c r="C4983"/>
      <c r="D4983"/>
      <c r="E4983"/>
      <c r="F4983"/>
      <c r="G4983"/>
      <c r="H4983"/>
      <c r="I4983" s="5"/>
      <c r="J4983" s="5"/>
      <c r="K4983"/>
      <c r="L4983"/>
      <c r="M4983"/>
      <c r="N4983"/>
      <c r="O4983"/>
      <c r="P4983"/>
      <c r="Q4983"/>
      <c r="R4983"/>
    </row>
    <row r="4984" spans="1:18" x14ac:dyDescent="0.25">
      <c r="A4984"/>
      <c r="B4984"/>
      <c r="C4984"/>
      <c r="D4984"/>
      <c r="E4984"/>
      <c r="F4984"/>
      <c r="G4984"/>
      <c r="H4984"/>
      <c r="I4984" s="5"/>
      <c r="J4984" s="5"/>
      <c r="K4984"/>
      <c r="L4984"/>
      <c r="M4984"/>
      <c r="N4984"/>
      <c r="O4984"/>
      <c r="P4984"/>
      <c r="Q4984"/>
      <c r="R4984"/>
    </row>
    <row r="4985" spans="1:18" x14ac:dyDescent="0.25">
      <c r="A4985"/>
      <c r="B4985"/>
      <c r="C4985"/>
      <c r="D4985"/>
      <c r="E4985"/>
      <c r="F4985"/>
      <c r="G4985"/>
      <c r="H4985"/>
      <c r="I4985" s="5"/>
      <c r="J4985" s="5"/>
      <c r="K4985"/>
      <c r="L4985"/>
      <c r="M4985"/>
      <c r="N4985"/>
      <c r="O4985"/>
      <c r="P4985"/>
      <c r="Q4985"/>
      <c r="R4985"/>
    </row>
    <row r="4986" spans="1:18" x14ac:dyDescent="0.25">
      <c r="A4986"/>
      <c r="B4986"/>
      <c r="C4986"/>
      <c r="D4986"/>
      <c r="E4986"/>
      <c r="F4986"/>
      <c r="G4986"/>
      <c r="H4986"/>
      <c r="I4986" s="5"/>
      <c r="J4986" s="5"/>
      <c r="K4986"/>
      <c r="L4986"/>
      <c r="M4986"/>
      <c r="N4986"/>
      <c r="O4986"/>
      <c r="P4986"/>
      <c r="Q4986"/>
      <c r="R4986"/>
    </row>
    <row r="4987" spans="1:18" x14ac:dyDescent="0.25">
      <c r="A4987"/>
      <c r="B4987"/>
      <c r="C4987"/>
      <c r="D4987"/>
      <c r="E4987"/>
      <c r="F4987"/>
      <c r="G4987"/>
      <c r="H4987"/>
      <c r="I4987" s="5"/>
      <c r="J4987" s="5"/>
      <c r="K4987"/>
      <c r="L4987"/>
      <c r="M4987"/>
      <c r="N4987"/>
      <c r="O4987"/>
      <c r="P4987"/>
      <c r="Q4987"/>
      <c r="R4987"/>
    </row>
    <row r="4988" spans="1:18" x14ac:dyDescent="0.25">
      <c r="A4988"/>
      <c r="B4988"/>
      <c r="C4988"/>
      <c r="D4988"/>
      <c r="E4988"/>
      <c r="F4988"/>
      <c r="G4988"/>
      <c r="H4988"/>
      <c r="I4988" s="5"/>
      <c r="J4988" s="5"/>
      <c r="K4988"/>
      <c r="L4988"/>
      <c r="M4988"/>
      <c r="N4988"/>
      <c r="O4988"/>
      <c r="P4988"/>
      <c r="Q4988"/>
      <c r="R4988"/>
    </row>
    <row r="4989" spans="1:18" x14ac:dyDescent="0.25">
      <c r="A4989"/>
      <c r="B4989"/>
      <c r="C4989"/>
      <c r="D4989"/>
      <c r="E4989"/>
      <c r="F4989"/>
      <c r="G4989"/>
      <c r="H4989"/>
      <c r="I4989" s="5"/>
      <c r="J4989" s="5"/>
      <c r="K4989"/>
      <c r="L4989"/>
      <c r="M4989"/>
      <c r="N4989"/>
      <c r="O4989"/>
      <c r="P4989"/>
      <c r="Q4989"/>
      <c r="R4989"/>
    </row>
    <row r="4990" spans="1:18" x14ac:dyDescent="0.25">
      <c r="A4990"/>
      <c r="B4990"/>
      <c r="C4990"/>
      <c r="D4990"/>
      <c r="E4990"/>
      <c r="F4990"/>
      <c r="G4990"/>
      <c r="H4990"/>
      <c r="I4990" s="5"/>
      <c r="J4990" s="5"/>
      <c r="K4990"/>
      <c r="L4990"/>
      <c r="M4990"/>
      <c r="N4990"/>
      <c r="O4990"/>
      <c r="P4990"/>
      <c r="Q4990"/>
      <c r="R4990"/>
    </row>
    <row r="4991" spans="1:18" x14ac:dyDescent="0.25">
      <c r="A4991"/>
      <c r="B4991"/>
      <c r="C4991"/>
      <c r="D4991"/>
      <c r="E4991"/>
      <c r="F4991"/>
      <c r="G4991"/>
      <c r="H4991"/>
      <c r="I4991" s="5"/>
      <c r="J4991" s="5"/>
      <c r="K4991"/>
      <c r="L4991"/>
      <c r="M4991"/>
      <c r="N4991"/>
      <c r="O4991"/>
      <c r="P4991"/>
      <c r="Q4991"/>
      <c r="R4991"/>
    </row>
  </sheetData>
  <sheetProtection algorithmName="SHA-512" hashValue="KSUK0YIvLGFcUzHUpKfA3uUCz4emkbLQ/9lNCHnD6OLGpTAE5eGfjfA6i08fJR4vC7UMQCopnGkVTe9ONB4C/g==" saltValue="wzznFj7pqsPo8sEyT77RaA==" spinCount="100000" sheet="1" objects="1" selectLockedCells="1" selectUnlockedCells="1"/>
  <autoFilter ref="A1:R165" xr:uid="{00000000-0001-0000-0000-000000000000}"/>
  <sortState xmlns:xlrd2="http://schemas.microsoft.com/office/spreadsheetml/2017/richdata2" ref="A2:P4991">
    <sortCondition ref="B2:B31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545A0-29BE-46B6-A27C-E7722FD97970}">
  <dimension ref="A1:Q165"/>
  <sheetViews>
    <sheetView tabSelected="1" workbookViewId="0">
      <selection activeCell="A2" sqref="A2"/>
    </sheetView>
  </sheetViews>
  <sheetFormatPr defaultRowHeight="15" x14ac:dyDescent="0.25"/>
  <cols>
    <col min="1" max="1" width="11.5703125" bestFit="1" customWidth="1"/>
    <col min="2" max="2" width="22.42578125" customWidth="1"/>
    <col min="3" max="3" width="20.42578125" bestFit="1" customWidth="1"/>
    <col min="4" max="4" width="10" customWidth="1"/>
    <col min="5" max="5" width="0" hidden="1" customWidth="1"/>
    <col min="6" max="6" width="13.28515625" customWidth="1"/>
    <col min="7" max="7" width="16.42578125" hidden="1" customWidth="1"/>
    <col min="8" max="8" width="10" customWidth="1"/>
    <col min="9" max="9" width="12.140625" customWidth="1"/>
    <col min="10" max="10" width="10" customWidth="1"/>
    <col min="11" max="11" width="9.5703125" customWidth="1"/>
    <col min="12" max="12" width="10.85546875" customWidth="1"/>
    <col min="13" max="13" width="9.85546875" customWidth="1"/>
    <col min="14" max="14" width="18.7109375" hidden="1" customWidth="1"/>
    <col min="15" max="15" width="10.7109375" customWidth="1"/>
    <col min="16" max="16" width="13.7109375" customWidth="1"/>
    <col min="17" max="17" width="13.42578125" customWidth="1"/>
  </cols>
  <sheetData>
    <row r="1" spans="1:17" s="62" customFormat="1" ht="51.75" customHeight="1" x14ac:dyDescent="0.25">
      <c r="A1" s="62" t="s">
        <v>6</v>
      </c>
      <c r="B1" s="62" t="s">
        <v>0</v>
      </c>
      <c r="C1" s="62" t="s">
        <v>1</v>
      </c>
      <c r="D1" s="62" t="s">
        <v>2</v>
      </c>
      <c r="F1" s="62" t="s">
        <v>4</v>
      </c>
      <c r="G1" s="62" t="s">
        <v>14</v>
      </c>
      <c r="H1" s="62" t="s">
        <v>11</v>
      </c>
      <c r="I1" s="62" t="s">
        <v>2021</v>
      </c>
      <c r="J1" s="62" t="s">
        <v>2022</v>
      </c>
      <c r="K1" s="62" t="s">
        <v>7</v>
      </c>
      <c r="L1" s="62" t="s">
        <v>8</v>
      </c>
      <c r="M1" s="62" t="s">
        <v>9</v>
      </c>
      <c r="N1" s="62" t="s">
        <v>18</v>
      </c>
      <c r="O1" s="62" t="s">
        <v>10</v>
      </c>
      <c r="P1" s="62" t="s">
        <v>5</v>
      </c>
      <c r="Q1" s="62" t="s">
        <v>15</v>
      </c>
    </row>
    <row r="2" spans="1:17" x14ac:dyDescent="0.25">
      <c r="A2" t="s">
        <v>23</v>
      </c>
      <c r="B2" t="s">
        <v>346</v>
      </c>
      <c r="C2" t="s">
        <v>347</v>
      </c>
      <c r="D2">
        <v>433</v>
      </c>
      <c r="F2">
        <v>407.02</v>
      </c>
      <c r="G2">
        <v>407.02</v>
      </c>
      <c r="H2">
        <v>439</v>
      </c>
      <c r="I2">
        <v>0.03</v>
      </c>
      <c r="J2">
        <v>452.17</v>
      </c>
      <c r="K2">
        <v>80</v>
      </c>
      <c r="L2" t="b">
        <v>0</v>
      </c>
      <c r="M2">
        <v>0</v>
      </c>
      <c r="N2">
        <v>0</v>
      </c>
      <c r="O2">
        <v>452.17</v>
      </c>
      <c r="P2">
        <v>1.1109282099159747</v>
      </c>
      <c r="Q2">
        <v>1109.2820991597473</v>
      </c>
    </row>
    <row r="3" spans="1:17" x14ac:dyDescent="0.25">
      <c r="B3" t="s">
        <v>308</v>
      </c>
      <c r="C3" t="s">
        <v>309</v>
      </c>
      <c r="D3">
        <v>738</v>
      </c>
      <c r="F3">
        <v>693.71999999999991</v>
      </c>
      <c r="G3">
        <v>693.71999999999991</v>
      </c>
      <c r="H3">
        <v>0</v>
      </c>
      <c r="I3">
        <v>0.03</v>
      </c>
      <c r="J3">
        <v>0</v>
      </c>
      <c r="K3">
        <v>0</v>
      </c>
      <c r="L3" t="b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 x14ac:dyDescent="0.25">
      <c r="A4" t="s">
        <v>20</v>
      </c>
      <c r="B4" t="s">
        <v>110</v>
      </c>
      <c r="C4" t="s">
        <v>111</v>
      </c>
      <c r="D4">
        <v>372</v>
      </c>
      <c r="F4">
        <v>349.68</v>
      </c>
      <c r="G4">
        <v>349.68</v>
      </c>
      <c r="H4">
        <v>355</v>
      </c>
      <c r="I4">
        <v>0.03</v>
      </c>
      <c r="J4">
        <v>365.65000000000003</v>
      </c>
      <c r="K4">
        <v>80</v>
      </c>
      <c r="L4" t="b">
        <v>0</v>
      </c>
      <c r="M4">
        <v>0</v>
      </c>
      <c r="N4">
        <v>0</v>
      </c>
      <c r="O4">
        <v>365.65000000000003</v>
      </c>
      <c r="P4">
        <v>1.0456703271562573</v>
      </c>
      <c r="Q4">
        <v>456.70327156257298</v>
      </c>
    </row>
    <row r="5" spans="1:17" x14ac:dyDescent="0.25">
      <c r="A5" t="s">
        <v>20</v>
      </c>
      <c r="B5" t="s">
        <v>28</v>
      </c>
      <c r="C5" t="s">
        <v>29</v>
      </c>
      <c r="D5">
        <v>771</v>
      </c>
      <c r="F5">
        <v>724.74</v>
      </c>
      <c r="G5">
        <v>724.74</v>
      </c>
      <c r="H5">
        <v>796</v>
      </c>
      <c r="I5">
        <v>0.03</v>
      </c>
      <c r="J5">
        <v>819.88</v>
      </c>
      <c r="K5">
        <v>76</v>
      </c>
      <c r="L5" t="b">
        <v>1</v>
      </c>
      <c r="M5">
        <v>23.88</v>
      </c>
      <c r="N5">
        <v>0</v>
      </c>
      <c r="O5">
        <v>843.76</v>
      </c>
      <c r="P5">
        <v>1.1642244115130944</v>
      </c>
      <c r="Q5">
        <v>1642.2441151309442</v>
      </c>
    </row>
    <row r="6" spans="1:17" x14ac:dyDescent="0.25">
      <c r="A6" t="s">
        <v>22</v>
      </c>
      <c r="B6" t="s">
        <v>252</v>
      </c>
      <c r="C6" t="s">
        <v>253</v>
      </c>
      <c r="D6">
        <v>548</v>
      </c>
      <c r="F6">
        <v>515.12</v>
      </c>
      <c r="G6">
        <v>515.12</v>
      </c>
      <c r="H6">
        <v>554</v>
      </c>
      <c r="I6">
        <v>0.02</v>
      </c>
      <c r="J6">
        <v>565.08000000000004</v>
      </c>
      <c r="K6">
        <v>74</v>
      </c>
      <c r="L6" t="b">
        <v>1</v>
      </c>
      <c r="M6">
        <v>16.62</v>
      </c>
      <c r="N6">
        <v>0</v>
      </c>
      <c r="O6">
        <v>581.70000000000005</v>
      </c>
      <c r="P6">
        <v>1.1292514365584718</v>
      </c>
      <c r="Q6">
        <v>1292.5143655847182</v>
      </c>
    </row>
    <row r="7" spans="1:17" x14ac:dyDescent="0.25">
      <c r="A7" t="s">
        <v>20</v>
      </c>
      <c r="B7" t="s">
        <v>88</v>
      </c>
      <c r="C7" t="s">
        <v>89</v>
      </c>
      <c r="D7">
        <v>441</v>
      </c>
      <c r="F7">
        <v>414.53999999999996</v>
      </c>
      <c r="G7">
        <v>414.53999999999996</v>
      </c>
      <c r="H7">
        <v>430</v>
      </c>
      <c r="I7">
        <v>0.03</v>
      </c>
      <c r="J7">
        <v>442.90000000000003</v>
      </c>
      <c r="K7">
        <v>75</v>
      </c>
      <c r="L7" t="b">
        <v>1</v>
      </c>
      <c r="M7">
        <v>12.9</v>
      </c>
      <c r="N7">
        <v>0</v>
      </c>
      <c r="O7">
        <v>455.8</v>
      </c>
      <c r="P7">
        <v>1.0995320113861149</v>
      </c>
      <c r="Q7">
        <v>995.32011386114891</v>
      </c>
    </row>
    <row r="8" spans="1:17" x14ac:dyDescent="0.25">
      <c r="A8" t="s">
        <v>22</v>
      </c>
      <c r="B8" t="s">
        <v>238</v>
      </c>
      <c r="C8" t="s">
        <v>239</v>
      </c>
      <c r="D8">
        <v>419</v>
      </c>
      <c r="F8">
        <v>393.85999999999996</v>
      </c>
      <c r="G8">
        <v>393.85999999999996</v>
      </c>
      <c r="H8">
        <v>438</v>
      </c>
      <c r="I8">
        <v>0.02</v>
      </c>
      <c r="J8">
        <v>446.76</v>
      </c>
      <c r="K8">
        <v>76</v>
      </c>
      <c r="L8" t="b">
        <v>1</v>
      </c>
      <c r="M8">
        <v>13.139999999999999</v>
      </c>
      <c r="N8">
        <v>0</v>
      </c>
      <c r="O8">
        <v>459.9</v>
      </c>
      <c r="P8">
        <v>1.1676737927182248</v>
      </c>
      <c r="Q8">
        <v>1676.7379271822481</v>
      </c>
    </row>
    <row r="9" spans="1:17" x14ac:dyDescent="0.25">
      <c r="A9" t="s">
        <v>23</v>
      </c>
      <c r="B9" t="s">
        <v>48</v>
      </c>
      <c r="C9" t="s">
        <v>49</v>
      </c>
      <c r="D9">
        <v>468</v>
      </c>
      <c r="F9">
        <v>439.91999999999996</v>
      </c>
      <c r="G9">
        <v>439.91999999999996</v>
      </c>
      <c r="H9">
        <v>463</v>
      </c>
      <c r="I9">
        <v>0.02</v>
      </c>
      <c r="J9">
        <v>472.26</v>
      </c>
      <c r="K9">
        <v>79</v>
      </c>
      <c r="L9" t="b">
        <v>0</v>
      </c>
      <c r="M9">
        <v>0</v>
      </c>
      <c r="N9">
        <v>0</v>
      </c>
      <c r="O9">
        <v>472.26</v>
      </c>
      <c r="P9">
        <v>1.0735133660665577</v>
      </c>
      <c r="Q9">
        <v>735.13366066557671</v>
      </c>
    </row>
    <row r="10" spans="1:17" x14ac:dyDescent="0.25">
      <c r="A10" t="s">
        <v>22</v>
      </c>
      <c r="B10" t="s">
        <v>304</v>
      </c>
      <c r="C10" t="s">
        <v>305</v>
      </c>
      <c r="D10">
        <v>275</v>
      </c>
      <c r="F10">
        <v>258.5</v>
      </c>
      <c r="G10">
        <v>258.5</v>
      </c>
      <c r="H10">
        <v>275</v>
      </c>
      <c r="I10">
        <v>0</v>
      </c>
      <c r="J10">
        <v>275</v>
      </c>
      <c r="K10">
        <v>77</v>
      </c>
      <c r="L10" t="b">
        <v>1</v>
      </c>
      <c r="M10">
        <v>8.25</v>
      </c>
      <c r="N10">
        <v>0</v>
      </c>
      <c r="O10">
        <v>283.25</v>
      </c>
      <c r="P10">
        <v>1.0957446808510638</v>
      </c>
      <c r="Q10">
        <v>957.44680851063799</v>
      </c>
    </row>
    <row r="11" spans="1:17" x14ac:dyDescent="0.25">
      <c r="A11" t="s">
        <v>22</v>
      </c>
      <c r="B11" t="s">
        <v>94</v>
      </c>
      <c r="C11" t="s">
        <v>95</v>
      </c>
      <c r="D11">
        <v>506</v>
      </c>
      <c r="F11">
        <v>475.64</v>
      </c>
      <c r="G11">
        <v>475.64</v>
      </c>
      <c r="H11">
        <v>505</v>
      </c>
      <c r="I11">
        <v>0.03</v>
      </c>
      <c r="J11">
        <v>520.15</v>
      </c>
      <c r="K11">
        <v>76</v>
      </c>
      <c r="L11" t="b">
        <v>1</v>
      </c>
      <c r="M11">
        <v>15.149999999999999</v>
      </c>
      <c r="N11">
        <v>0</v>
      </c>
      <c r="O11">
        <v>535.29999999999995</v>
      </c>
      <c r="P11">
        <v>1.1254309982339583</v>
      </c>
      <c r="Q11">
        <v>1254.309982339583</v>
      </c>
    </row>
    <row r="12" spans="1:17" x14ac:dyDescent="0.25">
      <c r="A12" t="s">
        <v>20</v>
      </c>
      <c r="B12" t="s">
        <v>180</v>
      </c>
      <c r="C12" t="s">
        <v>181</v>
      </c>
      <c r="D12">
        <v>400</v>
      </c>
      <c r="F12">
        <v>376</v>
      </c>
      <c r="G12">
        <v>376</v>
      </c>
      <c r="H12">
        <v>410</v>
      </c>
      <c r="I12">
        <v>0.03</v>
      </c>
      <c r="J12">
        <v>422.3</v>
      </c>
      <c r="K12">
        <v>70</v>
      </c>
      <c r="L12" t="b">
        <v>0</v>
      </c>
      <c r="M12">
        <v>0</v>
      </c>
      <c r="N12">
        <v>0</v>
      </c>
      <c r="O12">
        <v>422.3</v>
      </c>
      <c r="P12">
        <v>1.1231382978723405</v>
      </c>
      <c r="Q12">
        <v>1231.3829787234054</v>
      </c>
    </row>
    <row r="13" spans="1:17" x14ac:dyDescent="0.25">
      <c r="B13" t="s">
        <v>324</v>
      </c>
      <c r="C13" t="s">
        <v>325</v>
      </c>
      <c r="D13">
        <v>346</v>
      </c>
      <c r="F13">
        <v>325.24</v>
      </c>
      <c r="G13">
        <v>325.24</v>
      </c>
      <c r="H13">
        <v>0</v>
      </c>
      <c r="I13">
        <v>0.03</v>
      </c>
      <c r="J13">
        <v>0</v>
      </c>
      <c r="K13">
        <v>0</v>
      </c>
      <c r="L13" t="b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 x14ac:dyDescent="0.25">
      <c r="A14" t="s">
        <v>20</v>
      </c>
      <c r="B14" t="s">
        <v>168</v>
      </c>
      <c r="C14" t="s">
        <v>169</v>
      </c>
      <c r="D14">
        <v>381</v>
      </c>
      <c r="F14">
        <v>358.14</v>
      </c>
      <c r="G14">
        <v>358.14</v>
      </c>
      <c r="H14">
        <v>402</v>
      </c>
      <c r="I14">
        <v>0.03</v>
      </c>
      <c r="J14">
        <v>414.06</v>
      </c>
      <c r="K14">
        <v>78</v>
      </c>
      <c r="L14" t="b">
        <v>1</v>
      </c>
      <c r="M14">
        <v>12.059999999999999</v>
      </c>
      <c r="N14">
        <v>0</v>
      </c>
      <c r="O14">
        <v>426.12</v>
      </c>
      <c r="P14">
        <v>1.1898140392025465</v>
      </c>
      <c r="Q14">
        <v>1898.1403920254647</v>
      </c>
    </row>
    <row r="15" spans="1:17" x14ac:dyDescent="0.25">
      <c r="A15" t="s">
        <v>22</v>
      </c>
      <c r="B15" t="s">
        <v>230</v>
      </c>
      <c r="C15" t="s">
        <v>231</v>
      </c>
      <c r="D15">
        <v>571</v>
      </c>
      <c r="F15">
        <v>536.74</v>
      </c>
      <c r="G15">
        <v>536.74</v>
      </c>
      <c r="H15">
        <v>605</v>
      </c>
      <c r="I15">
        <v>0.02</v>
      </c>
      <c r="J15">
        <v>617.1</v>
      </c>
      <c r="K15">
        <v>77</v>
      </c>
      <c r="L15" t="b">
        <v>1</v>
      </c>
      <c r="M15">
        <v>18.149999999999999</v>
      </c>
      <c r="N15">
        <v>0</v>
      </c>
      <c r="O15">
        <v>635.25</v>
      </c>
      <c r="P15">
        <v>1.1835339270410254</v>
      </c>
      <c r="Q15">
        <v>1835.3392704102544</v>
      </c>
    </row>
    <row r="16" spans="1:17" x14ac:dyDescent="0.25">
      <c r="A16" t="s">
        <v>19</v>
      </c>
      <c r="B16" t="s">
        <v>133</v>
      </c>
      <c r="C16" t="s">
        <v>134</v>
      </c>
      <c r="D16">
        <v>596</v>
      </c>
      <c r="F16">
        <v>560.24</v>
      </c>
      <c r="G16">
        <v>560.24</v>
      </c>
      <c r="H16">
        <v>582</v>
      </c>
      <c r="I16">
        <v>0.03</v>
      </c>
      <c r="J16">
        <v>599.46</v>
      </c>
      <c r="K16">
        <v>76</v>
      </c>
      <c r="L16" t="b">
        <v>1</v>
      </c>
      <c r="M16">
        <v>17.46</v>
      </c>
      <c r="N16">
        <v>0</v>
      </c>
      <c r="O16">
        <v>616.92000000000007</v>
      </c>
      <c r="P16">
        <v>1.1011709267456806</v>
      </c>
      <c r="Q16">
        <v>1011.7092674568062</v>
      </c>
    </row>
    <row r="17" spans="1:17" x14ac:dyDescent="0.25">
      <c r="A17" t="s">
        <v>19</v>
      </c>
      <c r="B17" t="s">
        <v>78</v>
      </c>
      <c r="C17" t="s">
        <v>79</v>
      </c>
      <c r="D17">
        <v>400</v>
      </c>
      <c r="F17">
        <v>376</v>
      </c>
      <c r="G17">
        <v>376</v>
      </c>
      <c r="H17">
        <v>405</v>
      </c>
      <c r="I17">
        <v>0</v>
      </c>
      <c r="J17">
        <v>405</v>
      </c>
      <c r="K17">
        <v>74</v>
      </c>
      <c r="L17" t="b">
        <v>1</v>
      </c>
      <c r="M17">
        <v>12.15</v>
      </c>
      <c r="N17">
        <v>0</v>
      </c>
      <c r="O17">
        <v>417.15</v>
      </c>
      <c r="P17">
        <v>1.1094414893617022</v>
      </c>
      <c r="Q17">
        <v>1094.4148936170218</v>
      </c>
    </row>
    <row r="18" spans="1:17" x14ac:dyDescent="0.25">
      <c r="A18" t="s">
        <v>22</v>
      </c>
      <c r="B18" t="s">
        <v>164</v>
      </c>
      <c r="C18" t="s">
        <v>165</v>
      </c>
      <c r="D18">
        <v>365</v>
      </c>
      <c r="F18">
        <v>343.09999999999997</v>
      </c>
      <c r="G18">
        <v>343.09999999999997</v>
      </c>
      <c r="H18">
        <v>326</v>
      </c>
      <c r="I18">
        <v>0.02</v>
      </c>
      <c r="J18">
        <v>332.52</v>
      </c>
      <c r="K18">
        <v>79</v>
      </c>
      <c r="L18" t="b">
        <v>0</v>
      </c>
      <c r="M18">
        <v>0</v>
      </c>
      <c r="N18">
        <v>0</v>
      </c>
      <c r="O18">
        <v>332.52</v>
      </c>
      <c r="P18">
        <v>0.96916350918099681</v>
      </c>
      <c r="Q18">
        <v>0</v>
      </c>
    </row>
    <row r="19" spans="1:17" x14ac:dyDescent="0.25">
      <c r="A19" t="s">
        <v>20</v>
      </c>
      <c r="B19" t="s">
        <v>302</v>
      </c>
      <c r="C19" t="s">
        <v>303</v>
      </c>
      <c r="D19">
        <v>305</v>
      </c>
      <c r="F19">
        <v>286.7</v>
      </c>
      <c r="G19">
        <v>286.7</v>
      </c>
      <c r="H19">
        <v>325</v>
      </c>
      <c r="I19">
        <v>0.02</v>
      </c>
      <c r="J19">
        <v>331.5</v>
      </c>
      <c r="K19">
        <v>76</v>
      </c>
      <c r="L19" t="b">
        <v>1</v>
      </c>
      <c r="M19">
        <v>9.75</v>
      </c>
      <c r="N19">
        <v>0</v>
      </c>
      <c r="O19">
        <v>341.25</v>
      </c>
      <c r="P19">
        <v>1.1902685734216951</v>
      </c>
      <c r="Q19">
        <v>1902.6857342169512</v>
      </c>
    </row>
    <row r="20" spans="1:17" x14ac:dyDescent="0.25">
      <c r="A20" t="s">
        <v>20</v>
      </c>
      <c r="B20" t="s">
        <v>246</v>
      </c>
      <c r="C20" t="s">
        <v>247</v>
      </c>
      <c r="D20">
        <v>469</v>
      </c>
      <c r="F20">
        <v>440.85999999999996</v>
      </c>
      <c r="G20">
        <v>440.85999999999996</v>
      </c>
      <c r="H20">
        <v>483</v>
      </c>
      <c r="I20">
        <v>0.02</v>
      </c>
      <c r="J20">
        <v>492.66</v>
      </c>
      <c r="K20">
        <v>77</v>
      </c>
      <c r="L20" t="b">
        <v>1</v>
      </c>
      <c r="M20">
        <v>14.49</v>
      </c>
      <c r="N20">
        <v>0</v>
      </c>
      <c r="O20">
        <v>507.15000000000003</v>
      </c>
      <c r="P20">
        <v>1.1503651953000955</v>
      </c>
      <c r="Q20">
        <v>1503.651953000955</v>
      </c>
    </row>
    <row r="21" spans="1:17" x14ac:dyDescent="0.25">
      <c r="A21" t="s">
        <v>20</v>
      </c>
      <c r="B21" t="s">
        <v>162</v>
      </c>
      <c r="C21" t="s">
        <v>163</v>
      </c>
      <c r="D21">
        <v>468</v>
      </c>
      <c r="F21">
        <v>439.91999999999996</v>
      </c>
      <c r="G21">
        <v>439.91999999999996</v>
      </c>
      <c r="H21">
        <v>494</v>
      </c>
      <c r="I21">
        <v>0.03</v>
      </c>
      <c r="J21">
        <v>508.82</v>
      </c>
      <c r="K21">
        <v>75</v>
      </c>
      <c r="L21" t="b">
        <v>1</v>
      </c>
      <c r="M21">
        <v>14.82</v>
      </c>
      <c r="N21">
        <v>0</v>
      </c>
      <c r="O21">
        <v>523.64</v>
      </c>
      <c r="P21">
        <v>1.1903073286052011</v>
      </c>
      <c r="Q21">
        <v>1903.0732860520106</v>
      </c>
    </row>
    <row r="22" spans="1:17" x14ac:dyDescent="0.25">
      <c r="A22" t="s">
        <v>23</v>
      </c>
      <c r="B22" t="s">
        <v>338</v>
      </c>
      <c r="C22" t="s">
        <v>339</v>
      </c>
      <c r="D22">
        <v>466</v>
      </c>
      <c r="F22">
        <v>438.03999999999996</v>
      </c>
      <c r="G22">
        <v>438.03999999999996</v>
      </c>
      <c r="H22">
        <v>485</v>
      </c>
      <c r="I22">
        <v>0.03</v>
      </c>
      <c r="J22">
        <v>499.55</v>
      </c>
      <c r="K22">
        <v>78</v>
      </c>
      <c r="L22" t="b">
        <v>1</v>
      </c>
      <c r="M22">
        <v>14.549999999999999</v>
      </c>
      <c r="N22">
        <v>0</v>
      </c>
      <c r="O22">
        <v>514.1</v>
      </c>
      <c r="P22">
        <v>1.1736371107661403</v>
      </c>
      <c r="Q22">
        <v>1736.3711076614029</v>
      </c>
    </row>
    <row r="23" spans="1:17" x14ac:dyDescent="0.25">
      <c r="A23" t="s">
        <v>20</v>
      </c>
      <c r="B23" t="s">
        <v>68</v>
      </c>
      <c r="C23" t="s">
        <v>69</v>
      </c>
      <c r="D23">
        <v>386</v>
      </c>
      <c r="F23">
        <v>362.84</v>
      </c>
      <c r="G23">
        <v>362.84</v>
      </c>
      <c r="H23">
        <v>405</v>
      </c>
      <c r="I23">
        <v>0.03</v>
      </c>
      <c r="J23">
        <v>417.15000000000003</v>
      </c>
      <c r="K23">
        <v>75</v>
      </c>
      <c r="L23" t="b">
        <v>1</v>
      </c>
      <c r="M23">
        <v>12.15</v>
      </c>
      <c r="N23">
        <v>0</v>
      </c>
      <c r="O23">
        <v>429.3</v>
      </c>
      <c r="P23">
        <v>1.1831661338330945</v>
      </c>
      <c r="Q23">
        <v>1831.6613383309455</v>
      </c>
    </row>
    <row r="24" spans="1:17" x14ac:dyDescent="0.25">
      <c r="A24" t="s">
        <v>23</v>
      </c>
      <c r="B24" t="s">
        <v>153</v>
      </c>
      <c r="C24" t="s">
        <v>154</v>
      </c>
      <c r="D24">
        <v>499</v>
      </c>
      <c r="F24">
        <v>469.05999999999995</v>
      </c>
      <c r="G24">
        <v>469.05999999999995</v>
      </c>
      <c r="H24">
        <v>513</v>
      </c>
      <c r="I24">
        <v>0.03</v>
      </c>
      <c r="J24">
        <v>528.39</v>
      </c>
      <c r="K24">
        <v>77</v>
      </c>
      <c r="L24" t="b">
        <v>1</v>
      </c>
      <c r="M24">
        <v>15.389999999999999</v>
      </c>
      <c r="N24">
        <v>0</v>
      </c>
      <c r="O24">
        <v>543.78</v>
      </c>
      <c r="P24">
        <v>1.1592973180403361</v>
      </c>
      <c r="Q24">
        <v>1592.9731804033609</v>
      </c>
    </row>
    <row r="25" spans="1:17" x14ac:dyDescent="0.25">
      <c r="A25" t="s">
        <v>22</v>
      </c>
      <c r="B25" t="s">
        <v>58</v>
      </c>
      <c r="C25" t="s">
        <v>59</v>
      </c>
      <c r="D25">
        <v>379</v>
      </c>
      <c r="F25">
        <v>356.26</v>
      </c>
      <c r="G25">
        <v>356.26</v>
      </c>
      <c r="H25">
        <v>411</v>
      </c>
      <c r="I25">
        <v>0.03</v>
      </c>
      <c r="J25">
        <v>423.33</v>
      </c>
      <c r="K25">
        <v>74</v>
      </c>
      <c r="L25" t="b">
        <v>1</v>
      </c>
      <c r="M25">
        <v>12.33</v>
      </c>
      <c r="N25">
        <v>0</v>
      </c>
      <c r="O25">
        <v>435.65999999999997</v>
      </c>
      <c r="P25">
        <v>1.2228709369561555</v>
      </c>
      <c r="Q25">
        <v>2228.7093695615545</v>
      </c>
    </row>
    <row r="26" spans="1:17" x14ac:dyDescent="0.25">
      <c r="A26" t="s">
        <v>23</v>
      </c>
      <c r="B26" t="s">
        <v>198</v>
      </c>
      <c r="C26" t="s">
        <v>199</v>
      </c>
      <c r="D26">
        <v>424</v>
      </c>
      <c r="F26">
        <v>398.56</v>
      </c>
      <c r="G26">
        <v>398.56</v>
      </c>
      <c r="H26">
        <v>441</v>
      </c>
      <c r="I26">
        <v>0.02</v>
      </c>
      <c r="J26">
        <v>449.82</v>
      </c>
      <c r="K26">
        <v>78</v>
      </c>
      <c r="L26" t="b">
        <v>1</v>
      </c>
      <c r="M26">
        <v>13.229999999999999</v>
      </c>
      <c r="N26">
        <v>0</v>
      </c>
      <c r="O26">
        <v>463.05</v>
      </c>
      <c r="P26">
        <v>1.1618075070252911</v>
      </c>
      <c r="Q26">
        <v>1618.0750702529112</v>
      </c>
    </row>
    <row r="27" spans="1:17" x14ac:dyDescent="0.25">
      <c r="A27" t="s">
        <v>20</v>
      </c>
      <c r="B27" t="s">
        <v>44</v>
      </c>
      <c r="C27" t="s">
        <v>45</v>
      </c>
      <c r="D27">
        <v>337</v>
      </c>
      <c r="F27">
        <v>316.77999999999997</v>
      </c>
      <c r="G27">
        <v>316.77999999999997</v>
      </c>
      <c r="H27">
        <v>355</v>
      </c>
      <c r="I27">
        <v>0.03</v>
      </c>
      <c r="J27">
        <v>365.65000000000003</v>
      </c>
      <c r="K27">
        <v>76</v>
      </c>
      <c r="L27" t="b">
        <v>1</v>
      </c>
      <c r="M27">
        <v>10.65</v>
      </c>
      <c r="N27">
        <v>0</v>
      </c>
      <c r="O27">
        <v>376.3</v>
      </c>
      <c r="P27">
        <v>1.1878906496622264</v>
      </c>
      <c r="Q27">
        <v>1878.9064966222636</v>
      </c>
    </row>
    <row r="28" spans="1:17" x14ac:dyDescent="0.25">
      <c r="A28" t="s">
        <v>20</v>
      </c>
      <c r="B28" t="s">
        <v>64</v>
      </c>
      <c r="C28" t="s">
        <v>65</v>
      </c>
      <c r="D28">
        <v>375</v>
      </c>
      <c r="F28">
        <v>352.5</v>
      </c>
      <c r="G28">
        <v>352.5</v>
      </c>
      <c r="H28">
        <v>392</v>
      </c>
      <c r="I28">
        <v>0</v>
      </c>
      <c r="J28">
        <v>392</v>
      </c>
      <c r="K28">
        <v>77</v>
      </c>
      <c r="L28" t="b">
        <v>1</v>
      </c>
      <c r="M28">
        <v>11.76</v>
      </c>
      <c r="N28">
        <v>0</v>
      </c>
      <c r="O28">
        <v>403.76</v>
      </c>
      <c r="P28">
        <v>1.1454184397163121</v>
      </c>
      <c r="Q28">
        <v>1454.1843971631208</v>
      </c>
    </row>
    <row r="29" spans="1:17" x14ac:dyDescent="0.25">
      <c r="A29" t="s">
        <v>19</v>
      </c>
      <c r="B29" t="s">
        <v>38</v>
      </c>
      <c r="C29" t="s">
        <v>39</v>
      </c>
      <c r="D29">
        <v>558</v>
      </c>
      <c r="F29">
        <v>524.52</v>
      </c>
      <c r="G29">
        <v>524.52</v>
      </c>
      <c r="H29">
        <v>581</v>
      </c>
      <c r="I29">
        <v>0</v>
      </c>
      <c r="J29">
        <v>581</v>
      </c>
      <c r="K29">
        <v>74</v>
      </c>
      <c r="L29" t="b">
        <v>1</v>
      </c>
      <c r="M29">
        <v>17.43</v>
      </c>
      <c r="N29">
        <v>0</v>
      </c>
      <c r="O29">
        <v>598.42999999999995</v>
      </c>
      <c r="P29">
        <v>1.1409097841836344</v>
      </c>
      <c r="Q29">
        <v>1409.0978418363443</v>
      </c>
    </row>
    <row r="30" spans="1:17" x14ac:dyDescent="0.25">
      <c r="A30" t="s">
        <v>20</v>
      </c>
      <c r="B30" t="s">
        <v>298</v>
      </c>
      <c r="C30" t="s">
        <v>299</v>
      </c>
      <c r="D30">
        <v>316</v>
      </c>
      <c r="F30">
        <v>297.03999999999996</v>
      </c>
      <c r="G30">
        <v>297.03999999999996</v>
      </c>
      <c r="H30">
        <v>304</v>
      </c>
      <c r="I30">
        <v>0</v>
      </c>
      <c r="J30">
        <v>304</v>
      </c>
      <c r="K30">
        <v>75</v>
      </c>
      <c r="L30" t="b">
        <v>1</v>
      </c>
      <c r="M30">
        <v>9.1199999999999992</v>
      </c>
      <c r="N30">
        <v>0</v>
      </c>
      <c r="O30">
        <v>313.12</v>
      </c>
      <c r="P30">
        <v>1.0541341233503907</v>
      </c>
      <c r="Q30">
        <v>541.34123350390701</v>
      </c>
    </row>
    <row r="31" spans="1:17" x14ac:dyDescent="0.25">
      <c r="A31" t="s">
        <v>22</v>
      </c>
      <c r="B31" t="s">
        <v>98</v>
      </c>
      <c r="C31" t="s">
        <v>99</v>
      </c>
      <c r="D31">
        <v>571</v>
      </c>
      <c r="F31">
        <v>536.74</v>
      </c>
      <c r="G31">
        <v>536.74</v>
      </c>
      <c r="H31">
        <v>619</v>
      </c>
      <c r="I31">
        <v>0.02</v>
      </c>
      <c r="J31">
        <v>631.38</v>
      </c>
      <c r="K31">
        <v>76</v>
      </c>
      <c r="L31" t="b">
        <v>1</v>
      </c>
      <c r="M31">
        <v>18.57</v>
      </c>
      <c r="N31">
        <v>0</v>
      </c>
      <c r="O31">
        <v>649.95000000000005</v>
      </c>
      <c r="P31">
        <v>1.2109214889890823</v>
      </c>
      <c r="Q31">
        <v>2109.2148898908226</v>
      </c>
    </row>
    <row r="32" spans="1:17" x14ac:dyDescent="0.25">
      <c r="A32" t="s">
        <v>20</v>
      </c>
      <c r="B32" t="s">
        <v>280</v>
      </c>
      <c r="C32" t="s">
        <v>281</v>
      </c>
      <c r="D32">
        <v>395</v>
      </c>
      <c r="F32">
        <v>371.29999999999995</v>
      </c>
      <c r="G32">
        <v>371.29999999999995</v>
      </c>
      <c r="H32">
        <v>395</v>
      </c>
      <c r="I32">
        <v>0.02</v>
      </c>
      <c r="J32">
        <v>402.90000000000003</v>
      </c>
      <c r="K32">
        <v>79</v>
      </c>
      <c r="L32" t="b">
        <v>0</v>
      </c>
      <c r="M32">
        <v>0</v>
      </c>
      <c r="N32">
        <v>0</v>
      </c>
      <c r="O32">
        <v>402.90000000000003</v>
      </c>
      <c r="P32">
        <v>1.0851063829787235</v>
      </c>
      <c r="Q32">
        <v>851.06382978723525</v>
      </c>
    </row>
    <row r="33" spans="1:17" x14ac:dyDescent="0.25">
      <c r="B33" t="s">
        <v>258</v>
      </c>
      <c r="C33" t="s">
        <v>259</v>
      </c>
      <c r="D33">
        <v>502</v>
      </c>
      <c r="F33">
        <v>471.88</v>
      </c>
      <c r="G33">
        <v>471.88</v>
      </c>
      <c r="H33">
        <v>0</v>
      </c>
      <c r="I33">
        <v>0.02</v>
      </c>
      <c r="J33">
        <v>0</v>
      </c>
      <c r="K33">
        <v>0</v>
      </c>
      <c r="L33" t="b">
        <v>0</v>
      </c>
      <c r="M33">
        <v>0</v>
      </c>
      <c r="N33">
        <v>0</v>
      </c>
      <c r="O33">
        <v>0</v>
      </c>
      <c r="P33">
        <v>0</v>
      </c>
      <c r="Q33">
        <v>0</v>
      </c>
    </row>
    <row r="34" spans="1:17" x14ac:dyDescent="0.25">
      <c r="A34" t="s">
        <v>22</v>
      </c>
      <c r="B34" t="s">
        <v>36</v>
      </c>
      <c r="C34" t="s">
        <v>37</v>
      </c>
      <c r="D34">
        <v>414</v>
      </c>
      <c r="F34">
        <v>389.15999999999997</v>
      </c>
      <c r="G34">
        <v>389.15999999999997</v>
      </c>
      <c r="H34">
        <v>405</v>
      </c>
      <c r="I34">
        <v>0.03</v>
      </c>
      <c r="J34">
        <v>417.15000000000003</v>
      </c>
      <c r="K34">
        <v>77</v>
      </c>
      <c r="L34" t="b">
        <v>1</v>
      </c>
      <c r="M34">
        <v>12.15</v>
      </c>
      <c r="N34">
        <v>0</v>
      </c>
      <c r="O34">
        <v>429.3</v>
      </c>
      <c r="P34">
        <v>1.1031452358926921</v>
      </c>
      <c r="Q34">
        <v>1031.4523589269209</v>
      </c>
    </row>
    <row r="35" spans="1:17" x14ac:dyDescent="0.25">
      <c r="A35" t="s">
        <v>20</v>
      </c>
      <c r="B35" t="s">
        <v>226</v>
      </c>
      <c r="C35" t="s">
        <v>227</v>
      </c>
      <c r="D35">
        <v>376</v>
      </c>
      <c r="F35">
        <v>353.44</v>
      </c>
      <c r="G35">
        <v>353.44</v>
      </c>
      <c r="H35">
        <v>379</v>
      </c>
      <c r="I35">
        <v>0.03</v>
      </c>
      <c r="J35">
        <v>390.37</v>
      </c>
      <c r="K35">
        <v>72</v>
      </c>
      <c r="L35" t="b">
        <v>1</v>
      </c>
      <c r="M35">
        <v>11.37</v>
      </c>
      <c r="N35">
        <v>0</v>
      </c>
      <c r="O35">
        <v>401.74</v>
      </c>
      <c r="P35">
        <v>1.1366568583069263</v>
      </c>
      <c r="Q35">
        <v>1366.568583069263</v>
      </c>
    </row>
    <row r="36" spans="1:17" x14ac:dyDescent="0.25">
      <c r="A36" t="s">
        <v>20</v>
      </c>
      <c r="B36" t="s">
        <v>332</v>
      </c>
      <c r="C36" t="s">
        <v>333</v>
      </c>
      <c r="D36">
        <v>346</v>
      </c>
      <c r="F36">
        <v>325.24</v>
      </c>
      <c r="G36">
        <v>325.24</v>
      </c>
      <c r="H36">
        <v>379</v>
      </c>
      <c r="I36">
        <v>0</v>
      </c>
      <c r="J36">
        <v>379</v>
      </c>
      <c r="K36">
        <v>76</v>
      </c>
      <c r="L36" t="b">
        <v>1</v>
      </c>
      <c r="M36">
        <v>11.37</v>
      </c>
      <c r="N36">
        <v>0</v>
      </c>
      <c r="O36">
        <v>390.37</v>
      </c>
      <c r="P36">
        <v>1.2002521215102693</v>
      </c>
      <c r="Q36">
        <v>2002.5212151026928</v>
      </c>
    </row>
    <row r="37" spans="1:17" x14ac:dyDescent="0.25">
      <c r="A37" t="s">
        <v>22</v>
      </c>
      <c r="B37" t="s">
        <v>278</v>
      </c>
      <c r="C37" t="s">
        <v>279</v>
      </c>
      <c r="D37">
        <v>351</v>
      </c>
      <c r="F37">
        <v>329.94</v>
      </c>
      <c r="G37">
        <v>329.94</v>
      </c>
      <c r="H37">
        <v>427</v>
      </c>
      <c r="I37">
        <v>0.03</v>
      </c>
      <c r="J37">
        <v>439.81</v>
      </c>
      <c r="K37">
        <v>77</v>
      </c>
      <c r="L37" t="b">
        <v>1</v>
      </c>
      <c r="M37">
        <v>12.809999999999999</v>
      </c>
      <c r="N37">
        <v>0</v>
      </c>
      <c r="O37">
        <v>452.62</v>
      </c>
      <c r="P37">
        <v>1.3718251803358186</v>
      </c>
      <c r="Q37">
        <v>3718.2518033581855</v>
      </c>
    </row>
    <row r="38" spans="1:17" x14ac:dyDescent="0.25">
      <c r="A38" t="s">
        <v>19</v>
      </c>
      <c r="B38" t="s">
        <v>348</v>
      </c>
      <c r="C38" t="s">
        <v>349</v>
      </c>
      <c r="D38">
        <v>588</v>
      </c>
      <c r="F38">
        <v>552.71999999999991</v>
      </c>
      <c r="G38">
        <v>552.71999999999991</v>
      </c>
      <c r="H38">
        <v>557</v>
      </c>
      <c r="I38">
        <v>0.03</v>
      </c>
      <c r="J38">
        <v>573.71</v>
      </c>
      <c r="K38">
        <v>79</v>
      </c>
      <c r="L38" t="b">
        <v>0</v>
      </c>
      <c r="M38">
        <v>0</v>
      </c>
      <c r="N38">
        <v>0</v>
      </c>
      <c r="O38">
        <v>573.71</v>
      </c>
      <c r="P38">
        <v>1.0379758286293244</v>
      </c>
      <c r="Q38">
        <v>379.7582862932436</v>
      </c>
    </row>
    <row r="39" spans="1:17" x14ac:dyDescent="0.25">
      <c r="A39" t="s">
        <v>20</v>
      </c>
      <c r="B39" t="s">
        <v>254</v>
      </c>
      <c r="C39" t="s">
        <v>255</v>
      </c>
      <c r="D39">
        <v>411</v>
      </c>
      <c r="F39">
        <v>386.34</v>
      </c>
      <c r="G39">
        <v>386.34</v>
      </c>
      <c r="H39">
        <v>429</v>
      </c>
      <c r="I39">
        <v>0.03</v>
      </c>
      <c r="J39">
        <v>441.87</v>
      </c>
      <c r="K39">
        <v>76</v>
      </c>
      <c r="L39" t="b">
        <v>1</v>
      </c>
      <c r="M39">
        <v>12.87</v>
      </c>
      <c r="N39">
        <v>0</v>
      </c>
      <c r="O39">
        <v>454.74</v>
      </c>
      <c r="P39">
        <v>1.1770461251747166</v>
      </c>
      <c r="Q39">
        <v>1770.4612517471662</v>
      </c>
    </row>
    <row r="40" spans="1:17" x14ac:dyDescent="0.25">
      <c r="A40" t="s">
        <v>20</v>
      </c>
      <c r="B40" t="s">
        <v>121</v>
      </c>
      <c r="C40" t="s">
        <v>122</v>
      </c>
      <c r="D40">
        <v>490</v>
      </c>
      <c r="F40">
        <v>460.59999999999997</v>
      </c>
      <c r="G40">
        <v>460.59999999999997</v>
      </c>
      <c r="H40">
        <v>503</v>
      </c>
      <c r="I40">
        <v>0.02</v>
      </c>
      <c r="J40">
        <v>513.06000000000006</v>
      </c>
      <c r="K40">
        <v>72</v>
      </c>
      <c r="L40" t="b">
        <v>1</v>
      </c>
      <c r="M40">
        <v>15.09</v>
      </c>
      <c r="N40">
        <v>0</v>
      </c>
      <c r="O40">
        <v>528.15000000000009</v>
      </c>
      <c r="P40">
        <v>1.1466565349544076</v>
      </c>
      <c r="Q40">
        <v>1466.5653495440756</v>
      </c>
    </row>
    <row r="41" spans="1:17" x14ac:dyDescent="0.25">
      <c r="A41" t="s">
        <v>23</v>
      </c>
      <c r="B41" t="s">
        <v>184</v>
      </c>
      <c r="C41" t="s">
        <v>185</v>
      </c>
      <c r="D41">
        <v>348</v>
      </c>
      <c r="F41">
        <v>327.12</v>
      </c>
      <c r="G41">
        <v>327.12</v>
      </c>
      <c r="H41">
        <v>354</v>
      </c>
      <c r="I41">
        <v>0.02</v>
      </c>
      <c r="J41">
        <v>361.08</v>
      </c>
      <c r="K41">
        <v>75</v>
      </c>
      <c r="L41" t="b">
        <v>1</v>
      </c>
      <c r="M41">
        <v>10.62</v>
      </c>
      <c r="N41">
        <v>0</v>
      </c>
      <c r="O41">
        <v>371.7</v>
      </c>
      <c r="P41">
        <v>1.1362802641232574</v>
      </c>
      <c r="Q41">
        <v>1362.8026412325744</v>
      </c>
    </row>
    <row r="42" spans="1:17" x14ac:dyDescent="0.25">
      <c r="A42" t="s">
        <v>23</v>
      </c>
      <c r="B42" t="s">
        <v>224</v>
      </c>
      <c r="C42" t="s">
        <v>225</v>
      </c>
      <c r="D42">
        <v>409</v>
      </c>
      <c r="F42">
        <v>384.46</v>
      </c>
      <c r="G42">
        <v>384.46</v>
      </c>
      <c r="H42">
        <v>411</v>
      </c>
      <c r="I42">
        <v>0.03</v>
      </c>
      <c r="J42">
        <v>423.33</v>
      </c>
      <c r="K42">
        <v>78</v>
      </c>
      <c r="L42" t="b">
        <v>1</v>
      </c>
      <c r="M42">
        <v>12.33</v>
      </c>
      <c r="N42">
        <v>0</v>
      </c>
      <c r="O42">
        <v>435.65999999999997</v>
      </c>
      <c r="P42">
        <v>1.1331738022160953</v>
      </c>
      <c r="Q42">
        <v>1331.7380221609531</v>
      </c>
    </row>
    <row r="43" spans="1:17" x14ac:dyDescent="0.25">
      <c r="B43" t="s">
        <v>274</v>
      </c>
      <c r="C43" t="s">
        <v>275</v>
      </c>
      <c r="D43">
        <v>521</v>
      </c>
      <c r="F43">
        <v>489.73999999999995</v>
      </c>
      <c r="G43">
        <v>489.73999999999995</v>
      </c>
      <c r="H43">
        <v>0</v>
      </c>
      <c r="I43">
        <v>0.03</v>
      </c>
      <c r="J43">
        <v>0</v>
      </c>
      <c r="K43">
        <v>0</v>
      </c>
      <c r="L43" t="b">
        <v>0</v>
      </c>
      <c r="M43">
        <v>0</v>
      </c>
      <c r="N43">
        <v>0</v>
      </c>
      <c r="O43">
        <v>0</v>
      </c>
      <c r="P43">
        <v>0</v>
      </c>
      <c r="Q43">
        <v>0</v>
      </c>
    </row>
    <row r="44" spans="1:17" x14ac:dyDescent="0.25">
      <c r="A44" t="s">
        <v>23</v>
      </c>
      <c r="B44" t="s">
        <v>214</v>
      </c>
      <c r="C44" t="s">
        <v>215</v>
      </c>
      <c r="D44">
        <v>497</v>
      </c>
      <c r="F44">
        <v>467.17999999999995</v>
      </c>
      <c r="G44">
        <v>467.17999999999995</v>
      </c>
      <c r="H44">
        <v>451</v>
      </c>
      <c r="I44">
        <v>0.02</v>
      </c>
      <c r="J44">
        <v>460.02</v>
      </c>
      <c r="K44">
        <v>76</v>
      </c>
      <c r="L44" t="b">
        <v>1</v>
      </c>
      <c r="M44">
        <v>13.53</v>
      </c>
      <c r="N44">
        <v>0</v>
      </c>
      <c r="O44">
        <v>473.54999999999995</v>
      </c>
      <c r="P44">
        <v>1.0136350014983517</v>
      </c>
      <c r="Q44">
        <v>136.3500149835173</v>
      </c>
    </row>
    <row r="45" spans="1:17" x14ac:dyDescent="0.25">
      <c r="A45" t="s">
        <v>19</v>
      </c>
      <c r="B45" t="s">
        <v>80</v>
      </c>
      <c r="C45" t="s">
        <v>81</v>
      </c>
      <c r="D45">
        <v>287</v>
      </c>
      <c r="F45">
        <v>269.77999999999997</v>
      </c>
      <c r="G45">
        <v>269.77999999999997</v>
      </c>
      <c r="H45">
        <v>300</v>
      </c>
      <c r="I45">
        <v>0</v>
      </c>
      <c r="J45">
        <v>300</v>
      </c>
      <c r="K45">
        <v>76</v>
      </c>
      <c r="L45" t="b">
        <v>1</v>
      </c>
      <c r="M45">
        <v>9</v>
      </c>
      <c r="N45">
        <v>0</v>
      </c>
      <c r="O45">
        <v>309</v>
      </c>
      <c r="P45">
        <v>1.1453777151753282</v>
      </c>
      <c r="Q45">
        <v>1453.7771517532815</v>
      </c>
    </row>
    <row r="46" spans="1:17" x14ac:dyDescent="0.25">
      <c r="A46" t="s">
        <v>20</v>
      </c>
      <c r="B46" t="s">
        <v>56</v>
      </c>
      <c r="C46" t="s">
        <v>57</v>
      </c>
      <c r="D46">
        <v>326</v>
      </c>
      <c r="F46">
        <v>306.44</v>
      </c>
      <c r="G46">
        <v>306.44</v>
      </c>
      <c r="H46">
        <v>328</v>
      </c>
      <c r="I46">
        <v>0.03</v>
      </c>
      <c r="J46">
        <v>337.84000000000003</v>
      </c>
      <c r="K46">
        <v>78</v>
      </c>
      <c r="L46" t="b">
        <v>1</v>
      </c>
      <c r="M46">
        <v>9.84</v>
      </c>
      <c r="N46">
        <v>0</v>
      </c>
      <c r="O46">
        <v>347.68</v>
      </c>
      <c r="P46">
        <v>1.1345777313666623</v>
      </c>
      <c r="Q46">
        <v>1345.7773136666228</v>
      </c>
    </row>
    <row r="47" spans="1:17" x14ac:dyDescent="0.25">
      <c r="B47" t="s">
        <v>135</v>
      </c>
      <c r="C47" t="s">
        <v>136</v>
      </c>
      <c r="D47">
        <v>504</v>
      </c>
      <c r="F47">
        <v>473.76</v>
      </c>
      <c r="G47">
        <v>473.76</v>
      </c>
      <c r="H47">
        <v>0</v>
      </c>
      <c r="I47">
        <v>0</v>
      </c>
      <c r="J47">
        <v>0</v>
      </c>
      <c r="K47">
        <v>0</v>
      </c>
      <c r="L47" t="b">
        <v>0</v>
      </c>
      <c r="M47">
        <v>0</v>
      </c>
      <c r="N47">
        <v>0</v>
      </c>
      <c r="O47">
        <v>0</v>
      </c>
      <c r="P47">
        <v>0</v>
      </c>
      <c r="Q47">
        <v>0</v>
      </c>
    </row>
    <row r="48" spans="1:17" x14ac:dyDescent="0.25">
      <c r="A48" t="s">
        <v>23</v>
      </c>
      <c r="B48" t="s">
        <v>72</v>
      </c>
      <c r="C48" t="s">
        <v>73</v>
      </c>
      <c r="D48">
        <v>230</v>
      </c>
      <c r="F48">
        <v>216.2</v>
      </c>
      <c r="G48">
        <v>216.2</v>
      </c>
      <c r="H48">
        <v>252</v>
      </c>
      <c r="I48">
        <v>0.02</v>
      </c>
      <c r="J48">
        <v>257.04000000000002</v>
      </c>
      <c r="K48">
        <v>78</v>
      </c>
      <c r="L48" t="b">
        <v>1</v>
      </c>
      <c r="M48">
        <v>7.56</v>
      </c>
      <c r="N48">
        <v>0</v>
      </c>
      <c r="O48">
        <v>264.60000000000002</v>
      </c>
      <c r="P48">
        <v>1.2238667900092508</v>
      </c>
      <c r="Q48">
        <v>2238.6679000925083</v>
      </c>
    </row>
    <row r="49" spans="1:17" x14ac:dyDescent="0.25">
      <c r="A49" t="s">
        <v>20</v>
      </c>
      <c r="B49" t="s">
        <v>141</v>
      </c>
      <c r="C49" t="s">
        <v>142</v>
      </c>
      <c r="D49">
        <v>628</v>
      </c>
      <c r="F49">
        <v>590.31999999999994</v>
      </c>
      <c r="G49">
        <v>590.31999999999994</v>
      </c>
      <c r="H49">
        <v>654</v>
      </c>
      <c r="I49">
        <v>0.02</v>
      </c>
      <c r="J49">
        <v>667.08</v>
      </c>
      <c r="K49">
        <v>77</v>
      </c>
      <c r="L49" t="b">
        <v>1</v>
      </c>
      <c r="M49">
        <v>19.62</v>
      </c>
      <c r="N49">
        <v>0</v>
      </c>
      <c r="O49">
        <v>686.7</v>
      </c>
      <c r="P49">
        <v>1.1632673804038489</v>
      </c>
      <c r="Q49">
        <v>1632.6738040384892</v>
      </c>
    </row>
    <row r="50" spans="1:17" x14ac:dyDescent="0.25">
      <c r="A50" t="s">
        <v>19</v>
      </c>
      <c r="B50" t="s">
        <v>74</v>
      </c>
      <c r="C50" t="s">
        <v>75</v>
      </c>
      <c r="D50">
        <v>455</v>
      </c>
      <c r="F50">
        <v>427.7</v>
      </c>
      <c r="G50">
        <v>427.7</v>
      </c>
      <c r="H50">
        <v>440</v>
      </c>
      <c r="I50">
        <v>0.02</v>
      </c>
      <c r="J50">
        <v>448.8</v>
      </c>
      <c r="K50">
        <v>76</v>
      </c>
      <c r="L50" t="b">
        <v>1</v>
      </c>
      <c r="M50">
        <v>13.2</v>
      </c>
      <c r="N50">
        <v>0</v>
      </c>
      <c r="O50">
        <v>462</v>
      </c>
      <c r="P50">
        <v>1.0801963993453356</v>
      </c>
      <c r="Q50">
        <v>801.96399345335624</v>
      </c>
    </row>
    <row r="51" spans="1:17" x14ac:dyDescent="0.25">
      <c r="A51" t="s">
        <v>23</v>
      </c>
      <c r="B51" t="s">
        <v>155</v>
      </c>
      <c r="C51" t="s">
        <v>156</v>
      </c>
      <c r="D51">
        <v>431</v>
      </c>
      <c r="F51">
        <v>405.14</v>
      </c>
      <c r="G51">
        <v>405.14</v>
      </c>
      <c r="H51">
        <v>451</v>
      </c>
      <c r="I51">
        <v>0.03</v>
      </c>
      <c r="J51">
        <v>464.53000000000003</v>
      </c>
      <c r="K51">
        <v>75</v>
      </c>
      <c r="L51" t="b">
        <v>1</v>
      </c>
      <c r="M51">
        <v>13.53</v>
      </c>
      <c r="N51">
        <v>0</v>
      </c>
      <c r="O51">
        <v>478.06</v>
      </c>
      <c r="P51">
        <v>1.1799871649306413</v>
      </c>
      <c r="Q51">
        <v>1799.8716493064126</v>
      </c>
    </row>
    <row r="52" spans="1:17" x14ac:dyDescent="0.25">
      <c r="B52" t="s">
        <v>100</v>
      </c>
      <c r="C52" t="s">
        <v>101</v>
      </c>
      <c r="D52">
        <v>348</v>
      </c>
      <c r="F52">
        <v>327.12</v>
      </c>
      <c r="G52">
        <v>327.12</v>
      </c>
      <c r="H52">
        <v>0</v>
      </c>
      <c r="I52">
        <v>0.02</v>
      </c>
      <c r="J52">
        <v>0</v>
      </c>
      <c r="K52">
        <v>0</v>
      </c>
      <c r="L52" t="b">
        <v>0</v>
      </c>
      <c r="M52">
        <v>0</v>
      </c>
      <c r="N52">
        <v>0</v>
      </c>
      <c r="O52">
        <v>0</v>
      </c>
      <c r="P52">
        <v>0</v>
      </c>
      <c r="Q52">
        <v>0</v>
      </c>
    </row>
    <row r="53" spans="1:17" x14ac:dyDescent="0.25">
      <c r="A53" t="s">
        <v>23</v>
      </c>
      <c r="B53" t="s">
        <v>116</v>
      </c>
      <c r="C53" t="s">
        <v>117</v>
      </c>
      <c r="D53">
        <v>421</v>
      </c>
      <c r="F53">
        <v>395.73999999999995</v>
      </c>
      <c r="G53">
        <v>395.73999999999995</v>
      </c>
      <c r="H53">
        <v>448</v>
      </c>
      <c r="I53">
        <v>0.03</v>
      </c>
      <c r="J53">
        <v>461.44</v>
      </c>
      <c r="K53">
        <v>75</v>
      </c>
      <c r="L53" t="b">
        <v>1</v>
      </c>
      <c r="M53">
        <v>13.44</v>
      </c>
      <c r="N53">
        <v>0</v>
      </c>
      <c r="O53">
        <v>474.88</v>
      </c>
      <c r="P53">
        <v>1.1999797847071312</v>
      </c>
      <c r="Q53">
        <v>1999.7978470713117</v>
      </c>
    </row>
    <row r="54" spans="1:17" x14ac:dyDescent="0.25">
      <c r="A54" t="s">
        <v>20</v>
      </c>
      <c r="B54" t="s">
        <v>106</v>
      </c>
      <c r="C54" t="s">
        <v>107</v>
      </c>
      <c r="D54">
        <v>531</v>
      </c>
      <c r="F54">
        <v>499.14</v>
      </c>
      <c r="G54">
        <v>499.14</v>
      </c>
      <c r="H54">
        <v>546</v>
      </c>
      <c r="I54">
        <v>0.03</v>
      </c>
      <c r="J54">
        <v>562.38</v>
      </c>
      <c r="K54">
        <v>77</v>
      </c>
      <c r="L54" t="b">
        <v>1</v>
      </c>
      <c r="M54">
        <v>16.38</v>
      </c>
      <c r="N54">
        <v>0</v>
      </c>
      <c r="O54">
        <v>578.76</v>
      </c>
      <c r="P54">
        <v>1.1595143647072965</v>
      </c>
      <c r="Q54">
        <v>1595.1436470729652</v>
      </c>
    </row>
    <row r="55" spans="1:17" x14ac:dyDescent="0.25">
      <c r="A55" t="s">
        <v>22</v>
      </c>
      <c r="B55" t="s">
        <v>102</v>
      </c>
      <c r="C55" t="s">
        <v>103</v>
      </c>
      <c r="D55">
        <v>628</v>
      </c>
      <c r="F55">
        <v>590.31999999999994</v>
      </c>
      <c r="G55">
        <v>590.31999999999994</v>
      </c>
      <c r="H55">
        <v>591</v>
      </c>
      <c r="I55">
        <v>0.03</v>
      </c>
      <c r="J55">
        <v>608.73</v>
      </c>
      <c r="K55">
        <v>72</v>
      </c>
      <c r="L55" t="b">
        <v>1</v>
      </c>
      <c r="M55">
        <v>17.73</v>
      </c>
      <c r="N55">
        <v>0</v>
      </c>
      <c r="O55">
        <v>626.46</v>
      </c>
      <c r="P55">
        <v>1.0612210326602523</v>
      </c>
      <c r="Q55">
        <v>612.21032660252251</v>
      </c>
    </row>
    <row r="56" spans="1:17" x14ac:dyDescent="0.25">
      <c r="A56" t="s">
        <v>19</v>
      </c>
      <c r="B56" t="s">
        <v>212</v>
      </c>
      <c r="C56" t="s">
        <v>213</v>
      </c>
      <c r="D56">
        <v>495</v>
      </c>
      <c r="F56">
        <v>465.29999999999995</v>
      </c>
      <c r="G56">
        <v>465.29999999999995</v>
      </c>
      <c r="H56">
        <v>505</v>
      </c>
      <c r="I56">
        <v>0.02</v>
      </c>
      <c r="J56">
        <v>515.1</v>
      </c>
      <c r="K56">
        <v>73</v>
      </c>
      <c r="L56" t="b">
        <v>1</v>
      </c>
      <c r="M56">
        <v>15.149999999999999</v>
      </c>
      <c r="N56">
        <v>0</v>
      </c>
      <c r="O56">
        <v>530.25</v>
      </c>
      <c r="P56">
        <v>1.1395873629916184</v>
      </c>
      <c r="Q56">
        <v>1395.8736299161844</v>
      </c>
    </row>
    <row r="57" spans="1:17" x14ac:dyDescent="0.25">
      <c r="A57" t="s">
        <v>23</v>
      </c>
      <c r="B57" t="s">
        <v>118</v>
      </c>
      <c r="C57" t="s">
        <v>119</v>
      </c>
      <c r="D57">
        <v>470</v>
      </c>
      <c r="F57">
        <v>441.79999999999995</v>
      </c>
      <c r="G57">
        <v>441.79999999999995</v>
      </c>
      <c r="H57">
        <v>482</v>
      </c>
      <c r="I57">
        <v>0.03</v>
      </c>
      <c r="J57">
        <v>496.46000000000004</v>
      </c>
      <c r="K57">
        <v>75</v>
      </c>
      <c r="L57" t="b">
        <v>1</v>
      </c>
      <c r="M57">
        <v>14.459999999999999</v>
      </c>
      <c r="N57">
        <v>0</v>
      </c>
      <c r="O57">
        <v>510.92</v>
      </c>
      <c r="P57">
        <v>1.1564508827523767</v>
      </c>
      <c r="Q57">
        <v>1564.5088275237672</v>
      </c>
    </row>
    <row r="58" spans="1:17" x14ac:dyDescent="0.25">
      <c r="A58" t="s">
        <v>23</v>
      </c>
      <c r="B58" t="s">
        <v>157</v>
      </c>
      <c r="C58" t="s">
        <v>158</v>
      </c>
      <c r="D58">
        <v>265</v>
      </c>
      <c r="F58">
        <v>249.1</v>
      </c>
      <c r="G58">
        <v>249.1</v>
      </c>
      <c r="H58">
        <v>221</v>
      </c>
      <c r="I58">
        <v>0</v>
      </c>
      <c r="J58">
        <v>221</v>
      </c>
      <c r="K58">
        <v>78</v>
      </c>
      <c r="L58" t="b">
        <v>1</v>
      </c>
      <c r="M58">
        <v>6.63</v>
      </c>
      <c r="N58">
        <v>0</v>
      </c>
      <c r="O58">
        <v>227.63</v>
      </c>
      <c r="P58">
        <v>0.91380971497390606</v>
      </c>
      <c r="Q58">
        <v>0</v>
      </c>
    </row>
    <row r="59" spans="1:17" x14ac:dyDescent="0.25">
      <c r="A59" t="s">
        <v>20</v>
      </c>
      <c r="B59" t="s">
        <v>40</v>
      </c>
      <c r="C59" t="s">
        <v>41</v>
      </c>
      <c r="D59">
        <v>371</v>
      </c>
      <c r="F59">
        <v>348.73999999999995</v>
      </c>
      <c r="G59">
        <v>348.73999999999995</v>
      </c>
      <c r="H59">
        <v>397</v>
      </c>
      <c r="I59">
        <v>0.03</v>
      </c>
      <c r="J59">
        <v>408.91</v>
      </c>
      <c r="K59">
        <v>75</v>
      </c>
      <c r="L59" t="b">
        <v>1</v>
      </c>
      <c r="M59">
        <v>11.91</v>
      </c>
      <c r="N59">
        <v>0</v>
      </c>
      <c r="O59">
        <v>420.82000000000005</v>
      </c>
      <c r="P59">
        <v>1.2066869300911858</v>
      </c>
      <c r="Q59">
        <v>2066.8693009118579</v>
      </c>
    </row>
    <row r="60" spans="1:17" x14ac:dyDescent="0.25">
      <c r="B60" t="s">
        <v>216</v>
      </c>
      <c r="C60" t="s">
        <v>217</v>
      </c>
      <c r="D60">
        <v>317</v>
      </c>
      <c r="F60">
        <v>297.97999999999996</v>
      </c>
      <c r="G60">
        <v>297.97999999999996</v>
      </c>
      <c r="H60">
        <v>0</v>
      </c>
      <c r="I60">
        <v>0.02</v>
      </c>
      <c r="J60">
        <v>0</v>
      </c>
      <c r="K60">
        <v>0</v>
      </c>
      <c r="L60" t="b">
        <v>0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 x14ac:dyDescent="0.25">
      <c r="A61" t="s">
        <v>19</v>
      </c>
      <c r="B61" t="s">
        <v>294</v>
      </c>
      <c r="C61" t="s">
        <v>295</v>
      </c>
      <c r="D61">
        <v>389</v>
      </c>
      <c r="F61">
        <v>365.65999999999997</v>
      </c>
      <c r="G61">
        <v>365.65999999999997</v>
      </c>
      <c r="H61">
        <v>409</v>
      </c>
      <c r="I61">
        <v>0</v>
      </c>
      <c r="J61">
        <v>409</v>
      </c>
      <c r="K61">
        <v>76</v>
      </c>
      <c r="L61" t="b">
        <v>1</v>
      </c>
      <c r="M61">
        <v>12.27</v>
      </c>
      <c r="N61">
        <v>0</v>
      </c>
      <c r="O61">
        <v>421.27</v>
      </c>
      <c r="P61">
        <v>1.1520811682984193</v>
      </c>
      <c r="Q61">
        <v>1520.8116829841933</v>
      </c>
    </row>
    <row r="62" spans="1:17" x14ac:dyDescent="0.25">
      <c r="A62" t="s">
        <v>23</v>
      </c>
      <c r="B62" t="s">
        <v>42</v>
      </c>
      <c r="C62" t="s">
        <v>43</v>
      </c>
      <c r="D62">
        <v>305</v>
      </c>
      <c r="F62">
        <v>286.7</v>
      </c>
      <c r="G62">
        <v>286.7</v>
      </c>
      <c r="H62">
        <v>340</v>
      </c>
      <c r="I62">
        <v>0</v>
      </c>
      <c r="J62">
        <v>340</v>
      </c>
      <c r="K62">
        <v>74</v>
      </c>
      <c r="L62" t="b">
        <v>1</v>
      </c>
      <c r="M62">
        <v>10.199999999999999</v>
      </c>
      <c r="N62">
        <v>0</v>
      </c>
      <c r="O62">
        <v>350.2</v>
      </c>
      <c r="P62">
        <v>1.2214858737356122</v>
      </c>
      <c r="Q62">
        <v>2214.8587373561222</v>
      </c>
    </row>
    <row r="63" spans="1:17" x14ac:dyDescent="0.25">
      <c r="A63" t="s">
        <v>22</v>
      </c>
      <c r="B63" t="s">
        <v>62</v>
      </c>
      <c r="C63" t="s">
        <v>63</v>
      </c>
      <c r="D63">
        <v>443</v>
      </c>
      <c r="F63">
        <v>416.41999999999996</v>
      </c>
      <c r="G63">
        <v>416.41999999999996</v>
      </c>
      <c r="H63">
        <v>384</v>
      </c>
      <c r="I63">
        <v>0.03</v>
      </c>
      <c r="J63">
        <v>395.52</v>
      </c>
      <c r="K63">
        <v>76</v>
      </c>
      <c r="L63" t="b">
        <v>1</v>
      </c>
      <c r="M63">
        <v>11.52</v>
      </c>
      <c r="N63">
        <v>0</v>
      </c>
      <c r="O63">
        <v>407.03999999999996</v>
      </c>
      <c r="P63">
        <v>0.97747466500168101</v>
      </c>
      <c r="Q63">
        <v>0</v>
      </c>
    </row>
    <row r="64" spans="1:17" x14ac:dyDescent="0.25">
      <c r="A64" t="s">
        <v>23</v>
      </c>
      <c r="B64" t="s">
        <v>159</v>
      </c>
      <c r="C64" t="s">
        <v>160</v>
      </c>
      <c r="D64">
        <v>320</v>
      </c>
      <c r="F64">
        <v>300.79999999999995</v>
      </c>
      <c r="G64">
        <v>300.79999999999995</v>
      </c>
      <c r="H64">
        <v>319</v>
      </c>
      <c r="I64">
        <v>0.02</v>
      </c>
      <c r="J64">
        <v>325.38</v>
      </c>
      <c r="K64">
        <v>79</v>
      </c>
      <c r="L64" t="b">
        <v>0</v>
      </c>
      <c r="M64">
        <v>0</v>
      </c>
      <c r="N64">
        <v>0</v>
      </c>
      <c r="O64">
        <v>325.38</v>
      </c>
      <c r="P64">
        <v>1.081715425531915</v>
      </c>
      <c r="Q64">
        <v>817.15425531915025</v>
      </c>
    </row>
    <row r="65" spans="1:17" x14ac:dyDescent="0.25">
      <c r="A65" t="s">
        <v>22</v>
      </c>
      <c r="B65" t="s">
        <v>176</v>
      </c>
      <c r="C65" t="s">
        <v>177</v>
      </c>
      <c r="D65">
        <v>421</v>
      </c>
      <c r="F65">
        <v>395.73999999999995</v>
      </c>
      <c r="G65">
        <v>395.73999999999995</v>
      </c>
      <c r="H65">
        <v>440</v>
      </c>
      <c r="I65">
        <v>0.03</v>
      </c>
      <c r="J65">
        <v>453.2</v>
      </c>
      <c r="K65">
        <v>76</v>
      </c>
      <c r="L65" t="b">
        <v>1</v>
      </c>
      <c r="M65">
        <v>13.2</v>
      </c>
      <c r="N65">
        <v>0</v>
      </c>
      <c r="O65">
        <v>466.4</v>
      </c>
      <c r="P65">
        <v>1.1785515742659323</v>
      </c>
      <c r="Q65">
        <v>1785.5157426593228</v>
      </c>
    </row>
    <row r="66" spans="1:17" x14ac:dyDescent="0.25">
      <c r="A66" t="s">
        <v>20</v>
      </c>
      <c r="B66" t="s">
        <v>166</v>
      </c>
      <c r="C66" t="s">
        <v>167</v>
      </c>
      <c r="D66">
        <v>663</v>
      </c>
      <c r="F66">
        <v>623.21999999999991</v>
      </c>
      <c r="G66">
        <v>623.21999999999991</v>
      </c>
      <c r="H66">
        <v>696</v>
      </c>
      <c r="I66">
        <v>0.03</v>
      </c>
      <c r="J66">
        <v>716.88</v>
      </c>
      <c r="K66">
        <v>51</v>
      </c>
      <c r="L66" t="b">
        <v>0</v>
      </c>
      <c r="M66">
        <v>0</v>
      </c>
      <c r="N66">
        <v>0</v>
      </c>
      <c r="O66">
        <v>716.88</v>
      </c>
      <c r="P66">
        <v>1.1502840088572255</v>
      </c>
      <c r="Q66">
        <v>1502.8400885722549</v>
      </c>
    </row>
    <row r="67" spans="1:17" x14ac:dyDescent="0.25">
      <c r="B67" t="s">
        <v>54</v>
      </c>
      <c r="C67" t="s">
        <v>55</v>
      </c>
      <c r="D67">
        <v>403</v>
      </c>
      <c r="F67">
        <v>378.82</v>
      </c>
      <c r="G67">
        <v>378.82</v>
      </c>
      <c r="H67">
        <v>0</v>
      </c>
      <c r="I67">
        <v>0</v>
      </c>
      <c r="J67">
        <v>0</v>
      </c>
      <c r="K67">
        <v>0</v>
      </c>
      <c r="L67" t="b">
        <v>0</v>
      </c>
      <c r="M67">
        <v>0</v>
      </c>
      <c r="N67">
        <v>0</v>
      </c>
      <c r="O67">
        <v>0</v>
      </c>
      <c r="P67">
        <v>0</v>
      </c>
      <c r="Q67">
        <v>0</v>
      </c>
    </row>
    <row r="68" spans="1:17" x14ac:dyDescent="0.25">
      <c r="A68" t="s">
        <v>19</v>
      </c>
      <c r="B68" t="s">
        <v>232</v>
      </c>
      <c r="C68" t="s">
        <v>233</v>
      </c>
      <c r="D68">
        <v>323</v>
      </c>
      <c r="F68">
        <v>303.62</v>
      </c>
      <c r="G68">
        <v>303.62</v>
      </c>
      <c r="H68">
        <v>327</v>
      </c>
      <c r="I68">
        <v>0.02</v>
      </c>
      <c r="J68">
        <v>333.54</v>
      </c>
      <c r="K68">
        <v>77</v>
      </c>
      <c r="L68" t="b">
        <v>1</v>
      </c>
      <c r="M68">
        <v>9.81</v>
      </c>
      <c r="N68">
        <v>0</v>
      </c>
      <c r="O68">
        <v>343.35</v>
      </c>
      <c r="P68">
        <v>1.1308543574204599</v>
      </c>
      <c r="Q68">
        <v>1308.5435742045993</v>
      </c>
    </row>
    <row r="69" spans="1:17" x14ac:dyDescent="0.25">
      <c r="A69" t="s">
        <v>22</v>
      </c>
      <c r="B69" t="s">
        <v>26</v>
      </c>
      <c r="C69" t="s">
        <v>27</v>
      </c>
      <c r="D69">
        <v>427</v>
      </c>
      <c r="F69">
        <v>401.38</v>
      </c>
      <c r="G69">
        <v>401.38</v>
      </c>
      <c r="H69">
        <v>438</v>
      </c>
      <c r="I69">
        <v>0.02</v>
      </c>
      <c r="J69">
        <v>446.76</v>
      </c>
      <c r="K69">
        <v>76</v>
      </c>
      <c r="L69" t="b">
        <v>1</v>
      </c>
      <c r="M69">
        <v>13.139999999999999</v>
      </c>
      <c r="N69">
        <v>0</v>
      </c>
      <c r="O69">
        <v>459.9</v>
      </c>
      <c r="P69">
        <v>1.1457970003487965</v>
      </c>
      <c r="Q69">
        <v>1457.970003487965</v>
      </c>
    </row>
    <row r="70" spans="1:17" x14ac:dyDescent="0.25">
      <c r="A70" t="s">
        <v>23</v>
      </c>
      <c r="B70" t="s">
        <v>131</v>
      </c>
      <c r="C70" t="s">
        <v>132</v>
      </c>
      <c r="D70">
        <v>542</v>
      </c>
      <c r="F70">
        <v>509.47999999999996</v>
      </c>
      <c r="G70">
        <v>509.47999999999996</v>
      </c>
      <c r="H70">
        <v>549</v>
      </c>
      <c r="I70">
        <v>0.03</v>
      </c>
      <c r="J70">
        <v>565.47</v>
      </c>
      <c r="K70">
        <v>77</v>
      </c>
      <c r="L70" t="b">
        <v>1</v>
      </c>
      <c r="M70">
        <v>16.47</v>
      </c>
      <c r="N70">
        <v>0</v>
      </c>
      <c r="O70">
        <v>581.94000000000005</v>
      </c>
      <c r="P70">
        <v>1.142223443511031</v>
      </c>
      <c r="Q70">
        <v>1422.23443511031</v>
      </c>
    </row>
    <row r="71" spans="1:17" x14ac:dyDescent="0.25">
      <c r="A71" t="s">
        <v>19</v>
      </c>
      <c r="B71" t="s">
        <v>1984</v>
      </c>
      <c r="C71" t="s">
        <v>161</v>
      </c>
      <c r="D71">
        <v>432</v>
      </c>
      <c r="F71">
        <v>406.08</v>
      </c>
      <c r="G71">
        <v>406.08</v>
      </c>
      <c r="H71">
        <v>440</v>
      </c>
      <c r="I71">
        <v>0.03</v>
      </c>
      <c r="J71">
        <v>453.2</v>
      </c>
      <c r="K71">
        <v>78</v>
      </c>
      <c r="L71" t="b">
        <v>1</v>
      </c>
      <c r="M71">
        <v>13.2</v>
      </c>
      <c r="N71">
        <v>0</v>
      </c>
      <c r="O71">
        <v>466.4</v>
      </c>
      <c r="P71">
        <v>1.148542159180457</v>
      </c>
      <c r="Q71">
        <v>1485.42159180457</v>
      </c>
    </row>
    <row r="72" spans="1:17" x14ac:dyDescent="0.25">
      <c r="A72" t="s">
        <v>22</v>
      </c>
      <c r="B72" t="s">
        <v>282</v>
      </c>
      <c r="C72" t="s">
        <v>283</v>
      </c>
      <c r="D72">
        <v>364</v>
      </c>
      <c r="F72">
        <v>342.15999999999997</v>
      </c>
      <c r="G72">
        <v>342.15999999999997</v>
      </c>
      <c r="H72">
        <v>357</v>
      </c>
      <c r="I72">
        <v>0</v>
      </c>
      <c r="J72">
        <v>357</v>
      </c>
      <c r="K72">
        <v>72</v>
      </c>
      <c r="L72" t="b">
        <v>1</v>
      </c>
      <c r="M72">
        <v>10.709999999999999</v>
      </c>
      <c r="N72">
        <v>0</v>
      </c>
      <c r="O72">
        <v>367.71</v>
      </c>
      <c r="P72">
        <v>1.0746726677577743</v>
      </c>
      <c r="Q72">
        <v>746.72667757774263</v>
      </c>
    </row>
    <row r="73" spans="1:17" x14ac:dyDescent="0.25">
      <c r="A73" t="s">
        <v>20</v>
      </c>
      <c r="B73" t="s">
        <v>250</v>
      </c>
      <c r="C73" t="s">
        <v>251</v>
      </c>
      <c r="D73">
        <v>687</v>
      </c>
      <c r="F73">
        <v>645.78</v>
      </c>
      <c r="G73">
        <v>645.78</v>
      </c>
      <c r="H73">
        <v>675</v>
      </c>
      <c r="I73">
        <v>0.02</v>
      </c>
      <c r="J73">
        <v>688.5</v>
      </c>
      <c r="K73">
        <v>76</v>
      </c>
      <c r="L73" t="b">
        <v>1</v>
      </c>
      <c r="M73">
        <v>20.25</v>
      </c>
      <c r="N73">
        <v>0</v>
      </c>
      <c r="O73">
        <v>708.75</v>
      </c>
      <c r="P73">
        <v>1.0975099879215833</v>
      </c>
      <c r="Q73">
        <v>975.09987921583274</v>
      </c>
    </row>
    <row r="74" spans="1:17" x14ac:dyDescent="0.25">
      <c r="A74" t="s">
        <v>23</v>
      </c>
      <c r="B74" t="s">
        <v>292</v>
      </c>
      <c r="C74" t="s">
        <v>293</v>
      </c>
      <c r="D74">
        <v>486</v>
      </c>
      <c r="F74">
        <v>456.84</v>
      </c>
      <c r="G74">
        <v>456.84</v>
      </c>
      <c r="H74">
        <v>463</v>
      </c>
      <c r="I74">
        <v>0.03</v>
      </c>
      <c r="J74">
        <v>476.89</v>
      </c>
      <c r="K74">
        <v>77</v>
      </c>
      <c r="L74" t="b">
        <v>1</v>
      </c>
      <c r="M74">
        <v>13.889999999999999</v>
      </c>
      <c r="N74">
        <v>0</v>
      </c>
      <c r="O74">
        <v>490.78</v>
      </c>
      <c r="P74">
        <v>1.0742929690920235</v>
      </c>
      <c r="Q74">
        <v>742.92969092023543</v>
      </c>
    </row>
    <row r="75" spans="1:17" x14ac:dyDescent="0.25">
      <c r="A75" t="s">
        <v>20</v>
      </c>
      <c r="B75" t="s">
        <v>147</v>
      </c>
      <c r="C75" t="s">
        <v>148</v>
      </c>
      <c r="D75">
        <v>711</v>
      </c>
      <c r="F75">
        <v>668.33999999999992</v>
      </c>
      <c r="G75">
        <v>668.33999999999992</v>
      </c>
      <c r="H75">
        <v>745</v>
      </c>
      <c r="I75">
        <v>0.03</v>
      </c>
      <c r="J75">
        <v>767.35</v>
      </c>
      <c r="K75">
        <v>92</v>
      </c>
      <c r="L75" t="b">
        <v>0</v>
      </c>
      <c r="M75">
        <v>0</v>
      </c>
      <c r="N75">
        <v>0</v>
      </c>
      <c r="O75">
        <v>767.35</v>
      </c>
      <c r="P75">
        <v>1.1481431606667267</v>
      </c>
      <c r="Q75">
        <v>1481.4316066672673</v>
      </c>
    </row>
    <row r="76" spans="1:17" x14ac:dyDescent="0.25">
      <c r="A76" t="s">
        <v>19</v>
      </c>
      <c r="B76" t="s">
        <v>204</v>
      </c>
      <c r="C76" t="s">
        <v>205</v>
      </c>
      <c r="D76">
        <v>248</v>
      </c>
      <c r="F76">
        <v>233.11999999999998</v>
      </c>
      <c r="G76">
        <v>233.11999999999998</v>
      </c>
      <c r="H76">
        <v>260</v>
      </c>
      <c r="I76">
        <v>0.02</v>
      </c>
      <c r="J76">
        <v>265.2</v>
      </c>
      <c r="K76">
        <v>70</v>
      </c>
      <c r="L76" t="b">
        <v>0</v>
      </c>
      <c r="M76">
        <v>0</v>
      </c>
      <c r="N76">
        <v>0</v>
      </c>
      <c r="O76">
        <v>265.2</v>
      </c>
      <c r="P76">
        <v>1.1376115305422101</v>
      </c>
      <c r="Q76">
        <v>1376.1153054221008</v>
      </c>
    </row>
    <row r="77" spans="1:17" x14ac:dyDescent="0.25">
      <c r="A77" t="s">
        <v>23</v>
      </c>
      <c r="B77" t="s">
        <v>264</v>
      </c>
      <c r="C77" t="s">
        <v>265</v>
      </c>
      <c r="D77">
        <v>286</v>
      </c>
      <c r="F77">
        <v>268.83999999999997</v>
      </c>
      <c r="G77">
        <v>268.83999999999997</v>
      </c>
      <c r="H77">
        <v>302</v>
      </c>
      <c r="I77">
        <v>0</v>
      </c>
      <c r="J77">
        <v>302</v>
      </c>
      <c r="K77">
        <v>75</v>
      </c>
      <c r="L77" t="b">
        <v>1</v>
      </c>
      <c r="M77">
        <v>9.06</v>
      </c>
      <c r="N77">
        <v>0</v>
      </c>
      <c r="O77">
        <v>311.06</v>
      </c>
      <c r="P77">
        <v>1.1570450825769976</v>
      </c>
      <c r="Q77">
        <v>1570.4508257699756</v>
      </c>
    </row>
    <row r="78" spans="1:17" x14ac:dyDescent="0.25">
      <c r="A78" t="s">
        <v>20</v>
      </c>
      <c r="B78" t="s">
        <v>149</v>
      </c>
      <c r="C78" t="s">
        <v>150</v>
      </c>
      <c r="D78">
        <v>321</v>
      </c>
      <c r="F78">
        <v>301.74</v>
      </c>
      <c r="G78">
        <v>301.74</v>
      </c>
      <c r="H78">
        <v>356</v>
      </c>
      <c r="I78">
        <v>0</v>
      </c>
      <c r="J78">
        <v>356</v>
      </c>
      <c r="K78">
        <v>77</v>
      </c>
      <c r="L78" t="b">
        <v>1</v>
      </c>
      <c r="M78">
        <v>10.68</v>
      </c>
      <c r="N78">
        <v>0</v>
      </c>
      <c r="O78">
        <v>366.68</v>
      </c>
      <c r="P78">
        <v>1.2152183999469741</v>
      </c>
      <c r="Q78">
        <v>2152.1839994697411</v>
      </c>
    </row>
    <row r="79" spans="1:17" x14ac:dyDescent="0.25">
      <c r="A79" t="s">
        <v>20</v>
      </c>
      <c r="B79" t="s">
        <v>86</v>
      </c>
      <c r="C79" t="s">
        <v>87</v>
      </c>
      <c r="D79">
        <v>366</v>
      </c>
      <c r="F79">
        <v>344.03999999999996</v>
      </c>
      <c r="G79">
        <v>344.03999999999996</v>
      </c>
      <c r="H79">
        <v>385</v>
      </c>
      <c r="I79">
        <v>0.02</v>
      </c>
      <c r="J79">
        <v>392.7</v>
      </c>
      <c r="K79">
        <v>75</v>
      </c>
      <c r="L79" t="b">
        <v>1</v>
      </c>
      <c r="M79">
        <v>11.549999999999999</v>
      </c>
      <c r="N79">
        <v>0</v>
      </c>
      <c r="O79">
        <v>404.25</v>
      </c>
      <c r="P79">
        <v>1.1750087199162889</v>
      </c>
      <c r="Q79">
        <v>1750.0871991628885</v>
      </c>
    </row>
    <row r="80" spans="1:17" x14ac:dyDescent="0.25">
      <c r="A80" t="s">
        <v>20</v>
      </c>
      <c r="B80" t="s">
        <v>174</v>
      </c>
      <c r="C80" t="s">
        <v>175</v>
      </c>
      <c r="D80">
        <v>333</v>
      </c>
      <c r="F80">
        <v>313.02</v>
      </c>
      <c r="G80">
        <v>313.02</v>
      </c>
      <c r="H80">
        <v>334</v>
      </c>
      <c r="I80">
        <v>0.03</v>
      </c>
      <c r="J80">
        <v>344.02</v>
      </c>
      <c r="K80">
        <v>74</v>
      </c>
      <c r="L80" t="b">
        <v>1</v>
      </c>
      <c r="M80">
        <v>10.02</v>
      </c>
      <c r="N80">
        <v>0</v>
      </c>
      <c r="O80">
        <v>354.03999999999996</v>
      </c>
      <c r="P80">
        <v>1.1310459395565777</v>
      </c>
      <c r="Q80">
        <v>1310.4593955657772</v>
      </c>
    </row>
    <row r="81" spans="1:17" x14ac:dyDescent="0.25">
      <c r="A81" t="s">
        <v>22</v>
      </c>
      <c r="B81" t="s">
        <v>125</v>
      </c>
      <c r="C81" t="s">
        <v>126</v>
      </c>
      <c r="D81">
        <v>640</v>
      </c>
      <c r="F81">
        <v>601.59999999999991</v>
      </c>
      <c r="G81">
        <v>601.59999999999991</v>
      </c>
      <c r="H81">
        <v>633</v>
      </c>
      <c r="I81">
        <v>0.02</v>
      </c>
      <c r="J81">
        <v>645.66</v>
      </c>
      <c r="K81">
        <v>76</v>
      </c>
      <c r="L81" t="b">
        <v>1</v>
      </c>
      <c r="M81">
        <v>18.989999999999998</v>
      </c>
      <c r="N81">
        <v>0</v>
      </c>
      <c r="O81">
        <v>664.65</v>
      </c>
      <c r="P81">
        <v>1.104803856382979</v>
      </c>
      <c r="Q81">
        <v>1048.0385638297896</v>
      </c>
    </row>
    <row r="82" spans="1:17" x14ac:dyDescent="0.25">
      <c r="A82" t="s">
        <v>20</v>
      </c>
      <c r="B82" t="s">
        <v>300</v>
      </c>
      <c r="C82" t="s">
        <v>301</v>
      </c>
      <c r="D82">
        <v>382</v>
      </c>
      <c r="F82">
        <v>359.08</v>
      </c>
      <c r="G82">
        <v>359.08</v>
      </c>
      <c r="H82">
        <v>374</v>
      </c>
      <c r="I82">
        <v>0.02</v>
      </c>
      <c r="J82">
        <v>381.48</v>
      </c>
      <c r="K82">
        <v>77</v>
      </c>
      <c r="L82" t="b">
        <v>1</v>
      </c>
      <c r="M82">
        <v>11.219999999999999</v>
      </c>
      <c r="N82">
        <v>0</v>
      </c>
      <c r="O82">
        <v>392.70000000000005</v>
      </c>
      <c r="P82">
        <v>1.0936281608555198</v>
      </c>
      <c r="Q82">
        <v>936.28160855519832</v>
      </c>
    </row>
    <row r="83" spans="1:17" x14ac:dyDescent="0.25">
      <c r="A83" t="s">
        <v>23</v>
      </c>
      <c r="B83" t="s">
        <v>92</v>
      </c>
      <c r="C83" t="s">
        <v>93</v>
      </c>
      <c r="D83">
        <v>539</v>
      </c>
      <c r="F83">
        <v>506.65999999999997</v>
      </c>
      <c r="G83">
        <v>506.65999999999997</v>
      </c>
      <c r="H83">
        <v>550</v>
      </c>
      <c r="I83">
        <v>0.03</v>
      </c>
      <c r="J83">
        <v>566.5</v>
      </c>
      <c r="K83">
        <v>74</v>
      </c>
      <c r="L83" t="b">
        <v>1</v>
      </c>
      <c r="M83">
        <v>16.5</v>
      </c>
      <c r="N83">
        <v>0</v>
      </c>
      <c r="O83">
        <v>583</v>
      </c>
      <c r="P83">
        <v>1.1506730351715155</v>
      </c>
      <c r="Q83">
        <v>1506.7303517151554</v>
      </c>
    </row>
    <row r="84" spans="1:17" x14ac:dyDescent="0.25">
      <c r="B84" t="s">
        <v>206</v>
      </c>
      <c r="C84" t="s">
        <v>207</v>
      </c>
      <c r="D84">
        <v>341</v>
      </c>
      <c r="F84">
        <v>320.53999999999996</v>
      </c>
      <c r="G84">
        <v>320.53999999999996</v>
      </c>
      <c r="H84">
        <v>0</v>
      </c>
      <c r="I84">
        <v>0</v>
      </c>
      <c r="J84">
        <v>0</v>
      </c>
      <c r="K84">
        <v>0</v>
      </c>
      <c r="L84" t="b">
        <v>0</v>
      </c>
      <c r="M84">
        <v>0</v>
      </c>
      <c r="N84">
        <v>0</v>
      </c>
      <c r="O84">
        <v>0</v>
      </c>
      <c r="P84">
        <v>0</v>
      </c>
      <c r="Q84">
        <v>0</v>
      </c>
    </row>
    <row r="85" spans="1:17" x14ac:dyDescent="0.25">
      <c r="A85" t="s">
        <v>19</v>
      </c>
      <c r="B85" t="s">
        <v>30</v>
      </c>
      <c r="C85" t="s">
        <v>31</v>
      </c>
      <c r="D85">
        <v>503</v>
      </c>
      <c r="F85">
        <v>472.82</v>
      </c>
      <c r="G85">
        <v>472.82</v>
      </c>
      <c r="H85">
        <v>506</v>
      </c>
      <c r="I85">
        <v>0</v>
      </c>
      <c r="J85">
        <v>506</v>
      </c>
      <c r="K85">
        <v>77</v>
      </c>
      <c r="L85" t="b">
        <v>1</v>
      </c>
      <c r="M85">
        <v>15.18</v>
      </c>
      <c r="N85">
        <v>0</v>
      </c>
      <c r="O85">
        <v>521.17999999999995</v>
      </c>
      <c r="P85">
        <v>1.1022799373968952</v>
      </c>
      <c r="Q85">
        <v>1022.7993739689523</v>
      </c>
    </row>
    <row r="86" spans="1:17" x14ac:dyDescent="0.25">
      <c r="A86" t="s">
        <v>22</v>
      </c>
      <c r="B86" t="s">
        <v>137</v>
      </c>
      <c r="C86" t="s">
        <v>138</v>
      </c>
      <c r="D86">
        <v>512</v>
      </c>
      <c r="F86">
        <v>481.28</v>
      </c>
      <c r="G86">
        <v>481.28</v>
      </c>
      <c r="H86">
        <v>549</v>
      </c>
      <c r="I86">
        <v>0</v>
      </c>
      <c r="J86">
        <v>549</v>
      </c>
      <c r="K86">
        <v>77</v>
      </c>
      <c r="L86" t="b">
        <v>1</v>
      </c>
      <c r="M86">
        <v>16.47</v>
      </c>
      <c r="N86">
        <v>0</v>
      </c>
      <c r="O86">
        <v>565.47</v>
      </c>
      <c r="P86">
        <v>1.1749293550531916</v>
      </c>
      <c r="Q86">
        <v>1749.2935505319163</v>
      </c>
    </row>
    <row r="87" spans="1:17" x14ac:dyDescent="0.25">
      <c r="A87" t="s">
        <v>20</v>
      </c>
      <c r="B87" t="s">
        <v>234</v>
      </c>
      <c r="C87" t="s">
        <v>235</v>
      </c>
      <c r="D87">
        <v>389</v>
      </c>
      <c r="F87">
        <v>365.65999999999997</v>
      </c>
      <c r="G87">
        <v>365.65999999999997</v>
      </c>
      <c r="H87">
        <v>395</v>
      </c>
      <c r="I87">
        <v>0.03</v>
      </c>
      <c r="J87">
        <v>406.85</v>
      </c>
      <c r="K87">
        <v>77</v>
      </c>
      <c r="L87" t="b">
        <v>1</v>
      </c>
      <c r="M87">
        <v>11.85</v>
      </c>
      <c r="N87">
        <v>0</v>
      </c>
      <c r="O87">
        <v>418.70000000000005</v>
      </c>
      <c r="P87">
        <v>1.1450527812722202</v>
      </c>
      <c r="Q87">
        <v>1450.527812722202</v>
      </c>
    </row>
    <row r="88" spans="1:17" x14ac:dyDescent="0.25">
      <c r="A88" t="s">
        <v>23</v>
      </c>
      <c r="B88" t="s">
        <v>208</v>
      </c>
      <c r="C88" t="s">
        <v>209</v>
      </c>
      <c r="D88">
        <v>585</v>
      </c>
      <c r="F88">
        <v>549.9</v>
      </c>
      <c r="G88">
        <v>549.9</v>
      </c>
      <c r="H88">
        <v>587</v>
      </c>
      <c r="I88">
        <v>0.03</v>
      </c>
      <c r="J88">
        <v>604.61</v>
      </c>
      <c r="K88">
        <v>45</v>
      </c>
      <c r="L88" t="b">
        <v>0</v>
      </c>
      <c r="M88">
        <v>0</v>
      </c>
      <c r="N88">
        <v>0</v>
      </c>
      <c r="O88">
        <v>604.61</v>
      </c>
      <c r="P88">
        <v>1.0994908165120931</v>
      </c>
      <c r="Q88">
        <v>994.90816512093124</v>
      </c>
    </row>
    <row r="89" spans="1:17" x14ac:dyDescent="0.25">
      <c r="A89" t="s">
        <v>19</v>
      </c>
      <c r="B89" t="s">
        <v>46</v>
      </c>
      <c r="C89" t="s">
        <v>47</v>
      </c>
      <c r="D89">
        <v>450</v>
      </c>
      <c r="F89">
        <v>423</v>
      </c>
      <c r="G89">
        <v>423</v>
      </c>
      <c r="H89">
        <v>472</v>
      </c>
      <c r="I89">
        <v>0.03</v>
      </c>
      <c r="J89">
        <v>486.16</v>
      </c>
      <c r="K89">
        <v>75</v>
      </c>
      <c r="L89" t="b">
        <v>1</v>
      </c>
      <c r="M89">
        <v>14.16</v>
      </c>
      <c r="N89">
        <v>0</v>
      </c>
      <c r="O89">
        <v>500.32000000000005</v>
      </c>
      <c r="P89">
        <v>1.1827895981087471</v>
      </c>
      <c r="Q89">
        <v>1827.8959810874705</v>
      </c>
    </row>
    <row r="90" spans="1:17" x14ac:dyDescent="0.25">
      <c r="A90" t="s">
        <v>19</v>
      </c>
      <c r="B90" t="s">
        <v>270</v>
      </c>
      <c r="C90" t="s">
        <v>271</v>
      </c>
      <c r="D90">
        <v>416</v>
      </c>
      <c r="F90">
        <v>391.03999999999996</v>
      </c>
      <c r="G90">
        <v>391.03999999999996</v>
      </c>
      <c r="H90">
        <v>429</v>
      </c>
      <c r="I90">
        <v>0</v>
      </c>
      <c r="J90">
        <v>429</v>
      </c>
      <c r="K90">
        <v>86</v>
      </c>
      <c r="L90" t="b">
        <v>0</v>
      </c>
      <c r="M90">
        <v>0</v>
      </c>
      <c r="N90">
        <v>0</v>
      </c>
      <c r="O90">
        <v>429</v>
      </c>
      <c r="P90">
        <v>1.0970744680851066</v>
      </c>
      <c r="Q90">
        <v>970.7446808510656</v>
      </c>
    </row>
    <row r="91" spans="1:17" x14ac:dyDescent="0.25">
      <c r="A91" t="s">
        <v>19</v>
      </c>
      <c r="B91" t="s">
        <v>70</v>
      </c>
      <c r="C91" t="s">
        <v>71</v>
      </c>
      <c r="D91">
        <v>323</v>
      </c>
      <c r="F91">
        <v>303.62</v>
      </c>
      <c r="G91">
        <v>303.62</v>
      </c>
      <c r="H91">
        <v>341</v>
      </c>
      <c r="I91">
        <v>0</v>
      </c>
      <c r="J91">
        <v>341</v>
      </c>
      <c r="K91">
        <v>76</v>
      </c>
      <c r="L91" t="b">
        <v>1</v>
      </c>
      <c r="M91">
        <v>10.23</v>
      </c>
      <c r="N91">
        <v>0</v>
      </c>
      <c r="O91">
        <v>351.23</v>
      </c>
      <c r="P91">
        <v>1.1568078519201634</v>
      </c>
      <c r="Q91">
        <v>1568.0785192016344</v>
      </c>
    </row>
    <row r="92" spans="1:17" x14ac:dyDescent="0.25">
      <c r="A92" t="s">
        <v>22</v>
      </c>
      <c r="B92" t="s">
        <v>129</v>
      </c>
      <c r="C92" t="s">
        <v>130</v>
      </c>
      <c r="D92">
        <v>402</v>
      </c>
      <c r="F92">
        <v>377.88</v>
      </c>
      <c r="G92">
        <v>377.88</v>
      </c>
      <c r="H92">
        <v>375</v>
      </c>
      <c r="I92">
        <v>0.02</v>
      </c>
      <c r="J92">
        <v>382.5</v>
      </c>
      <c r="K92">
        <v>78</v>
      </c>
      <c r="L92" t="b">
        <v>1</v>
      </c>
      <c r="M92">
        <v>11.25</v>
      </c>
      <c r="N92">
        <v>0</v>
      </c>
      <c r="O92">
        <v>393.75</v>
      </c>
      <c r="P92">
        <v>1.0419974595109558</v>
      </c>
      <c r="Q92">
        <v>419.97459510955792</v>
      </c>
    </row>
    <row r="93" spans="1:17" x14ac:dyDescent="0.25">
      <c r="A93" t="s">
        <v>19</v>
      </c>
      <c r="B93" t="s">
        <v>266</v>
      </c>
      <c r="C93" t="s">
        <v>267</v>
      </c>
      <c r="D93">
        <v>385</v>
      </c>
      <c r="F93">
        <v>361.9</v>
      </c>
      <c r="G93">
        <v>361.9</v>
      </c>
      <c r="H93">
        <v>383</v>
      </c>
      <c r="I93">
        <v>0.03</v>
      </c>
      <c r="J93">
        <v>394.49</v>
      </c>
      <c r="K93">
        <v>73</v>
      </c>
      <c r="L93" t="b">
        <v>1</v>
      </c>
      <c r="M93">
        <v>11.49</v>
      </c>
      <c r="N93">
        <v>0</v>
      </c>
      <c r="O93">
        <v>405.98</v>
      </c>
      <c r="P93">
        <v>1.1218016026526667</v>
      </c>
      <c r="Q93">
        <v>1218.016026526667</v>
      </c>
    </row>
    <row r="94" spans="1:17" x14ac:dyDescent="0.25">
      <c r="A94" t="s">
        <v>23</v>
      </c>
      <c r="B94" t="s">
        <v>316</v>
      </c>
      <c r="C94" t="s">
        <v>317</v>
      </c>
      <c r="D94">
        <v>645</v>
      </c>
      <c r="F94">
        <v>606.29999999999995</v>
      </c>
      <c r="G94">
        <v>606.29999999999995</v>
      </c>
      <c r="H94">
        <v>657</v>
      </c>
      <c r="I94">
        <v>0</v>
      </c>
      <c r="J94">
        <v>657</v>
      </c>
      <c r="K94">
        <v>75</v>
      </c>
      <c r="L94" t="b">
        <v>1</v>
      </c>
      <c r="M94">
        <v>19.71</v>
      </c>
      <c r="N94">
        <v>0</v>
      </c>
      <c r="O94">
        <v>676.71</v>
      </c>
      <c r="P94">
        <v>1.1161306284017813</v>
      </c>
      <c r="Q94">
        <v>1161.3062840178134</v>
      </c>
    </row>
    <row r="95" spans="1:17" x14ac:dyDescent="0.25">
      <c r="A95" t="s">
        <v>22</v>
      </c>
      <c r="B95" t="s">
        <v>90</v>
      </c>
      <c r="C95" t="s">
        <v>91</v>
      </c>
      <c r="D95">
        <v>538</v>
      </c>
      <c r="F95">
        <v>505.71999999999997</v>
      </c>
      <c r="G95">
        <v>505.71999999999997</v>
      </c>
      <c r="H95">
        <v>455</v>
      </c>
      <c r="I95">
        <v>0.02</v>
      </c>
      <c r="J95">
        <v>464.1</v>
      </c>
      <c r="K95">
        <v>76</v>
      </c>
      <c r="L95" t="b">
        <v>1</v>
      </c>
      <c r="M95">
        <v>13.65</v>
      </c>
      <c r="N95">
        <v>0</v>
      </c>
      <c r="O95">
        <v>477.75</v>
      </c>
      <c r="P95">
        <v>0.94469271533654997</v>
      </c>
      <c r="Q95">
        <v>0</v>
      </c>
    </row>
    <row r="96" spans="1:17" x14ac:dyDescent="0.25">
      <c r="B96" t="s">
        <v>202</v>
      </c>
      <c r="C96" t="s">
        <v>203</v>
      </c>
      <c r="D96">
        <v>378</v>
      </c>
      <c r="F96">
        <v>355.32</v>
      </c>
      <c r="G96">
        <v>355.32</v>
      </c>
      <c r="H96">
        <v>0</v>
      </c>
      <c r="I96">
        <v>0</v>
      </c>
      <c r="J96">
        <v>0</v>
      </c>
      <c r="K96">
        <v>0</v>
      </c>
      <c r="L96" t="b">
        <v>0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 x14ac:dyDescent="0.25">
      <c r="A97" t="s">
        <v>20</v>
      </c>
      <c r="B97" t="s">
        <v>306</v>
      </c>
      <c r="C97" t="s">
        <v>307</v>
      </c>
      <c r="D97">
        <v>380</v>
      </c>
      <c r="F97">
        <v>357.2</v>
      </c>
      <c r="G97">
        <v>357.2</v>
      </c>
      <c r="H97">
        <v>420</v>
      </c>
      <c r="I97">
        <v>0.02</v>
      </c>
      <c r="J97">
        <v>428.40000000000003</v>
      </c>
      <c r="K97">
        <v>76</v>
      </c>
      <c r="L97" t="b">
        <v>1</v>
      </c>
      <c r="M97">
        <v>12.6</v>
      </c>
      <c r="N97">
        <v>0</v>
      </c>
      <c r="O97">
        <v>441.00000000000006</v>
      </c>
      <c r="P97">
        <v>1.2346024636058233</v>
      </c>
      <c r="Q97">
        <v>2346.0246360582328</v>
      </c>
    </row>
    <row r="98" spans="1:17" x14ac:dyDescent="0.25">
      <c r="A98" t="s">
        <v>23</v>
      </c>
      <c r="B98" t="s">
        <v>272</v>
      </c>
      <c r="C98" t="s">
        <v>273</v>
      </c>
      <c r="D98">
        <v>380</v>
      </c>
      <c r="F98">
        <v>357.2</v>
      </c>
      <c r="G98">
        <v>357.2</v>
      </c>
      <c r="H98">
        <v>350</v>
      </c>
      <c r="I98">
        <v>0.02</v>
      </c>
      <c r="J98">
        <v>357</v>
      </c>
      <c r="K98">
        <v>72</v>
      </c>
      <c r="L98" t="b">
        <v>1</v>
      </c>
      <c r="M98">
        <v>10.5</v>
      </c>
      <c r="N98">
        <v>0</v>
      </c>
      <c r="O98">
        <v>367.5</v>
      </c>
      <c r="P98">
        <v>1.0288353863381858</v>
      </c>
      <c r="Q98">
        <v>288.35386338185833</v>
      </c>
    </row>
    <row r="99" spans="1:17" x14ac:dyDescent="0.25">
      <c r="A99" t="s">
        <v>23</v>
      </c>
      <c r="B99" t="s">
        <v>222</v>
      </c>
      <c r="C99" t="s">
        <v>223</v>
      </c>
      <c r="D99">
        <v>512</v>
      </c>
      <c r="F99">
        <v>481.28</v>
      </c>
      <c r="G99">
        <v>481.28</v>
      </c>
      <c r="H99">
        <v>534</v>
      </c>
      <c r="I99">
        <v>0.03</v>
      </c>
      <c r="J99">
        <v>550.02</v>
      </c>
      <c r="K99">
        <v>74</v>
      </c>
      <c r="L99" t="b">
        <v>1</v>
      </c>
      <c r="M99">
        <v>16.02</v>
      </c>
      <c r="N99">
        <v>0</v>
      </c>
      <c r="O99">
        <v>566.04</v>
      </c>
      <c r="P99">
        <v>1.1761136968085106</v>
      </c>
      <c r="Q99">
        <v>1761.1369680851064</v>
      </c>
    </row>
    <row r="100" spans="1:17" x14ac:dyDescent="0.25">
      <c r="A100" t="s">
        <v>22</v>
      </c>
      <c r="B100" t="s">
        <v>194</v>
      </c>
      <c r="C100" t="s">
        <v>195</v>
      </c>
      <c r="D100">
        <v>364</v>
      </c>
      <c r="F100">
        <v>342.15999999999997</v>
      </c>
      <c r="G100">
        <v>342.15999999999997</v>
      </c>
      <c r="H100">
        <v>370</v>
      </c>
      <c r="I100">
        <v>0.03</v>
      </c>
      <c r="J100">
        <v>381.1</v>
      </c>
      <c r="K100">
        <v>73</v>
      </c>
      <c r="L100" t="b">
        <v>1</v>
      </c>
      <c r="M100">
        <v>11.1</v>
      </c>
      <c r="N100">
        <v>0</v>
      </c>
      <c r="O100">
        <v>392.20000000000005</v>
      </c>
      <c r="P100">
        <v>1.1462473696516251</v>
      </c>
      <c r="Q100">
        <v>1462.473696516251</v>
      </c>
    </row>
    <row r="101" spans="1:17" x14ac:dyDescent="0.25">
      <c r="A101" t="s">
        <v>23</v>
      </c>
      <c r="B101" t="s">
        <v>139</v>
      </c>
      <c r="C101" t="s">
        <v>140</v>
      </c>
      <c r="D101">
        <v>346</v>
      </c>
      <c r="F101">
        <v>325.24</v>
      </c>
      <c r="G101">
        <v>325.24</v>
      </c>
      <c r="H101">
        <v>346</v>
      </c>
      <c r="I101">
        <v>0.03</v>
      </c>
      <c r="J101">
        <v>356.38</v>
      </c>
      <c r="K101">
        <v>77</v>
      </c>
      <c r="L101" t="b">
        <v>1</v>
      </c>
      <c r="M101">
        <v>10.379999999999999</v>
      </c>
      <c r="N101">
        <v>0</v>
      </c>
      <c r="O101">
        <v>366.76</v>
      </c>
      <c r="P101">
        <v>1.1276595744680851</v>
      </c>
      <c r="Q101">
        <v>1276.5957446808507</v>
      </c>
    </row>
    <row r="102" spans="1:17" x14ac:dyDescent="0.25">
      <c r="A102" t="s">
        <v>19</v>
      </c>
      <c r="B102" t="s">
        <v>186</v>
      </c>
      <c r="C102" t="s">
        <v>187</v>
      </c>
      <c r="D102">
        <v>573</v>
      </c>
      <c r="F102">
        <v>538.62</v>
      </c>
      <c r="G102">
        <v>538.62</v>
      </c>
      <c r="H102">
        <v>579</v>
      </c>
      <c r="I102">
        <v>0.03</v>
      </c>
      <c r="J102">
        <v>596.37</v>
      </c>
      <c r="K102">
        <v>76</v>
      </c>
      <c r="L102" t="b">
        <v>1</v>
      </c>
      <c r="M102">
        <v>17.37</v>
      </c>
      <c r="N102">
        <v>0</v>
      </c>
      <c r="O102">
        <v>613.74</v>
      </c>
      <c r="P102">
        <v>1.1394675281274367</v>
      </c>
      <c r="Q102">
        <v>1394.6752812743669</v>
      </c>
    </row>
    <row r="103" spans="1:17" x14ac:dyDescent="0.25">
      <c r="A103" t="s">
        <v>22</v>
      </c>
      <c r="B103" t="s">
        <v>320</v>
      </c>
      <c r="C103" t="s">
        <v>321</v>
      </c>
      <c r="D103">
        <v>325</v>
      </c>
      <c r="F103">
        <v>305.5</v>
      </c>
      <c r="G103">
        <v>305.5</v>
      </c>
      <c r="H103">
        <v>351</v>
      </c>
      <c r="I103">
        <v>0</v>
      </c>
      <c r="J103">
        <v>351</v>
      </c>
      <c r="K103">
        <v>85</v>
      </c>
      <c r="L103" t="b">
        <v>0</v>
      </c>
      <c r="M103">
        <v>0</v>
      </c>
      <c r="N103">
        <v>0</v>
      </c>
      <c r="O103">
        <v>351</v>
      </c>
      <c r="P103">
        <v>1.1489361702127661</v>
      </c>
      <c r="Q103">
        <v>1489.3617021276607</v>
      </c>
    </row>
    <row r="104" spans="1:17" x14ac:dyDescent="0.25">
      <c r="B104" t="s">
        <v>228</v>
      </c>
      <c r="C104" t="s">
        <v>229</v>
      </c>
      <c r="D104">
        <v>293</v>
      </c>
      <c r="F104">
        <v>275.41999999999996</v>
      </c>
      <c r="G104">
        <v>275.41999999999996</v>
      </c>
      <c r="H104">
        <v>0</v>
      </c>
      <c r="I104">
        <v>0</v>
      </c>
      <c r="J104">
        <v>0</v>
      </c>
      <c r="K104">
        <v>0</v>
      </c>
      <c r="L104" t="b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25">
      <c r="A105" t="s">
        <v>20</v>
      </c>
      <c r="B105" t="s">
        <v>76</v>
      </c>
      <c r="C105" t="s">
        <v>77</v>
      </c>
      <c r="D105">
        <v>415</v>
      </c>
      <c r="F105">
        <v>390.09999999999997</v>
      </c>
      <c r="G105">
        <v>390.09999999999997</v>
      </c>
      <c r="H105">
        <v>434</v>
      </c>
      <c r="I105">
        <v>0.03</v>
      </c>
      <c r="J105">
        <v>447.02000000000004</v>
      </c>
      <c r="K105">
        <v>77</v>
      </c>
      <c r="L105" t="b">
        <v>1</v>
      </c>
      <c r="M105">
        <v>13.02</v>
      </c>
      <c r="N105">
        <v>0</v>
      </c>
      <c r="O105">
        <v>460.04</v>
      </c>
      <c r="P105">
        <v>1.1792873622148168</v>
      </c>
      <c r="Q105">
        <v>1792.8736221481679</v>
      </c>
    </row>
    <row r="106" spans="1:17" x14ac:dyDescent="0.25">
      <c r="A106" t="s">
        <v>19</v>
      </c>
      <c r="B106" t="s">
        <v>284</v>
      </c>
      <c r="C106" t="s">
        <v>285</v>
      </c>
      <c r="D106">
        <v>723</v>
      </c>
      <c r="F106">
        <v>679.62</v>
      </c>
      <c r="G106">
        <v>679.62</v>
      </c>
      <c r="H106">
        <v>731</v>
      </c>
      <c r="I106">
        <v>0.03</v>
      </c>
      <c r="J106">
        <v>752.93000000000006</v>
      </c>
      <c r="K106">
        <v>59</v>
      </c>
      <c r="L106" t="b">
        <v>0</v>
      </c>
      <c r="M106">
        <v>0</v>
      </c>
      <c r="N106">
        <v>0</v>
      </c>
      <c r="O106">
        <v>752.93000000000006</v>
      </c>
      <c r="P106">
        <v>1.107869103322445</v>
      </c>
      <c r="Q106">
        <v>1078.6910332244504</v>
      </c>
    </row>
    <row r="107" spans="1:17" x14ac:dyDescent="0.25">
      <c r="A107" t="s">
        <v>22</v>
      </c>
      <c r="B107" t="s">
        <v>66</v>
      </c>
      <c r="C107" t="s">
        <v>67</v>
      </c>
      <c r="D107">
        <v>473</v>
      </c>
      <c r="F107">
        <v>444.61999999999995</v>
      </c>
      <c r="G107">
        <v>444.61999999999995</v>
      </c>
      <c r="H107">
        <v>454</v>
      </c>
      <c r="I107">
        <v>0.03</v>
      </c>
      <c r="J107">
        <v>467.62</v>
      </c>
      <c r="K107">
        <v>79</v>
      </c>
      <c r="L107" t="b">
        <v>0</v>
      </c>
      <c r="M107">
        <v>0</v>
      </c>
      <c r="N107">
        <v>0</v>
      </c>
      <c r="O107">
        <v>467.62</v>
      </c>
      <c r="P107">
        <v>1.0517295668211057</v>
      </c>
      <c r="Q107">
        <v>517.29566821105743</v>
      </c>
    </row>
    <row r="108" spans="1:17" x14ac:dyDescent="0.25">
      <c r="B108" t="s">
        <v>114</v>
      </c>
      <c r="C108" t="s">
        <v>115</v>
      </c>
      <c r="D108">
        <v>507</v>
      </c>
      <c r="F108">
        <v>476.58</v>
      </c>
      <c r="G108">
        <v>476.58</v>
      </c>
      <c r="H108">
        <v>0</v>
      </c>
      <c r="I108">
        <v>0</v>
      </c>
      <c r="J108">
        <v>0</v>
      </c>
      <c r="K108">
        <v>0</v>
      </c>
      <c r="L108" t="b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25">
      <c r="A109" t="s">
        <v>19</v>
      </c>
      <c r="B109" t="s">
        <v>322</v>
      </c>
      <c r="C109" t="s">
        <v>323</v>
      </c>
      <c r="D109">
        <v>771</v>
      </c>
      <c r="F109">
        <v>724.74</v>
      </c>
      <c r="G109">
        <v>724.74</v>
      </c>
      <c r="H109">
        <v>778</v>
      </c>
      <c r="I109">
        <v>0.03</v>
      </c>
      <c r="J109">
        <v>801.34</v>
      </c>
      <c r="K109">
        <v>78</v>
      </c>
      <c r="L109" t="b">
        <v>1</v>
      </c>
      <c r="M109">
        <v>23.34</v>
      </c>
      <c r="N109">
        <v>0</v>
      </c>
      <c r="O109">
        <v>824.68000000000006</v>
      </c>
      <c r="P109">
        <v>1.1378977288406877</v>
      </c>
      <c r="Q109">
        <v>1378.9772884068773</v>
      </c>
    </row>
    <row r="110" spans="1:17" x14ac:dyDescent="0.25">
      <c r="B110" t="s">
        <v>340</v>
      </c>
      <c r="C110" t="s">
        <v>341</v>
      </c>
      <c r="D110">
        <v>637</v>
      </c>
      <c r="F110">
        <v>598.78</v>
      </c>
      <c r="G110">
        <v>598.78</v>
      </c>
      <c r="H110">
        <v>0</v>
      </c>
      <c r="I110">
        <v>0</v>
      </c>
      <c r="J110">
        <v>0</v>
      </c>
      <c r="K110">
        <v>0</v>
      </c>
      <c r="L110" t="b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25">
      <c r="A111" t="s">
        <v>20</v>
      </c>
      <c r="B111" t="s">
        <v>127</v>
      </c>
      <c r="C111" t="s">
        <v>128</v>
      </c>
      <c r="D111">
        <v>305</v>
      </c>
      <c r="F111">
        <v>286.7</v>
      </c>
      <c r="G111">
        <v>286.7</v>
      </c>
      <c r="H111">
        <v>323</v>
      </c>
      <c r="I111">
        <v>0</v>
      </c>
      <c r="J111">
        <v>323</v>
      </c>
      <c r="K111">
        <v>78</v>
      </c>
      <c r="L111" t="b">
        <v>1</v>
      </c>
      <c r="M111">
        <v>9.69</v>
      </c>
      <c r="N111">
        <v>0</v>
      </c>
      <c r="O111">
        <v>332.69</v>
      </c>
      <c r="P111">
        <v>1.1604115800488315</v>
      </c>
      <c r="Q111">
        <v>1604.115800488315</v>
      </c>
    </row>
    <row r="112" spans="1:17" x14ac:dyDescent="0.25">
      <c r="A112" t="s">
        <v>19</v>
      </c>
      <c r="B112" t="s">
        <v>60</v>
      </c>
      <c r="C112" t="s">
        <v>61</v>
      </c>
      <c r="D112">
        <v>363</v>
      </c>
      <c r="F112">
        <v>341.21999999999997</v>
      </c>
      <c r="G112">
        <v>341.21999999999997</v>
      </c>
      <c r="H112">
        <v>358</v>
      </c>
      <c r="I112">
        <v>0.03</v>
      </c>
      <c r="J112">
        <v>368.74</v>
      </c>
      <c r="K112">
        <v>75</v>
      </c>
      <c r="L112" t="b">
        <v>1</v>
      </c>
      <c r="M112">
        <v>10.74</v>
      </c>
      <c r="N112">
        <v>0</v>
      </c>
      <c r="O112">
        <v>379.48</v>
      </c>
      <c r="P112">
        <v>1.1121270734423541</v>
      </c>
      <c r="Q112">
        <v>1121.2707344235407</v>
      </c>
    </row>
    <row r="113" spans="1:17" x14ac:dyDescent="0.25">
      <c r="A113" t="s">
        <v>20</v>
      </c>
      <c r="B113" t="s">
        <v>248</v>
      </c>
      <c r="C113" t="s">
        <v>249</v>
      </c>
      <c r="D113">
        <v>325</v>
      </c>
      <c r="F113">
        <v>305.5</v>
      </c>
      <c r="G113">
        <v>305.5</v>
      </c>
      <c r="H113">
        <v>345</v>
      </c>
      <c r="I113">
        <v>0.03</v>
      </c>
      <c r="J113">
        <v>355.35</v>
      </c>
      <c r="K113">
        <v>77</v>
      </c>
      <c r="L113" t="b">
        <v>1</v>
      </c>
      <c r="M113">
        <v>10.35</v>
      </c>
      <c r="N113">
        <v>0</v>
      </c>
      <c r="O113">
        <v>365.70000000000005</v>
      </c>
      <c r="P113">
        <v>1.1970540098199673</v>
      </c>
      <c r="Q113">
        <v>1970.5400981996734</v>
      </c>
    </row>
    <row r="114" spans="1:17" x14ac:dyDescent="0.25">
      <c r="A114" t="s">
        <v>22</v>
      </c>
      <c r="B114" t="s">
        <v>336</v>
      </c>
      <c r="C114" t="s">
        <v>337</v>
      </c>
      <c r="D114">
        <v>639</v>
      </c>
      <c r="F114">
        <v>600.66</v>
      </c>
      <c r="G114">
        <v>600.66</v>
      </c>
      <c r="H114">
        <v>617</v>
      </c>
      <c r="I114">
        <v>0.02</v>
      </c>
      <c r="J114">
        <v>629.34</v>
      </c>
      <c r="K114">
        <v>76</v>
      </c>
      <c r="L114" t="b">
        <v>1</v>
      </c>
      <c r="M114">
        <v>18.509999999999998</v>
      </c>
      <c r="N114">
        <v>0</v>
      </c>
      <c r="O114">
        <v>647.85</v>
      </c>
      <c r="P114">
        <v>1.078563580061932</v>
      </c>
      <c r="Q114">
        <v>785.63580061931987</v>
      </c>
    </row>
    <row r="115" spans="1:17" x14ac:dyDescent="0.25">
      <c r="A115" t="s">
        <v>22</v>
      </c>
      <c r="B115" t="s">
        <v>192</v>
      </c>
      <c r="C115" t="s">
        <v>193</v>
      </c>
      <c r="D115">
        <v>825</v>
      </c>
      <c r="F115">
        <v>775.5</v>
      </c>
      <c r="G115">
        <v>775.5</v>
      </c>
      <c r="H115">
        <v>464</v>
      </c>
      <c r="I115">
        <v>0</v>
      </c>
      <c r="J115">
        <v>464</v>
      </c>
      <c r="K115">
        <v>80</v>
      </c>
      <c r="L115" t="b">
        <v>0</v>
      </c>
      <c r="M115">
        <v>0</v>
      </c>
      <c r="N115">
        <v>0</v>
      </c>
      <c r="O115">
        <v>464</v>
      </c>
      <c r="P115">
        <v>0.59832366215344934</v>
      </c>
      <c r="Q115">
        <v>0</v>
      </c>
    </row>
    <row r="116" spans="1:17" x14ac:dyDescent="0.25">
      <c r="A116" t="s">
        <v>22</v>
      </c>
      <c r="B116" t="s">
        <v>256</v>
      </c>
      <c r="C116" t="s">
        <v>257</v>
      </c>
      <c r="D116">
        <v>328</v>
      </c>
      <c r="F116">
        <v>308.32</v>
      </c>
      <c r="G116">
        <v>308.32</v>
      </c>
      <c r="H116">
        <v>360</v>
      </c>
      <c r="I116">
        <v>0</v>
      </c>
      <c r="J116">
        <v>360</v>
      </c>
      <c r="K116">
        <v>76</v>
      </c>
      <c r="L116" t="b">
        <v>1</v>
      </c>
      <c r="M116">
        <v>10.799999999999999</v>
      </c>
      <c r="N116">
        <v>0</v>
      </c>
      <c r="O116">
        <v>370.8</v>
      </c>
      <c r="P116">
        <v>1.2026466009340946</v>
      </c>
      <c r="Q116">
        <v>2026.4660093409459</v>
      </c>
    </row>
    <row r="117" spans="1:17" x14ac:dyDescent="0.25">
      <c r="A117" t="s">
        <v>22</v>
      </c>
      <c r="B117" t="s">
        <v>151</v>
      </c>
      <c r="C117" t="s">
        <v>152</v>
      </c>
      <c r="D117">
        <v>320</v>
      </c>
      <c r="F117">
        <v>300.79999999999995</v>
      </c>
      <c r="G117">
        <v>300.79999999999995</v>
      </c>
      <c r="H117">
        <v>401</v>
      </c>
      <c r="I117">
        <v>0.03</v>
      </c>
      <c r="J117">
        <v>413.03000000000003</v>
      </c>
      <c r="K117">
        <v>74</v>
      </c>
      <c r="L117" t="b">
        <v>1</v>
      </c>
      <c r="M117">
        <v>12.03</v>
      </c>
      <c r="N117">
        <v>0</v>
      </c>
      <c r="O117">
        <v>425.06</v>
      </c>
      <c r="P117">
        <v>1.4130984042553194</v>
      </c>
      <c r="Q117">
        <v>4130.9840425531938</v>
      </c>
    </row>
    <row r="118" spans="1:17" x14ac:dyDescent="0.25">
      <c r="A118" t="s">
        <v>23</v>
      </c>
      <c r="B118" t="s">
        <v>276</v>
      </c>
      <c r="C118" t="s">
        <v>277</v>
      </c>
      <c r="D118">
        <v>404</v>
      </c>
      <c r="F118">
        <v>379.76</v>
      </c>
      <c r="G118">
        <v>379.76</v>
      </c>
      <c r="H118">
        <v>413</v>
      </c>
      <c r="I118">
        <v>0.03</v>
      </c>
      <c r="J118">
        <v>425.39</v>
      </c>
      <c r="K118">
        <v>74</v>
      </c>
      <c r="L118" t="b">
        <v>1</v>
      </c>
      <c r="M118">
        <v>12.389999999999999</v>
      </c>
      <c r="N118">
        <v>0</v>
      </c>
      <c r="O118">
        <v>437.78</v>
      </c>
      <c r="P118">
        <v>1.152780703602275</v>
      </c>
      <c r="Q118">
        <v>1527.8070360227503</v>
      </c>
    </row>
    <row r="119" spans="1:17" x14ac:dyDescent="0.25">
      <c r="B119" t="s">
        <v>290</v>
      </c>
      <c r="C119" t="s">
        <v>291</v>
      </c>
      <c r="D119">
        <v>267</v>
      </c>
      <c r="F119">
        <v>250.98</v>
      </c>
      <c r="G119">
        <v>250.98</v>
      </c>
      <c r="H119">
        <v>0</v>
      </c>
      <c r="I119">
        <v>0</v>
      </c>
      <c r="J119">
        <v>0</v>
      </c>
      <c r="K119">
        <v>0</v>
      </c>
      <c r="L119" t="b">
        <v>0</v>
      </c>
      <c r="M119">
        <v>0</v>
      </c>
      <c r="N119">
        <v>0</v>
      </c>
      <c r="O119">
        <v>0</v>
      </c>
      <c r="P119">
        <v>0</v>
      </c>
      <c r="Q119">
        <v>0</v>
      </c>
    </row>
    <row r="120" spans="1:17" x14ac:dyDescent="0.25">
      <c r="A120" t="s">
        <v>19</v>
      </c>
      <c r="B120" t="s">
        <v>190</v>
      </c>
      <c r="C120" t="s">
        <v>191</v>
      </c>
      <c r="D120">
        <v>451</v>
      </c>
      <c r="F120">
        <v>423.94</v>
      </c>
      <c r="G120">
        <v>423.94</v>
      </c>
      <c r="H120">
        <v>424</v>
      </c>
      <c r="I120">
        <v>0.02</v>
      </c>
      <c r="J120">
        <v>432.48</v>
      </c>
      <c r="K120">
        <v>80</v>
      </c>
      <c r="L120" t="b">
        <v>0</v>
      </c>
      <c r="M120">
        <v>0</v>
      </c>
      <c r="N120">
        <v>0</v>
      </c>
      <c r="O120">
        <v>432.48</v>
      </c>
      <c r="P120">
        <v>1.0201443600509505</v>
      </c>
      <c r="Q120">
        <v>201.4436005095055</v>
      </c>
    </row>
    <row r="121" spans="1:17" x14ac:dyDescent="0.25">
      <c r="A121" t="s">
        <v>19</v>
      </c>
      <c r="B121" t="s">
        <v>310</v>
      </c>
      <c r="C121" t="s">
        <v>311</v>
      </c>
      <c r="D121">
        <v>348</v>
      </c>
      <c r="F121">
        <v>327.12</v>
      </c>
      <c r="G121">
        <v>327.12</v>
      </c>
      <c r="H121">
        <v>319</v>
      </c>
      <c r="I121">
        <v>0</v>
      </c>
      <c r="J121">
        <v>319</v>
      </c>
      <c r="K121">
        <v>79</v>
      </c>
      <c r="L121" t="b">
        <v>0</v>
      </c>
      <c r="M121">
        <v>0</v>
      </c>
      <c r="N121">
        <v>0</v>
      </c>
      <c r="O121">
        <v>319</v>
      </c>
      <c r="P121">
        <v>0.97517730496453903</v>
      </c>
      <c r="Q121">
        <v>0</v>
      </c>
    </row>
    <row r="122" spans="1:17" x14ac:dyDescent="0.25">
      <c r="A122" t="s">
        <v>20</v>
      </c>
      <c r="B122" t="s">
        <v>52</v>
      </c>
      <c r="C122" t="s">
        <v>53</v>
      </c>
      <c r="D122">
        <v>704</v>
      </c>
      <c r="F122">
        <v>661.76</v>
      </c>
      <c r="G122">
        <v>661.76</v>
      </c>
      <c r="H122">
        <v>707</v>
      </c>
      <c r="I122">
        <v>0.03</v>
      </c>
      <c r="J122">
        <v>728.21</v>
      </c>
      <c r="K122">
        <v>78</v>
      </c>
      <c r="L122" t="b">
        <v>1</v>
      </c>
      <c r="M122">
        <v>21.21</v>
      </c>
      <c r="N122">
        <v>0</v>
      </c>
      <c r="O122">
        <v>749.42000000000007</v>
      </c>
      <c r="P122">
        <v>1.1324649419729209</v>
      </c>
      <c r="Q122">
        <v>1324.6494197292091</v>
      </c>
    </row>
    <row r="123" spans="1:17" x14ac:dyDescent="0.25">
      <c r="A123" t="s">
        <v>19</v>
      </c>
      <c r="B123" t="s">
        <v>286</v>
      </c>
      <c r="C123" t="s">
        <v>287</v>
      </c>
      <c r="D123">
        <v>404</v>
      </c>
      <c r="F123">
        <v>379.76</v>
      </c>
      <c r="G123">
        <v>379.76</v>
      </c>
      <c r="H123">
        <v>390</v>
      </c>
      <c r="I123">
        <v>0.03</v>
      </c>
      <c r="J123">
        <v>401.7</v>
      </c>
      <c r="K123">
        <v>72</v>
      </c>
      <c r="L123" t="b">
        <v>1</v>
      </c>
      <c r="M123">
        <v>11.7</v>
      </c>
      <c r="N123">
        <v>0</v>
      </c>
      <c r="O123">
        <v>413.4</v>
      </c>
      <c r="P123">
        <v>1.0885822624815673</v>
      </c>
      <c r="Q123">
        <v>885.82262481567307</v>
      </c>
    </row>
    <row r="124" spans="1:17" x14ac:dyDescent="0.25">
      <c r="B124" t="s">
        <v>236</v>
      </c>
      <c r="C124" t="s">
        <v>237</v>
      </c>
      <c r="D124">
        <v>603</v>
      </c>
      <c r="F124">
        <v>566.81999999999994</v>
      </c>
      <c r="G124">
        <v>566.81999999999994</v>
      </c>
      <c r="H124">
        <v>0</v>
      </c>
      <c r="I124">
        <v>0.03</v>
      </c>
      <c r="J124">
        <v>0</v>
      </c>
      <c r="K124">
        <v>0</v>
      </c>
      <c r="L124" t="b">
        <v>0</v>
      </c>
      <c r="M124">
        <v>0</v>
      </c>
      <c r="N124">
        <v>0</v>
      </c>
      <c r="O124">
        <v>0</v>
      </c>
      <c r="P124">
        <v>0</v>
      </c>
      <c r="Q124">
        <v>0</v>
      </c>
    </row>
    <row r="125" spans="1:17" x14ac:dyDescent="0.25">
      <c r="A125" t="s">
        <v>19</v>
      </c>
      <c r="B125" t="s">
        <v>260</v>
      </c>
      <c r="C125" t="s">
        <v>261</v>
      </c>
      <c r="D125">
        <v>925</v>
      </c>
      <c r="F125">
        <v>869.5</v>
      </c>
      <c r="G125">
        <v>869.5</v>
      </c>
      <c r="H125">
        <v>930</v>
      </c>
      <c r="I125">
        <v>0.03</v>
      </c>
      <c r="J125">
        <v>957.9</v>
      </c>
      <c r="K125">
        <v>81</v>
      </c>
      <c r="L125" t="b">
        <v>0</v>
      </c>
      <c r="M125">
        <v>0</v>
      </c>
      <c r="N125">
        <v>0</v>
      </c>
      <c r="O125">
        <v>957.9</v>
      </c>
      <c r="P125">
        <v>1.1016676250718804</v>
      </c>
      <c r="Q125">
        <v>1016.6762507188043</v>
      </c>
    </row>
    <row r="126" spans="1:17" x14ac:dyDescent="0.25">
      <c r="A126" t="s">
        <v>23</v>
      </c>
      <c r="B126" t="s">
        <v>182</v>
      </c>
      <c r="C126" t="s">
        <v>183</v>
      </c>
      <c r="D126">
        <v>496</v>
      </c>
      <c r="F126">
        <v>466.23999999999995</v>
      </c>
      <c r="G126">
        <v>466.23999999999995</v>
      </c>
      <c r="H126">
        <v>496</v>
      </c>
      <c r="I126">
        <v>0.02</v>
      </c>
      <c r="J126">
        <v>505.92</v>
      </c>
      <c r="K126">
        <v>76</v>
      </c>
      <c r="L126" t="b">
        <v>1</v>
      </c>
      <c r="M126">
        <v>14.879999999999999</v>
      </c>
      <c r="N126">
        <v>0</v>
      </c>
      <c r="O126">
        <v>520.80000000000007</v>
      </c>
      <c r="P126">
        <v>1.117021276595745</v>
      </c>
      <c r="Q126">
        <v>1170.2127659574501</v>
      </c>
    </row>
    <row r="127" spans="1:17" x14ac:dyDescent="0.25">
      <c r="A127" t="s">
        <v>22</v>
      </c>
      <c r="B127" t="s">
        <v>84</v>
      </c>
      <c r="C127" t="s">
        <v>85</v>
      </c>
      <c r="D127">
        <v>247</v>
      </c>
      <c r="F127">
        <v>232.17999999999998</v>
      </c>
      <c r="G127">
        <v>232.17999999999998</v>
      </c>
      <c r="H127">
        <v>274</v>
      </c>
      <c r="I127">
        <v>0.03</v>
      </c>
      <c r="J127">
        <v>282.22000000000003</v>
      </c>
      <c r="K127">
        <v>74</v>
      </c>
      <c r="L127" t="b">
        <v>1</v>
      </c>
      <c r="M127">
        <v>8.2199999999999989</v>
      </c>
      <c r="N127">
        <v>0</v>
      </c>
      <c r="O127">
        <v>290.44000000000005</v>
      </c>
      <c r="P127">
        <v>1.2509260056852445</v>
      </c>
      <c r="Q127">
        <v>2509.2600568524449</v>
      </c>
    </row>
    <row r="128" spans="1:17" x14ac:dyDescent="0.25">
      <c r="A128" t="s">
        <v>22</v>
      </c>
      <c r="B128" t="s">
        <v>240</v>
      </c>
      <c r="C128" t="s">
        <v>241</v>
      </c>
      <c r="D128">
        <v>378</v>
      </c>
      <c r="F128">
        <v>355.32</v>
      </c>
      <c r="G128">
        <v>355.32</v>
      </c>
      <c r="H128">
        <v>391</v>
      </c>
      <c r="I128">
        <v>0</v>
      </c>
      <c r="J128">
        <v>391</v>
      </c>
      <c r="K128">
        <v>78</v>
      </c>
      <c r="L128" t="b">
        <v>1</v>
      </c>
      <c r="M128">
        <v>11.73</v>
      </c>
      <c r="N128">
        <v>0</v>
      </c>
      <c r="O128">
        <v>402.73</v>
      </c>
      <c r="P128">
        <v>1.1334290217268941</v>
      </c>
      <c r="Q128">
        <v>1334.2902172689408</v>
      </c>
    </row>
    <row r="129" spans="1:17" x14ac:dyDescent="0.25">
      <c r="A129" t="s">
        <v>20</v>
      </c>
      <c r="B129" t="s">
        <v>172</v>
      </c>
      <c r="C129" t="s">
        <v>173</v>
      </c>
      <c r="D129">
        <v>205</v>
      </c>
      <c r="F129">
        <v>192.7</v>
      </c>
      <c r="G129">
        <v>192.7</v>
      </c>
      <c r="H129">
        <v>220</v>
      </c>
      <c r="I129">
        <v>0.03</v>
      </c>
      <c r="J129">
        <v>226.6</v>
      </c>
      <c r="K129">
        <v>78</v>
      </c>
      <c r="L129" t="b">
        <v>1</v>
      </c>
      <c r="M129">
        <v>6.6</v>
      </c>
      <c r="N129">
        <v>0</v>
      </c>
      <c r="O129">
        <v>233.2</v>
      </c>
      <c r="P129">
        <v>1.2101712506486768</v>
      </c>
      <c r="Q129">
        <v>2101.7125064867682</v>
      </c>
    </row>
    <row r="130" spans="1:17" x14ac:dyDescent="0.25">
      <c r="A130" t="s">
        <v>20</v>
      </c>
      <c r="B130" t="s">
        <v>196</v>
      </c>
      <c r="C130" t="s">
        <v>197</v>
      </c>
      <c r="D130">
        <v>558</v>
      </c>
      <c r="F130">
        <v>524.52</v>
      </c>
      <c r="G130">
        <v>524.52</v>
      </c>
      <c r="H130">
        <v>583</v>
      </c>
      <c r="I130">
        <v>0.03</v>
      </c>
      <c r="J130">
        <v>600.49</v>
      </c>
      <c r="K130">
        <v>77</v>
      </c>
      <c r="L130" t="b">
        <v>1</v>
      </c>
      <c r="M130">
        <v>17.489999999999998</v>
      </c>
      <c r="N130">
        <v>0</v>
      </c>
      <c r="O130">
        <v>617.98</v>
      </c>
      <c r="P130">
        <v>1.1781819568367269</v>
      </c>
      <c r="Q130">
        <v>1781.8195683672689</v>
      </c>
    </row>
    <row r="131" spans="1:17" x14ac:dyDescent="0.25">
      <c r="A131" t="s">
        <v>22</v>
      </c>
      <c r="B131" t="s">
        <v>288</v>
      </c>
      <c r="C131" t="s">
        <v>289</v>
      </c>
      <c r="D131">
        <v>549</v>
      </c>
      <c r="F131">
        <v>516.05999999999995</v>
      </c>
      <c r="G131">
        <v>516.05999999999995</v>
      </c>
      <c r="H131">
        <v>568</v>
      </c>
      <c r="I131">
        <v>0.03</v>
      </c>
      <c r="J131">
        <v>585.04</v>
      </c>
      <c r="K131">
        <v>78</v>
      </c>
      <c r="L131" t="b">
        <v>1</v>
      </c>
      <c r="M131">
        <v>17.04</v>
      </c>
      <c r="N131">
        <v>0</v>
      </c>
      <c r="O131">
        <v>602.07999999999993</v>
      </c>
      <c r="P131">
        <v>1.1666860442584195</v>
      </c>
      <c r="Q131">
        <v>1666.860442584195</v>
      </c>
    </row>
    <row r="132" spans="1:17" x14ac:dyDescent="0.25">
      <c r="A132" t="s">
        <v>19</v>
      </c>
      <c r="B132" t="s">
        <v>188</v>
      </c>
      <c r="C132" t="s">
        <v>189</v>
      </c>
      <c r="D132">
        <v>525</v>
      </c>
      <c r="F132">
        <v>493.5</v>
      </c>
      <c r="G132">
        <v>493.5</v>
      </c>
      <c r="H132">
        <v>533</v>
      </c>
      <c r="I132">
        <v>0</v>
      </c>
      <c r="J132">
        <v>533</v>
      </c>
      <c r="K132">
        <v>78</v>
      </c>
      <c r="L132" t="b">
        <v>1</v>
      </c>
      <c r="M132">
        <v>15.99</v>
      </c>
      <c r="N132">
        <v>0</v>
      </c>
      <c r="O132">
        <v>548.99</v>
      </c>
      <c r="P132">
        <v>1.1124417426545086</v>
      </c>
      <c r="Q132">
        <v>1124.4174265450856</v>
      </c>
    </row>
    <row r="133" spans="1:17" x14ac:dyDescent="0.25">
      <c r="A133" t="s">
        <v>23</v>
      </c>
      <c r="B133" t="s">
        <v>112</v>
      </c>
      <c r="C133" t="s">
        <v>113</v>
      </c>
      <c r="D133">
        <v>372</v>
      </c>
      <c r="F133">
        <v>349.68</v>
      </c>
      <c r="G133">
        <v>349.68</v>
      </c>
      <c r="H133">
        <v>401</v>
      </c>
      <c r="I133">
        <v>0.03</v>
      </c>
      <c r="J133">
        <v>413.03000000000003</v>
      </c>
      <c r="K133">
        <v>74</v>
      </c>
      <c r="L133" t="b">
        <v>1</v>
      </c>
      <c r="M133">
        <v>12.03</v>
      </c>
      <c r="N133">
        <v>0</v>
      </c>
      <c r="O133">
        <v>425.06</v>
      </c>
      <c r="P133">
        <v>1.2155685197895219</v>
      </c>
      <c r="Q133">
        <v>2155.6851978952186</v>
      </c>
    </row>
    <row r="134" spans="1:17" x14ac:dyDescent="0.25">
      <c r="A134" t="s">
        <v>23</v>
      </c>
      <c r="B134" t="s">
        <v>318</v>
      </c>
      <c r="C134" t="s">
        <v>319</v>
      </c>
      <c r="D134">
        <v>493</v>
      </c>
      <c r="F134">
        <v>463.41999999999996</v>
      </c>
      <c r="G134">
        <v>463.41999999999996</v>
      </c>
      <c r="H134">
        <v>504</v>
      </c>
      <c r="I134">
        <v>0.02</v>
      </c>
      <c r="J134">
        <v>514.08000000000004</v>
      </c>
      <c r="K134">
        <v>75</v>
      </c>
      <c r="L134" t="b">
        <v>1</v>
      </c>
      <c r="M134">
        <v>15.12</v>
      </c>
      <c r="N134">
        <v>0</v>
      </c>
      <c r="O134">
        <v>529.20000000000005</v>
      </c>
      <c r="P134">
        <v>1.141944672219585</v>
      </c>
      <c r="Q134">
        <v>1419.4467221958496</v>
      </c>
    </row>
    <row r="135" spans="1:17" x14ac:dyDescent="0.25">
      <c r="A135" t="s">
        <v>19</v>
      </c>
      <c r="B135" t="s">
        <v>210</v>
      </c>
      <c r="C135" t="s">
        <v>211</v>
      </c>
      <c r="D135">
        <v>435</v>
      </c>
      <c r="F135">
        <v>408.9</v>
      </c>
      <c r="G135">
        <v>408.9</v>
      </c>
      <c r="H135">
        <v>433</v>
      </c>
      <c r="I135">
        <v>0.03</v>
      </c>
      <c r="J135">
        <v>445.99</v>
      </c>
      <c r="K135">
        <v>78</v>
      </c>
      <c r="L135" t="b">
        <v>1</v>
      </c>
      <c r="M135">
        <v>12.99</v>
      </c>
      <c r="N135">
        <v>0</v>
      </c>
      <c r="O135">
        <v>458.98</v>
      </c>
      <c r="P135">
        <v>1.1224749327463928</v>
      </c>
      <c r="Q135">
        <v>1224.7493274639276</v>
      </c>
    </row>
    <row r="136" spans="1:17" x14ac:dyDescent="0.25">
      <c r="A136" t="s">
        <v>19</v>
      </c>
      <c r="B136" t="s">
        <v>120</v>
      </c>
      <c r="C136" t="s">
        <v>1659</v>
      </c>
      <c r="D136">
        <v>405</v>
      </c>
      <c r="F136">
        <v>380.7</v>
      </c>
      <c r="G136">
        <v>380.7</v>
      </c>
      <c r="H136">
        <v>394</v>
      </c>
      <c r="I136">
        <v>0</v>
      </c>
      <c r="J136">
        <v>394</v>
      </c>
      <c r="K136">
        <v>84</v>
      </c>
      <c r="L136" t="b">
        <v>0</v>
      </c>
      <c r="M136">
        <v>0</v>
      </c>
      <c r="N136">
        <v>0</v>
      </c>
      <c r="O136">
        <v>394</v>
      </c>
      <c r="P136">
        <v>1.0349356448647229</v>
      </c>
      <c r="Q136">
        <v>349.35644864722894</v>
      </c>
    </row>
    <row r="137" spans="1:17" x14ac:dyDescent="0.25">
      <c r="B137" t="s">
        <v>268</v>
      </c>
      <c r="C137" t="s">
        <v>269</v>
      </c>
      <c r="D137">
        <v>388</v>
      </c>
      <c r="F137">
        <v>364.71999999999997</v>
      </c>
      <c r="G137">
        <v>364.71999999999997</v>
      </c>
      <c r="H137">
        <v>0</v>
      </c>
      <c r="I137">
        <v>0.02</v>
      </c>
      <c r="J137">
        <v>0</v>
      </c>
      <c r="K137">
        <v>0</v>
      </c>
      <c r="L137" t="b">
        <v>0</v>
      </c>
      <c r="M137">
        <v>0</v>
      </c>
      <c r="N137">
        <v>0</v>
      </c>
      <c r="O137">
        <v>0</v>
      </c>
      <c r="P137">
        <v>0</v>
      </c>
      <c r="Q137">
        <v>0</v>
      </c>
    </row>
    <row r="138" spans="1:17" x14ac:dyDescent="0.25">
      <c r="A138" t="s">
        <v>20</v>
      </c>
      <c r="B138" t="s">
        <v>262</v>
      </c>
      <c r="C138" t="s">
        <v>263</v>
      </c>
      <c r="D138">
        <v>241</v>
      </c>
      <c r="F138">
        <v>226.54</v>
      </c>
      <c r="G138">
        <v>226.54</v>
      </c>
      <c r="H138">
        <v>241</v>
      </c>
      <c r="I138">
        <v>0</v>
      </c>
      <c r="J138">
        <v>241</v>
      </c>
      <c r="K138">
        <v>75</v>
      </c>
      <c r="L138" t="b">
        <v>1</v>
      </c>
      <c r="M138">
        <v>7.2299999999999995</v>
      </c>
      <c r="N138">
        <v>0</v>
      </c>
      <c r="O138">
        <v>248.23</v>
      </c>
      <c r="P138">
        <v>1.0957446808510638</v>
      </c>
      <c r="Q138">
        <v>957.44680851063799</v>
      </c>
    </row>
    <row r="139" spans="1:17" x14ac:dyDescent="0.25">
      <c r="A139" t="s">
        <v>20</v>
      </c>
      <c r="B139" t="s">
        <v>170</v>
      </c>
      <c r="C139" t="s">
        <v>171</v>
      </c>
      <c r="D139">
        <v>312</v>
      </c>
      <c r="F139">
        <v>293.27999999999997</v>
      </c>
      <c r="G139">
        <v>293.27999999999997</v>
      </c>
      <c r="H139">
        <v>329</v>
      </c>
      <c r="I139">
        <v>0</v>
      </c>
      <c r="J139">
        <v>329</v>
      </c>
      <c r="K139">
        <v>73</v>
      </c>
      <c r="L139" t="b">
        <v>1</v>
      </c>
      <c r="M139">
        <v>9.8699999999999992</v>
      </c>
      <c r="N139">
        <v>0</v>
      </c>
      <c r="O139">
        <v>338.87</v>
      </c>
      <c r="P139">
        <v>1.1554487179487181</v>
      </c>
      <c r="Q139">
        <v>1554.4871794871806</v>
      </c>
    </row>
    <row r="140" spans="1:17" x14ac:dyDescent="0.25">
      <c r="A140" t="s">
        <v>23</v>
      </c>
      <c r="B140" t="s">
        <v>34</v>
      </c>
      <c r="C140" t="s">
        <v>35</v>
      </c>
      <c r="D140">
        <v>344</v>
      </c>
      <c r="F140">
        <v>323.35999999999996</v>
      </c>
      <c r="G140">
        <v>323.35999999999996</v>
      </c>
      <c r="H140">
        <v>337</v>
      </c>
      <c r="I140">
        <v>0.03</v>
      </c>
      <c r="J140">
        <v>347.11</v>
      </c>
      <c r="K140">
        <v>76</v>
      </c>
      <c r="L140" t="b">
        <v>1</v>
      </c>
      <c r="M140">
        <v>10.11</v>
      </c>
      <c r="N140">
        <v>0</v>
      </c>
      <c r="O140">
        <v>357.22</v>
      </c>
      <c r="P140">
        <v>1.1047130133597232</v>
      </c>
      <c r="Q140">
        <v>1047.1301335972316</v>
      </c>
    </row>
    <row r="141" spans="1:17" x14ac:dyDescent="0.25">
      <c r="A141" t="s">
        <v>19</v>
      </c>
      <c r="B141" t="s">
        <v>342</v>
      </c>
      <c r="C141" t="s">
        <v>343</v>
      </c>
      <c r="D141">
        <v>501</v>
      </c>
      <c r="F141">
        <v>470.94</v>
      </c>
      <c r="G141">
        <v>470.94</v>
      </c>
      <c r="H141">
        <v>503</v>
      </c>
      <c r="I141">
        <v>0</v>
      </c>
      <c r="J141">
        <v>503</v>
      </c>
      <c r="K141">
        <v>73</v>
      </c>
      <c r="L141" t="b">
        <v>1</v>
      </c>
      <c r="M141">
        <v>15.09</v>
      </c>
      <c r="N141">
        <v>0</v>
      </c>
      <c r="O141">
        <v>518.09</v>
      </c>
      <c r="P141">
        <v>1.1001189111139424</v>
      </c>
      <c r="Q141">
        <v>1001.1891111394244</v>
      </c>
    </row>
    <row r="142" spans="1:17" x14ac:dyDescent="0.25">
      <c r="A142" t="s">
        <v>22</v>
      </c>
      <c r="B142" t="s">
        <v>104</v>
      </c>
      <c r="C142" t="s">
        <v>105</v>
      </c>
      <c r="D142">
        <v>341</v>
      </c>
      <c r="F142">
        <v>320.53999999999996</v>
      </c>
      <c r="G142">
        <v>320.53999999999996</v>
      </c>
      <c r="H142">
        <v>352</v>
      </c>
      <c r="I142">
        <v>0.03</v>
      </c>
      <c r="J142">
        <v>362.56</v>
      </c>
      <c r="K142">
        <v>77</v>
      </c>
      <c r="L142" t="b">
        <v>1</v>
      </c>
      <c r="M142">
        <v>10.559999999999999</v>
      </c>
      <c r="N142">
        <v>0</v>
      </c>
      <c r="O142">
        <v>373.12</v>
      </c>
      <c r="P142">
        <v>1.1640356897735074</v>
      </c>
      <c r="Q142">
        <v>1640.3568977350735</v>
      </c>
    </row>
    <row r="143" spans="1:17" x14ac:dyDescent="0.25">
      <c r="A143" t="s">
        <v>19</v>
      </c>
      <c r="B143" t="s">
        <v>330</v>
      </c>
      <c r="C143" t="s">
        <v>331</v>
      </c>
      <c r="D143">
        <v>401</v>
      </c>
      <c r="F143">
        <v>376.94</v>
      </c>
      <c r="G143">
        <v>376.94</v>
      </c>
      <c r="H143">
        <v>400</v>
      </c>
      <c r="I143">
        <v>0.03</v>
      </c>
      <c r="J143">
        <v>412</v>
      </c>
      <c r="K143">
        <v>73</v>
      </c>
      <c r="L143" t="b">
        <v>1</v>
      </c>
      <c r="M143">
        <v>12</v>
      </c>
      <c r="N143">
        <v>0</v>
      </c>
      <c r="O143">
        <v>424</v>
      </c>
      <c r="P143">
        <v>1.1248474558285138</v>
      </c>
      <c r="Q143">
        <v>1248.4745582851376</v>
      </c>
    </row>
    <row r="144" spans="1:17" x14ac:dyDescent="0.25">
      <c r="A144" t="s">
        <v>19</v>
      </c>
      <c r="B144" t="s">
        <v>344</v>
      </c>
      <c r="C144" t="s">
        <v>345</v>
      </c>
      <c r="D144">
        <v>374</v>
      </c>
      <c r="F144">
        <v>351.56</v>
      </c>
      <c r="G144">
        <v>351.56</v>
      </c>
      <c r="H144">
        <v>326</v>
      </c>
      <c r="I144">
        <v>0.02</v>
      </c>
      <c r="J144">
        <v>332.52</v>
      </c>
      <c r="K144">
        <v>75</v>
      </c>
      <c r="L144" t="b">
        <v>1</v>
      </c>
      <c r="M144">
        <v>9.7799999999999994</v>
      </c>
      <c r="N144">
        <v>0</v>
      </c>
      <c r="O144">
        <v>342.29999999999995</v>
      </c>
      <c r="P144">
        <v>0.97366025713960624</v>
      </c>
      <c r="Q144">
        <v>0</v>
      </c>
    </row>
    <row r="145" spans="1:17" x14ac:dyDescent="0.25">
      <c r="A145" t="s">
        <v>23</v>
      </c>
      <c r="B145" t="s">
        <v>32</v>
      </c>
      <c r="C145" t="s">
        <v>33</v>
      </c>
      <c r="D145">
        <v>494</v>
      </c>
      <c r="F145">
        <v>464.35999999999996</v>
      </c>
      <c r="G145">
        <v>464.35999999999996</v>
      </c>
      <c r="H145">
        <v>501</v>
      </c>
      <c r="I145">
        <v>0.02</v>
      </c>
      <c r="J145">
        <v>511.02</v>
      </c>
      <c r="K145">
        <v>75</v>
      </c>
      <c r="L145" t="b">
        <v>1</v>
      </c>
      <c r="M145">
        <v>15.03</v>
      </c>
      <c r="N145">
        <v>0</v>
      </c>
      <c r="O145">
        <v>526.04999999999995</v>
      </c>
      <c r="P145">
        <v>1.1328495133086398</v>
      </c>
      <c r="Q145">
        <v>1328.495133086398</v>
      </c>
    </row>
    <row r="146" spans="1:17" x14ac:dyDescent="0.25">
      <c r="A146" t="s">
        <v>23</v>
      </c>
      <c r="B146" t="s">
        <v>200</v>
      </c>
      <c r="C146" t="s">
        <v>201</v>
      </c>
      <c r="D146">
        <v>445</v>
      </c>
      <c r="F146">
        <v>418.29999999999995</v>
      </c>
      <c r="G146">
        <v>418.29999999999995</v>
      </c>
      <c r="H146">
        <v>413</v>
      </c>
      <c r="I146">
        <v>0.03</v>
      </c>
      <c r="J146">
        <v>425.39</v>
      </c>
      <c r="K146">
        <v>73</v>
      </c>
      <c r="L146" t="b">
        <v>1</v>
      </c>
      <c r="M146">
        <v>12.389999999999999</v>
      </c>
      <c r="N146">
        <v>0</v>
      </c>
      <c r="O146">
        <v>437.78</v>
      </c>
      <c r="P146">
        <v>1.0465694477647622</v>
      </c>
      <c r="Q146">
        <v>465.69447764762242</v>
      </c>
    </row>
    <row r="147" spans="1:17" x14ac:dyDescent="0.25">
      <c r="A147" t="s">
        <v>20</v>
      </c>
      <c r="B147" t="s">
        <v>123</v>
      </c>
      <c r="C147" t="s">
        <v>124</v>
      </c>
      <c r="D147">
        <v>343</v>
      </c>
      <c r="F147">
        <v>322.41999999999996</v>
      </c>
      <c r="G147">
        <v>322.41999999999996</v>
      </c>
      <c r="H147">
        <v>332</v>
      </c>
      <c r="I147">
        <v>0.03</v>
      </c>
      <c r="J147">
        <v>341.96000000000004</v>
      </c>
      <c r="K147">
        <v>78</v>
      </c>
      <c r="L147" t="b">
        <v>1</v>
      </c>
      <c r="M147">
        <v>9.9599999999999991</v>
      </c>
      <c r="N147">
        <v>0</v>
      </c>
      <c r="O147">
        <v>351.92</v>
      </c>
      <c r="P147">
        <v>1.0914955647912663</v>
      </c>
      <c r="Q147">
        <v>914.95564791266304</v>
      </c>
    </row>
    <row r="148" spans="1:17" x14ac:dyDescent="0.25">
      <c r="A148" t="s">
        <v>23</v>
      </c>
      <c r="B148" t="s">
        <v>326</v>
      </c>
      <c r="C148" t="s">
        <v>327</v>
      </c>
      <c r="D148">
        <v>453</v>
      </c>
      <c r="F148">
        <v>425.82</v>
      </c>
      <c r="G148">
        <v>425.82</v>
      </c>
      <c r="H148">
        <v>461</v>
      </c>
      <c r="I148">
        <v>0.02</v>
      </c>
      <c r="J148">
        <v>470.22</v>
      </c>
      <c r="K148">
        <v>78</v>
      </c>
      <c r="L148" t="b">
        <v>1</v>
      </c>
      <c r="M148">
        <v>13.83</v>
      </c>
      <c r="N148">
        <v>0</v>
      </c>
      <c r="O148">
        <v>484.05</v>
      </c>
      <c r="P148">
        <v>1.1367479216570382</v>
      </c>
      <c r="Q148">
        <v>1367.4792165703821</v>
      </c>
    </row>
    <row r="149" spans="1:17" x14ac:dyDescent="0.25">
      <c r="A149" t="s">
        <v>19</v>
      </c>
      <c r="B149" t="s">
        <v>328</v>
      </c>
      <c r="C149" t="s">
        <v>329</v>
      </c>
      <c r="D149">
        <v>366</v>
      </c>
      <c r="F149">
        <v>344.03999999999996</v>
      </c>
      <c r="G149">
        <v>344.03999999999996</v>
      </c>
      <c r="H149">
        <v>370</v>
      </c>
      <c r="I149">
        <v>0.02</v>
      </c>
      <c r="J149">
        <v>377.40000000000003</v>
      </c>
      <c r="K149">
        <v>76</v>
      </c>
      <c r="L149" t="b">
        <v>1</v>
      </c>
      <c r="M149">
        <v>11.1</v>
      </c>
      <c r="N149">
        <v>0</v>
      </c>
      <c r="O149">
        <v>388.50000000000006</v>
      </c>
      <c r="P149">
        <v>1.1292291594000701</v>
      </c>
      <c r="Q149">
        <v>1292.2915940007008</v>
      </c>
    </row>
    <row r="150" spans="1:17" x14ac:dyDescent="0.25">
      <c r="A150" t="s">
        <v>23</v>
      </c>
      <c r="B150" t="s">
        <v>334</v>
      </c>
      <c r="C150" t="s">
        <v>335</v>
      </c>
      <c r="D150">
        <v>468</v>
      </c>
      <c r="F150">
        <v>439.91999999999996</v>
      </c>
      <c r="G150">
        <v>439.91999999999996</v>
      </c>
      <c r="H150">
        <v>491</v>
      </c>
      <c r="I150">
        <v>0.02</v>
      </c>
      <c r="J150">
        <v>500.82</v>
      </c>
      <c r="K150">
        <v>77</v>
      </c>
      <c r="L150" t="b">
        <v>1</v>
      </c>
      <c r="M150">
        <v>14.729999999999999</v>
      </c>
      <c r="N150">
        <v>0</v>
      </c>
      <c r="O150">
        <v>515.54999999999995</v>
      </c>
      <c r="P150">
        <v>1.1719176213857065</v>
      </c>
      <c r="Q150">
        <v>1719.1762138570655</v>
      </c>
    </row>
    <row r="151" spans="1:17" x14ac:dyDescent="0.25">
      <c r="A151" t="s">
        <v>19</v>
      </c>
      <c r="B151" t="s">
        <v>218</v>
      </c>
      <c r="C151" t="s">
        <v>219</v>
      </c>
      <c r="D151">
        <v>309</v>
      </c>
      <c r="F151">
        <v>290.45999999999998</v>
      </c>
      <c r="G151">
        <v>290.45999999999998</v>
      </c>
      <c r="H151">
        <v>326</v>
      </c>
      <c r="I151">
        <v>0.02</v>
      </c>
      <c r="J151">
        <v>332.52</v>
      </c>
      <c r="K151">
        <v>75</v>
      </c>
      <c r="L151" t="b">
        <v>1</v>
      </c>
      <c r="M151">
        <v>9.7799999999999994</v>
      </c>
      <c r="N151">
        <v>0</v>
      </c>
      <c r="O151">
        <v>342.29999999999995</v>
      </c>
      <c r="P151">
        <v>1.1784755215864491</v>
      </c>
      <c r="Q151">
        <v>1784.7552158644908</v>
      </c>
    </row>
    <row r="152" spans="1:17" x14ac:dyDescent="0.25">
      <c r="A152" t="s">
        <v>20</v>
      </c>
      <c r="B152" t="s">
        <v>178</v>
      </c>
      <c r="C152" t="s">
        <v>179</v>
      </c>
      <c r="D152">
        <v>450</v>
      </c>
      <c r="F152">
        <v>423</v>
      </c>
      <c r="G152">
        <v>423</v>
      </c>
      <c r="H152">
        <v>454</v>
      </c>
      <c r="I152">
        <v>0.03</v>
      </c>
      <c r="J152">
        <v>467.62</v>
      </c>
      <c r="K152">
        <v>77</v>
      </c>
      <c r="L152" t="b">
        <v>1</v>
      </c>
      <c r="M152">
        <v>13.62</v>
      </c>
      <c r="N152">
        <v>0</v>
      </c>
      <c r="O152">
        <v>481.24</v>
      </c>
      <c r="P152">
        <v>1.1376832151300236</v>
      </c>
      <c r="Q152">
        <v>1376.8321513002356</v>
      </c>
    </row>
    <row r="153" spans="1:17" x14ac:dyDescent="0.25">
      <c r="A153" t="s">
        <v>22</v>
      </c>
      <c r="B153" t="s">
        <v>96</v>
      </c>
      <c r="C153" t="s">
        <v>97</v>
      </c>
      <c r="D153">
        <v>415</v>
      </c>
      <c r="F153">
        <v>390.09999999999997</v>
      </c>
      <c r="G153">
        <v>390.09999999999997</v>
      </c>
      <c r="H153">
        <v>430</v>
      </c>
      <c r="I153">
        <v>0</v>
      </c>
      <c r="J153">
        <v>430</v>
      </c>
      <c r="K153">
        <v>77</v>
      </c>
      <c r="L153" t="b">
        <v>1</v>
      </c>
      <c r="M153">
        <v>12.9</v>
      </c>
      <c r="N153">
        <v>0</v>
      </c>
      <c r="O153">
        <v>442.9</v>
      </c>
      <c r="P153">
        <v>1.1353499102794156</v>
      </c>
      <c r="Q153">
        <v>1353.4991027941555</v>
      </c>
    </row>
    <row r="154" spans="1:17" x14ac:dyDescent="0.25">
      <c r="A154" t="s">
        <v>23</v>
      </c>
      <c r="B154" t="s">
        <v>143</v>
      </c>
      <c r="C154" t="s">
        <v>144</v>
      </c>
      <c r="D154">
        <v>702</v>
      </c>
      <c r="F154">
        <v>659.88</v>
      </c>
      <c r="G154">
        <v>659.88</v>
      </c>
      <c r="H154">
        <v>661</v>
      </c>
      <c r="I154">
        <v>0.03</v>
      </c>
      <c r="J154">
        <v>680.83</v>
      </c>
      <c r="K154">
        <v>78</v>
      </c>
      <c r="L154" t="b">
        <v>1</v>
      </c>
      <c r="M154">
        <v>19.829999999999998</v>
      </c>
      <c r="N154">
        <v>0</v>
      </c>
      <c r="O154">
        <v>700.66000000000008</v>
      </c>
      <c r="P154">
        <v>1.0617991149906045</v>
      </c>
      <c r="Q154">
        <v>617.99114990604528</v>
      </c>
    </row>
    <row r="155" spans="1:17" x14ac:dyDescent="0.25">
      <c r="A155" t="s">
        <v>22</v>
      </c>
      <c r="B155" t="s">
        <v>312</v>
      </c>
      <c r="C155" t="s">
        <v>313</v>
      </c>
      <c r="D155">
        <v>357</v>
      </c>
      <c r="F155">
        <v>335.58</v>
      </c>
      <c r="G155">
        <v>335.58</v>
      </c>
      <c r="H155">
        <v>382</v>
      </c>
      <c r="I155">
        <v>0</v>
      </c>
      <c r="J155">
        <v>382</v>
      </c>
      <c r="K155">
        <v>77</v>
      </c>
      <c r="L155" t="b">
        <v>1</v>
      </c>
      <c r="M155">
        <v>11.459999999999999</v>
      </c>
      <c r="N155">
        <v>0</v>
      </c>
      <c r="O155">
        <v>393.46</v>
      </c>
      <c r="P155">
        <v>1.1724775016389535</v>
      </c>
      <c r="Q155">
        <v>1724.7750163895348</v>
      </c>
    </row>
    <row r="156" spans="1:17" x14ac:dyDescent="0.25">
      <c r="A156" t="s">
        <v>19</v>
      </c>
      <c r="B156" t="s">
        <v>314</v>
      </c>
      <c r="C156" t="s">
        <v>315</v>
      </c>
      <c r="D156">
        <v>436</v>
      </c>
      <c r="F156">
        <v>409.84</v>
      </c>
      <c r="G156">
        <v>409.84</v>
      </c>
      <c r="H156">
        <v>458</v>
      </c>
      <c r="I156">
        <v>0.02</v>
      </c>
      <c r="J156">
        <v>467.16</v>
      </c>
      <c r="K156">
        <v>76</v>
      </c>
      <c r="L156" t="b">
        <v>1</v>
      </c>
      <c r="M156">
        <v>13.74</v>
      </c>
      <c r="N156">
        <v>0</v>
      </c>
      <c r="O156">
        <v>480.90000000000003</v>
      </c>
      <c r="P156">
        <v>1.1733847355065392</v>
      </c>
      <c r="Q156">
        <v>1733.8473550653921</v>
      </c>
    </row>
    <row r="157" spans="1:17" x14ac:dyDescent="0.25">
      <c r="A157" t="s">
        <v>20</v>
      </c>
      <c r="B157" t="s">
        <v>50</v>
      </c>
      <c r="C157" t="s">
        <v>51</v>
      </c>
      <c r="D157">
        <v>382</v>
      </c>
      <c r="F157">
        <v>359.08</v>
      </c>
      <c r="G157">
        <v>359.08</v>
      </c>
      <c r="H157">
        <v>414</v>
      </c>
      <c r="I157">
        <v>0.03</v>
      </c>
      <c r="J157">
        <v>426.42</v>
      </c>
      <c r="K157">
        <v>74</v>
      </c>
      <c r="L157" t="b">
        <v>1</v>
      </c>
      <c r="M157">
        <v>12.42</v>
      </c>
      <c r="N157">
        <v>0</v>
      </c>
      <c r="O157">
        <v>438.84000000000003</v>
      </c>
      <c r="P157">
        <v>1.2221232037428986</v>
      </c>
      <c r="Q157">
        <v>2221.2320374289861</v>
      </c>
    </row>
    <row r="158" spans="1:17" x14ac:dyDescent="0.25">
      <c r="A158" t="s">
        <v>23</v>
      </c>
      <c r="B158" t="s">
        <v>145</v>
      </c>
      <c r="C158" t="s">
        <v>146</v>
      </c>
      <c r="D158">
        <v>396</v>
      </c>
      <c r="F158">
        <v>372.23999999999995</v>
      </c>
      <c r="G158">
        <v>372.23999999999995</v>
      </c>
      <c r="H158">
        <v>444</v>
      </c>
      <c r="I158">
        <v>0.02</v>
      </c>
      <c r="J158">
        <v>452.88</v>
      </c>
      <c r="K158">
        <v>78</v>
      </c>
      <c r="L158" t="b">
        <v>1</v>
      </c>
      <c r="M158">
        <v>13.32</v>
      </c>
      <c r="N158">
        <v>0</v>
      </c>
      <c r="O158">
        <v>466.2</v>
      </c>
      <c r="P158">
        <v>1.2524177949709865</v>
      </c>
      <c r="Q158">
        <v>2524.1779497098651</v>
      </c>
    </row>
    <row r="159" spans="1:17" x14ac:dyDescent="0.25">
      <c r="A159" t="s">
        <v>22</v>
      </c>
      <c r="B159" t="s">
        <v>108</v>
      </c>
      <c r="C159" t="s">
        <v>109</v>
      </c>
      <c r="D159">
        <v>431</v>
      </c>
      <c r="F159">
        <v>405.14</v>
      </c>
      <c r="G159">
        <v>405.14</v>
      </c>
      <c r="H159">
        <v>470</v>
      </c>
      <c r="I159">
        <v>0.03</v>
      </c>
      <c r="J159">
        <v>484.1</v>
      </c>
      <c r="K159">
        <v>76</v>
      </c>
      <c r="L159" t="b">
        <v>1</v>
      </c>
      <c r="M159">
        <v>14.1</v>
      </c>
      <c r="N159">
        <v>0</v>
      </c>
      <c r="O159">
        <v>498.20000000000005</v>
      </c>
      <c r="P159">
        <v>1.2296983758700697</v>
      </c>
      <c r="Q159">
        <v>2296.9837587006969</v>
      </c>
    </row>
    <row r="160" spans="1:17" x14ac:dyDescent="0.25">
      <c r="A160" t="s">
        <v>23</v>
      </c>
      <c r="B160" t="s">
        <v>242</v>
      </c>
      <c r="C160" t="s">
        <v>243</v>
      </c>
      <c r="D160">
        <v>389</v>
      </c>
      <c r="F160">
        <v>365.65999999999997</v>
      </c>
      <c r="G160">
        <v>365.65999999999997</v>
      </c>
      <c r="H160">
        <v>412</v>
      </c>
      <c r="I160">
        <v>0.02</v>
      </c>
      <c r="J160">
        <v>420.24</v>
      </c>
      <c r="K160">
        <v>77</v>
      </c>
      <c r="L160" t="b">
        <v>1</v>
      </c>
      <c r="M160">
        <v>12.36</v>
      </c>
      <c r="N160">
        <v>0</v>
      </c>
      <c r="O160">
        <v>432.6</v>
      </c>
      <c r="P160">
        <v>1.1830662363944651</v>
      </c>
      <c r="Q160">
        <v>1830.6623639446507</v>
      </c>
    </row>
    <row r="161" spans="1:17" x14ac:dyDescent="0.25">
      <c r="A161" t="s">
        <v>20</v>
      </c>
      <c r="B161" t="s">
        <v>244</v>
      </c>
      <c r="C161" t="s">
        <v>245</v>
      </c>
      <c r="D161">
        <v>478</v>
      </c>
      <c r="F161">
        <v>449.32</v>
      </c>
      <c r="G161">
        <v>449.32</v>
      </c>
      <c r="H161">
        <v>482</v>
      </c>
      <c r="I161">
        <v>0.03</v>
      </c>
      <c r="J161">
        <v>496.46000000000004</v>
      </c>
      <c r="K161">
        <v>66</v>
      </c>
      <c r="L161" t="b">
        <v>0</v>
      </c>
      <c r="M161">
        <v>0</v>
      </c>
      <c r="N161">
        <v>0</v>
      </c>
      <c r="O161">
        <v>496.46000000000004</v>
      </c>
      <c r="P161">
        <v>1.104914092406303</v>
      </c>
      <c r="Q161">
        <v>1049.1409240630301</v>
      </c>
    </row>
    <row r="162" spans="1:17" x14ac:dyDescent="0.25">
      <c r="A162" t="s">
        <v>20</v>
      </c>
      <c r="B162" t="s">
        <v>82</v>
      </c>
      <c r="C162" t="s">
        <v>83</v>
      </c>
      <c r="D162">
        <v>310</v>
      </c>
      <c r="F162">
        <v>291.39999999999998</v>
      </c>
      <c r="G162">
        <v>291.39999999999998</v>
      </c>
      <c r="H162">
        <v>306</v>
      </c>
      <c r="I162">
        <v>0</v>
      </c>
      <c r="J162">
        <v>306</v>
      </c>
      <c r="K162">
        <v>74</v>
      </c>
      <c r="L162" t="b">
        <v>1</v>
      </c>
      <c r="M162">
        <v>9.18</v>
      </c>
      <c r="N162">
        <v>0</v>
      </c>
      <c r="O162">
        <v>315.18</v>
      </c>
      <c r="P162">
        <v>1.0816060398078244</v>
      </c>
      <c r="Q162">
        <v>816.06039807824436</v>
      </c>
    </row>
    <row r="163" spans="1:17" x14ac:dyDescent="0.25">
      <c r="B163" t="s">
        <v>296</v>
      </c>
      <c r="C163" t="s">
        <v>297</v>
      </c>
      <c r="D163">
        <v>400</v>
      </c>
      <c r="F163">
        <v>376</v>
      </c>
      <c r="G163">
        <v>376</v>
      </c>
      <c r="H163">
        <v>0</v>
      </c>
      <c r="I163">
        <v>0</v>
      </c>
      <c r="J163">
        <v>0</v>
      </c>
      <c r="K163">
        <v>0</v>
      </c>
      <c r="L163" t="b">
        <v>0</v>
      </c>
      <c r="M163">
        <v>0</v>
      </c>
      <c r="N163">
        <v>0</v>
      </c>
      <c r="O163">
        <v>0</v>
      </c>
      <c r="P163">
        <v>0</v>
      </c>
      <c r="Q163">
        <v>0</v>
      </c>
    </row>
    <row r="164" spans="1:17" x14ac:dyDescent="0.25">
      <c r="A164" t="s">
        <v>23</v>
      </c>
      <c r="B164" t="s">
        <v>220</v>
      </c>
      <c r="C164" t="s">
        <v>221</v>
      </c>
      <c r="D164">
        <v>666</v>
      </c>
      <c r="F164">
        <v>626.04</v>
      </c>
      <c r="G164">
        <v>626.04</v>
      </c>
      <c r="H164">
        <v>663</v>
      </c>
      <c r="I164">
        <v>0.02</v>
      </c>
      <c r="J164">
        <v>676.26</v>
      </c>
      <c r="K164">
        <v>61</v>
      </c>
      <c r="L164" t="b">
        <v>0</v>
      </c>
      <c r="M164">
        <v>0</v>
      </c>
      <c r="N164">
        <v>0</v>
      </c>
      <c r="O164">
        <v>676.26</v>
      </c>
      <c r="P164">
        <v>1.0802185163887292</v>
      </c>
      <c r="Q164">
        <v>802.18516388729233</v>
      </c>
    </row>
    <row r="165" spans="1:17" x14ac:dyDescent="0.25">
      <c r="A165" t="s">
        <v>19</v>
      </c>
      <c r="B165" t="s">
        <v>2023</v>
      </c>
      <c r="C165" t="s">
        <v>1360</v>
      </c>
      <c r="D165">
        <v>318</v>
      </c>
      <c r="F165">
        <v>298.91999999999996</v>
      </c>
      <c r="H165">
        <v>330</v>
      </c>
      <c r="I165">
        <v>0</v>
      </c>
      <c r="J165">
        <v>330</v>
      </c>
      <c r="K165">
        <v>84</v>
      </c>
      <c r="L165" t="b">
        <v>0</v>
      </c>
      <c r="M165">
        <v>0</v>
      </c>
      <c r="N165">
        <v>0</v>
      </c>
      <c r="O165">
        <v>330</v>
      </c>
      <c r="P165">
        <v>1.1039743075070254</v>
      </c>
      <c r="Q165">
        <v>1039.743075070254</v>
      </c>
    </row>
  </sheetData>
  <autoFilter ref="A1:R1" xr:uid="{6ED545A0-29BE-46B6-A27C-E7722FD9797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28F21-1F47-4CCB-9271-16BA5B9CF6F4}">
  <dimension ref="A1:G340"/>
  <sheetViews>
    <sheetView topLeftCell="E322" workbookViewId="0">
      <selection activeCell="L332" sqref="L332"/>
    </sheetView>
  </sheetViews>
  <sheetFormatPr defaultRowHeight="15" x14ac:dyDescent="0.25"/>
  <cols>
    <col min="1" max="1" width="21.42578125" style="5" hidden="1" customWidth="1"/>
    <col min="2" max="3" width="0" style="5" hidden="1" customWidth="1"/>
    <col min="4" max="4" width="15" style="1" hidden="1" customWidth="1"/>
    <col min="5" max="5" width="20.42578125" style="5" customWidth="1"/>
    <col min="6" max="6" width="5.5703125" style="5" customWidth="1"/>
    <col min="7" max="7" width="18" style="5" customWidth="1"/>
    <col min="8" max="16384" width="9.140625" style="5"/>
  </cols>
  <sheetData>
    <row r="1" spans="1:7" x14ac:dyDescent="0.25">
      <c r="A1" s="55" t="str" cm="1">
        <f t="array" ref="A1:A340">_xlfn.UNIQUE('[1]Data List'!B:B)</f>
        <v>Leaderboard Name:</v>
      </c>
      <c r="G1" s="56" t="s">
        <v>1985</v>
      </c>
    </row>
    <row r="2" spans="1:7" x14ac:dyDescent="0.25">
      <c r="A2" s="5" t="str">
        <v>_MIKE_DROP_</v>
      </c>
      <c r="B2" s="5" t="e">
        <f>COUNTIF('[1]Data List'!B:B,A2)</f>
        <v>#VALUE!</v>
      </c>
      <c r="E2" s="59" t="s">
        <v>337</v>
      </c>
      <c r="F2" s="59">
        <v>7</v>
      </c>
      <c r="G2" s="60">
        <v>0.02</v>
      </c>
    </row>
    <row r="3" spans="1:7" x14ac:dyDescent="0.25">
      <c r="A3" s="5" t="str">
        <v>13atman</v>
      </c>
      <c r="B3" s="5" t="e">
        <f>COUNTIF('[1]Data List'!B:B,A3)</f>
        <v>#VALUE!</v>
      </c>
      <c r="E3" s="5" t="s">
        <v>97</v>
      </c>
      <c r="F3" s="5">
        <v>5</v>
      </c>
      <c r="G3" s="61">
        <v>0</v>
      </c>
    </row>
    <row r="4" spans="1:7" x14ac:dyDescent="0.25">
      <c r="A4" s="5" t="str">
        <v>2manybrews</v>
      </c>
      <c r="B4" s="5" t="e">
        <f>COUNTIF('[1]Data List'!B:B,A4)</f>
        <v>#VALUE!</v>
      </c>
      <c r="E4" s="59" t="s">
        <v>380</v>
      </c>
      <c r="F4" s="59">
        <v>6</v>
      </c>
      <c r="G4" s="60">
        <v>0.02</v>
      </c>
    </row>
    <row r="5" spans="1:7" x14ac:dyDescent="0.25">
      <c r="A5" s="5" t="str">
        <v>4_A_Dad_Bod_Mod</v>
      </c>
      <c r="B5" s="5" t="e">
        <f>COUNTIF('[1]Data List'!B:B,A5)</f>
        <v>#VALUE!</v>
      </c>
      <c r="E5" s="5" t="s">
        <v>263</v>
      </c>
      <c r="F5" s="5">
        <v>3</v>
      </c>
      <c r="G5" s="61">
        <v>0</v>
      </c>
    </row>
    <row r="6" spans="1:7" x14ac:dyDescent="0.25">
      <c r="A6" s="5" t="str">
        <v>614_irondad</v>
      </c>
      <c r="B6" s="5" t="e">
        <f>COUNTIF('[1]Data List'!B:B,A6)</f>
        <v>#VALUE!</v>
      </c>
      <c r="E6" s="57" t="s">
        <v>387</v>
      </c>
      <c r="F6" s="57">
        <v>8</v>
      </c>
      <c r="G6" s="58">
        <v>0.03</v>
      </c>
    </row>
    <row r="7" spans="1:7" x14ac:dyDescent="0.25">
      <c r="A7" s="5" t="str">
        <v>Aatif911</v>
      </c>
      <c r="B7" s="5" t="e">
        <f>COUNTIF('[1]Data List'!B:B,A7)</f>
        <v>#VALUE!</v>
      </c>
      <c r="E7" s="57" t="s">
        <v>111</v>
      </c>
      <c r="F7" s="57">
        <v>8</v>
      </c>
      <c r="G7" s="58">
        <v>0.03</v>
      </c>
    </row>
    <row r="8" spans="1:7" x14ac:dyDescent="0.25">
      <c r="A8" s="5" t="str">
        <v>Abba_Dabba_Dude</v>
      </c>
      <c r="B8" s="5" t="e">
        <f>COUNTIF('[1]Data List'!B:B,A8)</f>
        <v>#VALUE!</v>
      </c>
      <c r="E8" s="59" t="s">
        <v>101</v>
      </c>
      <c r="F8" s="59">
        <v>7</v>
      </c>
      <c r="G8" s="60">
        <v>0.02</v>
      </c>
    </row>
    <row r="9" spans="1:7" x14ac:dyDescent="0.25">
      <c r="A9" s="5" t="str">
        <v>AdamWM135</v>
      </c>
      <c r="B9" s="5" t="e">
        <f>COUNTIF('[1]Data List'!B:B,A9)</f>
        <v>#VALUE!</v>
      </c>
      <c r="E9" s="5" t="s">
        <v>305</v>
      </c>
      <c r="F9" s="5">
        <v>4</v>
      </c>
      <c r="G9" s="61">
        <v>0</v>
      </c>
    </row>
    <row r="10" spans="1:7" x14ac:dyDescent="0.25">
      <c r="A10" s="5" t="str">
        <v>AgentBirdman</v>
      </c>
      <c r="B10" s="5" t="e">
        <f>COUNTIF('[1]Data List'!B:B,A10)</f>
        <v>#VALUE!</v>
      </c>
      <c r="E10" s="5" t="s">
        <v>414</v>
      </c>
      <c r="F10" s="5">
        <v>2</v>
      </c>
      <c r="G10" s="61">
        <v>0</v>
      </c>
    </row>
    <row r="11" spans="1:7" x14ac:dyDescent="0.25">
      <c r="A11" s="5" t="str">
        <v>AirtightComic</v>
      </c>
      <c r="B11" s="5" t="e">
        <f>COUNTIF('[1]Data List'!B:B,A11)</f>
        <v>#VALUE!</v>
      </c>
      <c r="E11" s="57" t="s">
        <v>77</v>
      </c>
      <c r="F11" s="57">
        <v>9</v>
      </c>
      <c r="G11" s="58">
        <v>0.03</v>
      </c>
    </row>
    <row r="12" spans="1:7" x14ac:dyDescent="0.25">
      <c r="A12" s="5" t="str">
        <v>ajwalks</v>
      </c>
      <c r="B12" s="5" t="e">
        <f>COUNTIF('[1]Data List'!B:B,A12)</f>
        <v>#VALUE!</v>
      </c>
      <c r="E12" s="5" t="s">
        <v>423</v>
      </c>
      <c r="F12" s="5">
        <v>2</v>
      </c>
      <c r="G12" s="61">
        <v>0</v>
      </c>
    </row>
    <row r="13" spans="1:7" x14ac:dyDescent="0.25">
      <c r="A13" s="5" t="str">
        <v>All_Out_Kenny</v>
      </c>
      <c r="B13" s="5" t="e">
        <f>COUNTIF('[1]Data List'!B:B,A13)</f>
        <v>#VALUE!</v>
      </c>
      <c r="E13" s="5" t="s">
        <v>1991</v>
      </c>
      <c r="F13" s="5">
        <v>5</v>
      </c>
      <c r="G13" s="61">
        <v>0</v>
      </c>
    </row>
    <row r="14" spans="1:7" x14ac:dyDescent="0.25">
      <c r="A14" s="5" t="str">
        <v>almaamulek</v>
      </c>
      <c r="B14" s="5" t="e">
        <f>COUNTIF('[1]Data List'!B:B,A14)</f>
        <v>#VALUE!</v>
      </c>
      <c r="E14" s="5" t="s">
        <v>1992</v>
      </c>
      <c r="F14" s="5">
        <v>5</v>
      </c>
      <c r="G14" s="61">
        <v>0</v>
      </c>
    </row>
    <row r="15" spans="1:7" x14ac:dyDescent="0.25">
      <c r="A15" s="5" t="str">
        <v>Alright_Alright</v>
      </c>
      <c r="B15" s="5" t="e">
        <f>COUNTIF('[1]Data List'!B:B,A15)</f>
        <v>#VALUE!</v>
      </c>
      <c r="E15" s="5" t="s">
        <v>434</v>
      </c>
      <c r="F15" s="5">
        <v>3</v>
      </c>
      <c r="G15" s="61">
        <v>0</v>
      </c>
    </row>
    <row r="16" spans="1:7" x14ac:dyDescent="0.25">
      <c r="A16" s="5" t="str">
        <v>Atlougan</v>
      </c>
      <c r="B16" s="5" t="e">
        <f>COUNTIF('[1]Data List'!B:B,A16)</f>
        <v>#VALUE!</v>
      </c>
      <c r="E16" s="59" t="s">
        <v>49</v>
      </c>
      <c r="F16" s="59">
        <v>6</v>
      </c>
      <c r="G16" s="60">
        <v>0.02</v>
      </c>
    </row>
    <row r="17" spans="1:7" x14ac:dyDescent="0.25">
      <c r="A17" s="5" t="str">
        <v>ATXSparty</v>
      </c>
      <c r="B17" s="5" t="e">
        <f>COUNTIF('[1]Data List'!B:B,A17)</f>
        <v>#VALUE!</v>
      </c>
      <c r="E17" s="5" t="s">
        <v>463</v>
      </c>
      <c r="F17" s="5">
        <v>1</v>
      </c>
      <c r="G17" s="61">
        <v>0</v>
      </c>
    </row>
    <row r="18" spans="1:7" x14ac:dyDescent="0.25">
      <c r="A18" s="5" t="str">
        <v>augensjc14</v>
      </c>
      <c r="B18" s="5" t="e">
        <f>COUNTIF('[1]Data List'!B:B,A18)</f>
        <v>#VALUE!</v>
      </c>
      <c r="E18" s="5" t="s">
        <v>465</v>
      </c>
      <c r="F18" s="5">
        <v>1</v>
      </c>
      <c r="G18" s="61">
        <v>0</v>
      </c>
    </row>
    <row r="19" spans="1:7" x14ac:dyDescent="0.25">
      <c r="A19" s="5" t="str">
        <v>Aussiecan</v>
      </c>
      <c r="B19" s="5" t="e">
        <f>COUNTIF('[1]Data List'!B:B,A19)</f>
        <v>#VALUE!</v>
      </c>
      <c r="E19" s="57" t="s">
        <v>41</v>
      </c>
      <c r="F19" s="57">
        <v>8</v>
      </c>
      <c r="G19" s="58">
        <v>0.03</v>
      </c>
    </row>
    <row r="20" spans="1:7" x14ac:dyDescent="0.25">
      <c r="A20" s="5" t="str">
        <v>AvereFede</v>
      </c>
      <c r="B20" s="5" t="e">
        <f>COUNTIF('[1]Data List'!B:B,A20)</f>
        <v>#VALUE!</v>
      </c>
      <c r="E20" s="5" t="s">
        <v>468</v>
      </c>
      <c r="F20" s="5">
        <v>3</v>
      </c>
      <c r="G20" s="61">
        <v>0</v>
      </c>
    </row>
    <row r="21" spans="1:7" x14ac:dyDescent="0.25">
      <c r="A21" s="5" t="str">
        <v>AzNcPeregrino</v>
      </c>
      <c r="B21" s="5" t="e">
        <f>COUNTIF('[1]Data List'!B:B,A21)</f>
        <v>#VALUE!</v>
      </c>
      <c r="E21" s="5" t="s">
        <v>470</v>
      </c>
      <c r="F21" s="5">
        <v>4</v>
      </c>
      <c r="G21" s="61">
        <v>0</v>
      </c>
    </row>
    <row r="22" spans="1:7" x14ac:dyDescent="0.25">
      <c r="A22" s="5" t="str">
        <v>Bakekasinger</v>
      </c>
      <c r="B22" s="5" t="e">
        <f>COUNTIF('[1]Data List'!B:B,A22)</f>
        <v>#VALUE!</v>
      </c>
      <c r="E22" s="5" t="s">
        <v>2005</v>
      </c>
      <c r="F22" s="5">
        <v>2</v>
      </c>
      <c r="G22" s="61">
        <v>0</v>
      </c>
    </row>
    <row r="23" spans="1:7" x14ac:dyDescent="0.25">
      <c r="A23" s="5" t="str">
        <v>BanditsMyHero</v>
      </c>
      <c r="B23" s="5" t="e">
        <f>COUNTIF('[1]Data List'!B:B,A23)</f>
        <v>#VALUE!</v>
      </c>
      <c r="E23" s="5" t="s">
        <v>479</v>
      </c>
      <c r="F23" s="5">
        <v>2</v>
      </c>
      <c r="G23" s="61">
        <v>0</v>
      </c>
    </row>
    <row r="24" spans="1:7" x14ac:dyDescent="0.25">
      <c r="A24" s="5" t="str">
        <v>BassTrombonist</v>
      </c>
      <c r="B24" s="5" t="e">
        <f>COUNTIF('[1]Data List'!B:B,A24)</f>
        <v>#VALUE!</v>
      </c>
      <c r="E24" s="59" t="s">
        <v>485</v>
      </c>
      <c r="F24" s="59">
        <v>6</v>
      </c>
      <c r="G24" s="60">
        <v>0.02</v>
      </c>
    </row>
    <row r="25" spans="1:7" x14ac:dyDescent="0.25">
      <c r="A25" s="5" t="str">
        <v>BayStatePilgrim</v>
      </c>
      <c r="B25" s="5" t="e">
        <f>COUNTIF('[1]Data List'!B:B,A25)</f>
        <v>#VALUE!</v>
      </c>
      <c r="E25" s="5" t="s">
        <v>487</v>
      </c>
      <c r="F25" s="5">
        <v>1</v>
      </c>
      <c r="G25" s="61">
        <v>0</v>
      </c>
    </row>
    <row r="26" spans="1:7" x14ac:dyDescent="0.25">
      <c r="A26" s="5" t="str">
        <v>BeAGoldfishOn12</v>
      </c>
      <c r="B26" s="5" t="e">
        <f>COUNTIF('[1]Data List'!B:B,A26)</f>
        <v>#VALUE!</v>
      </c>
      <c r="E26" s="5" t="s">
        <v>493</v>
      </c>
      <c r="F26" s="5">
        <v>2</v>
      </c>
      <c r="G26" s="61">
        <v>0</v>
      </c>
    </row>
    <row r="27" spans="1:7" x14ac:dyDescent="0.25">
      <c r="A27" s="5" t="str">
        <v>BeardedKeith</v>
      </c>
      <c r="B27" s="5" t="e">
        <f>COUNTIF('[1]Data List'!B:B,A27)</f>
        <v>#VALUE!</v>
      </c>
      <c r="E27" s="5" t="s">
        <v>495</v>
      </c>
      <c r="F27" s="5">
        <v>4</v>
      </c>
      <c r="G27" s="61">
        <v>0</v>
      </c>
    </row>
    <row r="28" spans="1:7" x14ac:dyDescent="0.25">
      <c r="A28" s="5" t="str">
        <v>because_pizza</v>
      </c>
      <c r="B28" s="5" t="e">
        <f>COUNTIF('[1]Data List'!B:B,A28)</f>
        <v>#VALUE!</v>
      </c>
      <c r="E28" s="5" t="s">
        <v>501</v>
      </c>
      <c r="F28" s="5">
        <v>1</v>
      </c>
      <c r="G28" s="61">
        <v>0</v>
      </c>
    </row>
    <row r="29" spans="1:7" x14ac:dyDescent="0.25">
      <c r="A29" s="5" t="str">
        <v>Beercycles</v>
      </c>
      <c r="B29" s="5" t="e">
        <f>COUNTIF('[1]Data List'!B:B,A29)</f>
        <v>#VALUE!</v>
      </c>
      <c r="E29" s="5" t="s">
        <v>505</v>
      </c>
      <c r="F29" s="5">
        <v>4</v>
      </c>
      <c r="G29" s="61">
        <v>0</v>
      </c>
    </row>
    <row r="30" spans="1:7" x14ac:dyDescent="0.25">
      <c r="A30" s="5" t="str">
        <v>bestock16</v>
      </c>
      <c r="B30" s="5" t="e">
        <f>COUNTIF('[1]Data List'!B:B,A30)</f>
        <v>#VALUE!</v>
      </c>
      <c r="E30" s="5" t="s">
        <v>515</v>
      </c>
      <c r="F30" s="5">
        <v>1</v>
      </c>
      <c r="G30" s="61">
        <v>0</v>
      </c>
    </row>
    <row r="31" spans="1:7" x14ac:dyDescent="0.25">
      <c r="A31" s="5" t="str">
        <v>BEvansGoCougs</v>
      </c>
      <c r="B31" s="5" t="e">
        <f>COUNTIF('[1]Data List'!B:B,A31)</f>
        <v>#VALUE!</v>
      </c>
      <c r="E31" s="5" t="s">
        <v>517</v>
      </c>
      <c r="F31" s="5">
        <v>1</v>
      </c>
      <c r="G31" s="61">
        <v>0</v>
      </c>
    </row>
    <row r="32" spans="1:7" x14ac:dyDescent="0.25">
      <c r="A32" s="5" t="str">
        <v>bgigs</v>
      </c>
      <c r="B32" s="5" t="e">
        <f>COUNTIF('[1]Data List'!B:B,A32)</f>
        <v>#VALUE!</v>
      </c>
      <c r="E32" s="59" t="s">
        <v>247</v>
      </c>
      <c r="F32" s="59">
        <v>7</v>
      </c>
      <c r="G32" s="60">
        <v>0.02</v>
      </c>
    </row>
    <row r="33" spans="1:7" x14ac:dyDescent="0.25">
      <c r="A33" s="5" t="str">
        <v>BigDaddyNH</v>
      </c>
      <c r="B33" s="5" t="e">
        <f>COUNTIF('[1]Data List'!B:B,A33)</f>
        <v>#VALUE!</v>
      </c>
      <c r="E33" s="57" t="s">
        <v>530</v>
      </c>
      <c r="F33" s="57">
        <v>9</v>
      </c>
      <c r="G33" s="58">
        <v>0.03</v>
      </c>
    </row>
    <row r="34" spans="1:7" x14ac:dyDescent="0.25">
      <c r="A34" s="5" t="str">
        <v>BigGreek_4</v>
      </c>
      <c r="B34" s="5" t="e">
        <f>COUNTIF('[1]Data List'!B:B,A34)</f>
        <v>#VALUE!</v>
      </c>
      <c r="E34" s="57" t="s">
        <v>119</v>
      </c>
      <c r="F34" s="57">
        <v>8</v>
      </c>
      <c r="G34" s="58">
        <v>0.03</v>
      </c>
    </row>
    <row r="35" spans="1:7" x14ac:dyDescent="0.25">
      <c r="A35" s="5" t="str">
        <v>BigPapaPanda</v>
      </c>
      <c r="B35" s="5" t="e">
        <f>COUNTIF('[1]Data List'!B:B,A35)</f>
        <v>#VALUE!</v>
      </c>
      <c r="E35" s="59" t="s">
        <v>213</v>
      </c>
      <c r="F35" s="59">
        <v>7</v>
      </c>
      <c r="G35" s="60">
        <v>0.02</v>
      </c>
    </row>
    <row r="36" spans="1:7" x14ac:dyDescent="0.25">
      <c r="A36" s="5" t="str">
        <v>BikeMamba</v>
      </c>
      <c r="B36" s="5" t="e">
        <f>COUNTIF('[1]Data List'!B:B,A36)</f>
        <v>#VALUE!</v>
      </c>
      <c r="E36" s="5" t="s">
        <v>128</v>
      </c>
      <c r="F36" s="5">
        <v>4</v>
      </c>
      <c r="G36" s="61">
        <v>0</v>
      </c>
    </row>
    <row r="37" spans="1:7" x14ac:dyDescent="0.25">
      <c r="A37" s="5" t="str">
        <v>billiamEWU</v>
      </c>
      <c r="B37" s="5" t="e">
        <f>COUNTIF('[1]Data List'!B:B,A37)</f>
        <v>#VALUE!</v>
      </c>
      <c r="E37" s="5" t="s">
        <v>547</v>
      </c>
      <c r="F37" s="5">
        <v>5</v>
      </c>
      <c r="G37" s="61">
        <v>0</v>
      </c>
    </row>
    <row r="38" spans="1:7" x14ac:dyDescent="0.25">
      <c r="A38" s="5" t="str">
        <v>billsmafia4lyfe</v>
      </c>
      <c r="B38" s="5" t="e">
        <f>COUNTIF('[1]Data List'!B:B,A38)</f>
        <v>#VALUE!</v>
      </c>
      <c r="E38" s="5" t="s">
        <v>83</v>
      </c>
      <c r="F38" s="5">
        <v>1</v>
      </c>
      <c r="G38" s="61">
        <v>0</v>
      </c>
    </row>
    <row r="39" spans="1:7" x14ac:dyDescent="0.25">
      <c r="A39" s="5" t="str">
        <v>BluegrassRebel</v>
      </c>
      <c r="B39" s="5" t="e">
        <f>COUNTIF('[1]Data List'!B:B,A39)</f>
        <v>#VALUE!</v>
      </c>
      <c r="E39" s="5" t="s">
        <v>556</v>
      </c>
      <c r="F39" s="5">
        <v>2</v>
      </c>
      <c r="G39" s="61">
        <v>0</v>
      </c>
    </row>
    <row r="40" spans="1:7" x14ac:dyDescent="0.25">
      <c r="A40" s="5" t="str">
        <v>Boaty_McFloaty</v>
      </c>
      <c r="B40" s="5" t="e">
        <f>COUNTIF('[1]Data List'!B:B,A40)</f>
        <v>#VALUE!</v>
      </c>
      <c r="E40" s="59" t="s">
        <v>345</v>
      </c>
      <c r="F40" s="59">
        <v>6</v>
      </c>
      <c r="G40" s="60">
        <v>0.02</v>
      </c>
    </row>
    <row r="41" spans="1:7" x14ac:dyDescent="0.25">
      <c r="A41" s="5" t="str">
        <v>Bobbyfranks</v>
      </c>
      <c r="B41" s="5" t="e">
        <f>COUNTIF('[1]Data List'!B:B,A41)</f>
        <v>#VALUE!</v>
      </c>
      <c r="E41" s="5" t="s">
        <v>2011</v>
      </c>
      <c r="F41" s="5">
        <v>1</v>
      </c>
      <c r="G41" s="61">
        <v>0</v>
      </c>
    </row>
    <row r="42" spans="1:7" x14ac:dyDescent="0.25">
      <c r="A42" s="5" t="str">
        <v>bodoko</v>
      </c>
      <c r="B42" s="5" t="e">
        <f>COUNTIF('[1]Data List'!B:B,A42)</f>
        <v>#VALUE!</v>
      </c>
      <c r="E42" s="5" t="s">
        <v>571</v>
      </c>
      <c r="F42" s="5">
        <v>2</v>
      </c>
      <c r="G42" s="61">
        <v>0</v>
      </c>
    </row>
    <row r="43" spans="1:7" x14ac:dyDescent="0.25">
      <c r="A43" s="5" t="str">
        <v>bradp15</v>
      </c>
      <c r="B43" s="5" t="e">
        <f>COUNTIF('[1]Data List'!B:B,A43)</f>
        <v>#VALUE!</v>
      </c>
      <c r="E43" s="5" t="s">
        <v>2012</v>
      </c>
      <c r="F43" s="5">
        <v>1</v>
      </c>
      <c r="G43" s="61">
        <v>0</v>
      </c>
    </row>
    <row r="44" spans="1:7" x14ac:dyDescent="0.25">
      <c r="A44" s="5" t="str">
        <v>BradTheGirlDad</v>
      </c>
      <c r="B44" s="5" t="e">
        <f>COUNTIF('[1]Data List'!B:B,A44)</f>
        <v>#VALUE!</v>
      </c>
      <c r="E44" s="57" t="s">
        <v>134</v>
      </c>
      <c r="F44" s="57">
        <v>8</v>
      </c>
      <c r="G44" s="58">
        <v>0.03</v>
      </c>
    </row>
    <row r="45" spans="1:7" x14ac:dyDescent="0.25">
      <c r="A45" s="5" t="str">
        <v>BrettOnTheBike</v>
      </c>
      <c r="B45" s="5" t="e">
        <f>COUNTIF('[1]Data List'!B:B,A45)</f>
        <v>#VALUE!</v>
      </c>
      <c r="E45" s="59" t="s">
        <v>303</v>
      </c>
      <c r="F45" s="59">
        <v>6</v>
      </c>
      <c r="G45" s="60">
        <v>0.02</v>
      </c>
    </row>
    <row r="46" spans="1:7" x14ac:dyDescent="0.25">
      <c r="A46" s="5" t="str">
        <v>Brian0331</v>
      </c>
      <c r="B46" s="5" t="e">
        <f>COUNTIF('[1]Data List'!B:B,A46)</f>
        <v>#VALUE!</v>
      </c>
      <c r="E46" s="5" t="s">
        <v>603</v>
      </c>
      <c r="F46" s="5">
        <v>2</v>
      </c>
      <c r="G46" s="61">
        <v>0</v>
      </c>
    </row>
    <row r="47" spans="1:7" x14ac:dyDescent="0.25">
      <c r="A47" s="5" t="str">
        <v>BroccoliRaboom</v>
      </c>
      <c r="B47" s="5" t="e">
        <f>COUNTIF('[1]Data List'!B:B,A47)</f>
        <v>#VALUE!</v>
      </c>
      <c r="E47" s="59" t="s">
        <v>319</v>
      </c>
      <c r="F47" s="59">
        <v>6</v>
      </c>
      <c r="G47" s="60">
        <v>0.02</v>
      </c>
    </row>
    <row r="48" spans="1:7" x14ac:dyDescent="0.25">
      <c r="A48" s="5" t="str">
        <v>bstat86</v>
      </c>
      <c r="B48" s="5" t="e">
        <f>COUNTIF('[1]Data List'!B:B,A48)</f>
        <v>#VALUE!</v>
      </c>
      <c r="E48" s="5" t="s">
        <v>610</v>
      </c>
      <c r="F48" s="5">
        <v>2</v>
      </c>
      <c r="G48" s="61">
        <v>0</v>
      </c>
    </row>
    <row r="49" spans="1:7" x14ac:dyDescent="0.25">
      <c r="A49" s="5" t="str">
        <v>BustingAMcNut</v>
      </c>
      <c r="B49" s="5" t="e">
        <f>COUNTIF('[1]Data List'!B:B,A49)</f>
        <v>#VALUE!</v>
      </c>
      <c r="E49" s="5" t="s">
        <v>614</v>
      </c>
      <c r="F49" s="5">
        <v>5</v>
      </c>
      <c r="G49" s="61">
        <v>0</v>
      </c>
    </row>
    <row r="50" spans="1:7" x14ac:dyDescent="0.25">
      <c r="A50" s="5" t="str">
        <v>Candle_Guy</v>
      </c>
      <c r="B50" s="5" t="e">
        <f>COUNTIF('[1]Data List'!B:B,A50)</f>
        <v>#VALUE!</v>
      </c>
      <c r="E50" s="59" t="s">
        <v>253</v>
      </c>
      <c r="F50" s="59">
        <v>7</v>
      </c>
      <c r="G50" s="60">
        <v>0.02</v>
      </c>
    </row>
    <row r="51" spans="1:7" x14ac:dyDescent="0.25">
      <c r="A51" s="5" t="str">
        <v>CantEatJustOne</v>
      </c>
      <c r="B51" s="5" t="e">
        <f>COUNTIF('[1]Data List'!B:B,A51)</f>
        <v>#VALUE!</v>
      </c>
      <c r="E51" s="57" t="s">
        <v>177</v>
      </c>
      <c r="F51" s="57">
        <v>8</v>
      </c>
      <c r="G51" s="58">
        <v>0.03</v>
      </c>
    </row>
    <row r="52" spans="1:7" x14ac:dyDescent="0.25">
      <c r="A52" s="5" t="str">
        <v>CaptHeadsUp</v>
      </c>
      <c r="B52" s="5" t="e">
        <f>COUNTIF('[1]Data List'!B:B,A52)</f>
        <v>#VALUE!</v>
      </c>
      <c r="E52" s="57" t="s">
        <v>67</v>
      </c>
      <c r="F52" s="57">
        <v>9</v>
      </c>
      <c r="G52" s="58">
        <v>0.03</v>
      </c>
    </row>
    <row r="53" spans="1:7" x14ac:dyDescent="0.25">
      <c r="A53" s="5" t="str">
        <v>Carolina_BS</v>
      </c>
      <c r="B53" s="5" t="e">
        <f>COUNTIF('[1]Data List'!B:B,A53)</f>
        <v>#VALUE!</v>
      </c>
      <c r="E53" s="57" t="s">
        <v>163</v>
      </c>
      <c r="F53" s="57">
        <v>9</v>
      </c>
      <c r="G53" s="58">
        <v>0.03</v>
      </c>
    </row>
    <row r="54" spans="1:7" x14ac:dyDescent="0.25">
      <c r="A54" s="5" t="str">
        <v>CatchEm_All</v>
      </c>
      <c r="B54" s="5" t="e">
        <f>COUNTIF('[1]Data List'!B:B,A54)</f>
        <v>#VALUE!</v>
      </c>
      <c r="E54" s="59" t="s">
        <v>269</v>
      </c>
      <c r="F54" s="59">
        <v>7</v>
      </c>
      <c r="G54" s="60">
        <v>0.02</v>
      </c>
    </row>
    <row r="55" spans="1:7" x14ac:dyDescent="0.25">
      <c r="A55" s="5" t="str">
        <v>CBfrom77</v>
      </c>
      <c r="B55" s="5" t="e">
        <f>COUNTIF('[1]Data List'!B:B,A55)</f>
        <v>#VALUE!</v>
      </c>
      <c r="E55" s="5" t="s">
        <v>633</v>
      </c>
      <c r="F55" s="5">
        <v>2</v>
      </c>
      <c r="G55" s="61">
        <v>0</v>
      </c>
    </row>
    <row r="56" spans="1:7" x14ac:dyDescent="0.25">
      <c r="A56" s="5" t="str">
        <v>CDubLewis</v>
      </c>
      <c r="B56" s="5" t="e">
        <f>COUNTIF('[1]Data List'!B:B,A56)</f>
        <v>#VALUE!</v>
      </c>
      <c r="E56" s="5" t="s">
        <v>635</v>
      </c>
      <c r="F56" s="5">
        <v>4</v>
      </c>
      <c r="G56" s="61">
        <v>0</v>
      </c>
    </row>
    <row r="57" spans="1:7" x14ac:dyDescent="0.25">
      <c r="A57" s="5" t="str">
        <v>Chafed_Taint</v>
      </c>
      <c r="B57" s="5" t="e">
        <f>COUNTIF('[1]Data List'!B:B,A57)</f>
        <v>#VALUE!</v>
      </c>
      <c r="E57" s="59" t="s">
        <v>637</v>
      </c>
      <c r="F57" s="59">
        <v>6</v>
      </c>
      <c r="G57" s="60">
        <v>0.02</v>
      </c>
    </row>
    <row r="58" spans="1:7" x14ac:dyDescent="0.25">
      <c r="A58" s="5" t="str">
        <v>ChapmanLakeDad</v>
      </c>
      <c r="B58" s="5" t="e">
        <f>COUNTIF('[1]Data List'!B:B,A58)</f>
        <v>#VALUE!</v>
      </c>
      <c r="E58" s="5" t="s">
        <v>136</v>
      </c>
      <c r="F58" s="5">
        <v>5</v>
      </c>
      <c r="G58" s="61">
        <v>0</v>
      </c>
    </row>
    <row r="59" spans="1:7" x14ac:dyDescent="0.25">
      <c r="A59" s="5" t="str">
        <v>CheckSix35</v>
      </c>
      <c r="B59" s="5" t="e">
        <f>COUNTIF('[1]Data List'!B:B,A59)</f>
        <v>#VALUE!</v>
      </c>
      <c r="E59" s="5" t="s">
        <v>650</v>
      </c>
      <c r="F59" s="5">
        <v>1</v>
      </c>
      <c r="G59" s="61">
        <v>0</v>
      </c>
    </row>
    <row r="60" spans="1:7" x14ac:dyDescent="0.25">
      <c r="A60" s="5" t="str">
        <v>CheerfulRobot</v>
      </c>
      <c r="B60" s="5" t="e">
        <f>COUNTIF('[1]Data List'!B:B,A60)</f>
        <v>#VALUE!</v>
      </c>
      <c r="E60" s="57" t="s">
        <v>211</v>
      </c>
      <c r="F60" s="57">
        <v>9</v>
      </c>
      <c r="G60" s="58">
        <v>0.03</v>
      </c>
    </row>
    <row r="61" spans="1:7" x14ac:dyDescent="0.25">
      <c r="A61" s="5" t="str">
        <v>ChipTheJet</v>
      </c>
      <c r="B61" s="5" t="e">
        <f>COUNTIF('[1]Data List'!B:B,A61)</f>
        <v>#VALUE!</v>
      </c>
      <c r="E61" s="5" t="s">
        <v>665</v>
      </c>
      <c r="F61" s="5">
        <v>3</v>
      </c>
      <c r="G61" s="61">
        <v>0</v>
      </c>
    </row>
    <row r="62" spans="1:7" x14ac:dyDescent="0.25">
      <c r="A62" s="5" t="str">
        <v>ChiroGator</v>
      </c>
      <c r="B62" s="5" t="e">
        <f>COUNTIF('[1]Data List'!B:B,A62)</f>
        <v>#VALUE!</v>
      </c>
      <c r="E62" s="5" t="s">
        <v>158</v>
      </c>
      <c r="F62" s="5">
        <v>5</v>
      </c>
      <c r="G62" s="61">
        <v>0</v>
      </c>
    </row>
    <row r="63" spans="1:7" x14ac:dyDescent="0.25">
      <c r="A63" s="5" t="str">
        <v>Chris_YNWA_921</v>
      </c>
      <c r="B63" s="5" t="e">
        <f>COUNTIF('[1]Data List'!B:B,A63)</f>
        <v>#VALUE!</v>
      </c>
      <c r="E63" s="59" t="s">
        <v>259</v>
      </c>
      <c r="F63" s="59">
        <v>6</v>
      </c>
      <c r="G63" s="60">
        <v>0.02</v>
      </c>
    </row>
    <row r="64" spans="1:7" x14ac:dyDescent="0.25">
      <c r="A64" s="5" t="str">
        <v>CippaRamma</v>
      </c>
      <c r="B64" s="5" t="e">
        <f>COUNTIF('[1]Data List'!B:B,A64)</f>
        <v>#VALUE!</v>
      </c>
      <c r="E64" s="5" t="s">
        <v>675</v>
      </c>
      <c r="F64" s="5">
        <v>5</v>
      </c>
      <c r="G64" s="61">
        <v>0</v>
      </c>
    </row>
    <row r="65" spans="1:7" x14ac:dyDescent="0.25">
      <c r="A65" s="5" t="str">
        <v>ClipInAndClimb</v>
      </c>
      <c r="B65" s="5" t="e">
        <f>COUNTIF('[1]Data List'!B:B,A65)</f>
        <v>#VALUE!</v>
      </c>
      <c r="E65" s="57" t="s">
        <v>209</v>
      </c>
      <c r="F65" s="57">
        <v>8</v>
      </c>
      <c r="G65" s="58">
        <v>0.03</v>
      </c>
    </row>
    <row r="66" spans="1:7" x14ac:dyDescent="0.25">
      <c r="A66" s="5" t="str">
        <v>CoachVerlaan</v>
      </c>
      <c r="B66" s="5" t="e">
        <f>COUNTIF('[1]Data List'!B:B,A66)</f>
        <v>#VALUE!</v>
      </c>
      <c r="E66" s="57" t="s">
        <v>339</v>
      </c>
      <c r="F66" s="57">
        <v>8</v>
      </c>
      <c r="G66" s="58">
        <v>0.03</v>
      </c>
    </row>
    <row r="67" spans="1:7" x14ac:dyDescent="0.25">
      <c r="A67" s="5" t="str">
        <v>Cool_dad69</v>
      </c>
      <c r="B67" s="5" t="e">
        <f>COUNTIF('[1]Data List'!B:B,A67)</f>
        <v>#VALUE!</v>
      </c>
      <c r="E67" s="59" t="s">
        <v>239</v>
      </c>
      <c r="F67" s="59">
        <v>7</v>
      </c>
      <c r="G67" s="60">
        <v>0.02</v>
      </c>
    </row>
    <row r="68" spans="1:7" x14ac:dyDescent="0.25">
      <c r="A68" s="5" t="str">
        <v>CountFasterPlz</v>
      </c>
      <c r="B68" s="5" t="e">
        <f>COUNTIF('[1]Data List'!B:B,A68)</f>
        <v>#VALUE!</v>
      </c>
      <c r="E68" s="5" t="s">
        <v>704</v>
      </c>
      <c r="F68" s="5">
        <v>1</v>
      </c>
      <c r="G68" s="61">
        <v>0</v>
      </c>
    </row>
    <row r="69" spans="1:7" x14ac:dyDescent="0.25">
      <c r="A69" s="5" t="str">
        <v>CrimeDawg</v>
      </c>
      <c r="B69" s="5" t="e">
        <f>COUNTIF('[1]Data List'!B:B,A69)</f>
        <v>#VALUE!</v>
      </c>
      <c r="E69" s="57" t="s">
        <v>710</v>
      </c>
      <c r="F69" s="57">
        <v>9</v>
      </c>
      <c r="G69" s="58">
        <v>0.03</v>
      </c>
    </row>
    <row r="70" spans="1:7" x14ac:dyDescent="0.25">
      <c r="A70" s="5" t="str">
        <v>Crummer18</v>
      </c>
      <c r="B70" s="5" t="e">
        <f>COUNTIF('[1]Data List'!B:B,A70)</f>
        <v>#VALUE!</v>
      </c>
      <c r="E70" s="5" t="s">
        <v>716</v>
      </c>
      <c r="F70" s="5">
        <v>2</v>
      </c>
      <c r="G70" s="61">
        <v>0</v>
      </c>
    </row>
    <row r="71" spans="1:7" x14ac:dyDescent="0.25">
      <c r="A71" s="5" t="str">
        <v>Csarvis3</v>
      </c>
      <c r="B71" s="5" t="e">
        <f>COUNTIF('[1]Data List'!B:B,A71)</f>
        <v>#VALUE!</v>
      </c>
      <c r="E71" s="5" t="s">
        <v>299</v>
      </c>
      <c r="F71" s="5">
        <v>4</v>
      </c>
      <c r="G71" s="61">
        <v>0</v>
      </c>
    </row>
    <row r="72" spans="1:7" x14ac:dyDescent="0.25">
      <c r="A72" s="5" t="str">
        <v>CupcakeKidd</v>
      </c>
      <c r="B72" s="5" t="e">
        <f>COUNTIF('[1]Data List'!B:B,A72)</f>
        <v>#VALUE!</v>
      </c>
      <c r="E72" s="5" t="s">
        <v>725</v>
      </c>
      <c r="F72" s="5">
        <v>1</v>
      </c>
      <c r="G72" s="61">
        <v>0</v>
      </c>
    </row>
    <row r="73" spans="1:7" x14ac:dyDescent="0.25">
      <c r="A73" s="5" t="str">
        <v>CutARusty1407</v>
      </c>
      <c r="B73" s="5" t="e">
        <f>COUNTIF('[1]Data List'!B:B,A73)</f>
        <v>#VALUE!</v>
      </c>
      <c r="E73" s="5" t="s">
        <v>729</v>
      </c>
      <c r="F73" s="5">
        <v>4</v>
      </c>
      <c r="G73" s="61">
        <v>0</v>
      </c>
    </row>
    <row r="74" spans="1:7" x14ac:dyDescent="0.25">
      <c r="A74" s="5" t="str">
        <v>Cycletherapist8</v>
      </c>
      <c r="B74" s="5" t="e">
        <f>COUNTIF('[1]Data List'!B:B,A74)</f>
        <v>#VALUE!</v>
      </c>
      <c r="E74" s="5" t="s">
        <v>731</v>
      </c>
      <c r="F74" s="5">
        <v>1</v>
      </c>
      <c r="G74" s="61">
        <v>0</v>
      </c>
    </row>
    <row r="75" spans="1:7" x14ac:dyDescent="0.25">
      <c r="A75" s="5" t="str">
        <v>CyclingFriar</v>
      </c>
      <c r="B75" s="5" t="e">
        <f>COUNTIF('[1]Data List'!B:B,A75)</f>
        <v>#VALUE!</v>
      </c>
      <c r="E75" s="5" t="s">
        <v>737</v>
      </c>
      <c r="F75" s="5">
        <v>2</v>
      </c>
      <c r="G75" s="61">
        <v>0</v>
      </c>
    </row>
    <row r="76" spans="1:7" x14ac:dyDescent="0.25">
      <c r="A76" s="5" t="str">
        <v>Cyclinmichaelin</v>
      </c>
      <c r="B76" s="5" t="e">
        <f>COUNTIF('[1]Data List'!B:B,A76)</f>
        <v>#VALUE!</v>
      </c>
      <c r="E76" s="5" t="s">
        <v>2006</v>
      </c>
      <c r="F76" s="5">
        <v>2</v>
      </c>
      <c r="G76" s="61">
        <v>0</v>
      </c>
    </row>
    <row r="77" spans="1:7" x14ac:dyDescent="0.25">
      <c r="A77" s="5" t="str">
        <v>CyKoHelio</v>
      </c>
      <c r="B77" s="5" t="e">
        <f>COUNTIF('[1]Data List'!B:B,A77)</f>
        <v>#VALUE!</v>
      </c>
      <c r="E77" s="5" t="s">
        <v>741</v>
      </c>
      <c r="F77" s="5">
        <v>1</v>
      </c>
      <c r="G77" s="61">
        <v>0</v>
      </c>
    </row>
    <row r="78" spans="1:7" x14ac:dyDescent="0.25">
      <c r="A78" s="5" t="str">
        <v>Dad_Bod_NoMo</v>
      </c>
      <c r="B78" s="5" t="e">
        <f>COUNTIF('[1]Data List'!B:B,A78)</f>
        <v>#VALUE!</v>
      </c>
      <c r="E78" s="5" t="s">
        <v>71</v>
      </c>
      <c r="F78" s="5">
        <v>5</v>
      </c>
      <c r="G78" s="61">
        <v>0</v>
      </c>
    </row>
    <row r="79" spans="1:7" x14ac:dyDescent="0.25">
      <c r="A79" s="5" t="str">
        <v>Dadalorian_of_3</v>
      </c>
      <c r="B79" s="5" t="e">
        <f>COUNTIF('[1]Data List'!B:B,A79)</f>
        <v>#VALUE!</v>
      </c>
      <c r="E79" s="57" t="s">
        <v>156</v>
      </c>
      <c r="F79" s="57">
        <v>8</v>
      </c>
      <c r="G79" s="58">
        <v>0.03</v>
      </c>
    </row>
    <row r="80" spans="1:7" x14ac:dyDescent="0.25">
      <c r="A80" s="5" t="str">
        <v>DadBodNoMo21</v>
      </c>
      <c r="B80" s="5" t="e">
        <f>COUNTIF('[1]Data List'!B:B,A80)</f>
        <v>#VALUE!</v>
      </c>
      <c r="E80" s="57" t="s">
        <v>59</v>
      </c>
      <c r="F80" s="57">
        <v>9</v>
      </c>
      <c r="G80" s="58">
        <v>0.03</v>
      </c>
    </row>
    <row r="81" spans="1:7" x14ac:dyDescent="0.25">
      <c r="A81" s="5" t="str">
        <v>DadChef</v>
      </c>
      <c r="B81" s="5" t="e">
        <f>COUNTIF('[1]Data List'!B:B,A81)</f>
        <v>#VALUE!</v>
      </c>
      <c r="E81" s="5" t="s">
        <v>752</v>
      </c>
      <c r="F81" s="5">
        <v>4</v>
      </c>
      <c r="G81" s="61">
        <v>0</v>
      </c>
    </row>
    <row r="82" spans="1:7" x14ac:dyDescent="0.25">
      <c r="A82" s="5" t="str">
        <v>DadofCheetahs</v>
      </c>
      <c r="B82" s="5" t="e">
        <f>COUNTIF('[1]Data List'!B:B,A82)</f>
        <v>#VALUE!</v>
      </c>
      <c r="E82" s="5" t="s">
        <v>271</v>
      </c>
      <c r="F82" s="5">
        <v>5</v>
      </c>
      <c r="G82" s="61">
        <v>0</v>
      </c>
    </row>
    <row r="83" spans="1:7" x14ac:dyDescent="0.25">
      <c r="A83" s="5" t="str">
        <v>DadPeddler</v>
      </c>
      <c r="B83" s="5" t="e">
        <f>COUNTIF('[1]Data List'!B:B,A83)</f>
        <v>#VALUE!</v>
      </c>
      <c r="E83" s="57" t="s">
        <v>109</v>
      </c>
      <c r="F83" s="57">
        <v>9</v>
      </c>
      <c r="G83" s="58">
        <v>0.03</v>
      </c>
    </row>
    <row r="84" spans="1:7" x14ac:dyDescent="0.25">
      <c r="A84" s="5" t="str">
        <v>dannydreamboat</v>
      </c>
      <c r="B84" s="5" t="e">
        <f>COUNTIF('[1]Data List'!B:B,A84)</f>
        <v>#VALUE!</v>
      </c>
      <c r="E84" s="5" t="s">
        <v>780</v>
      </c>
      <c r="F84" s="5">
        <v>3</v>
      </c>
      <c r="G84" s="61">
        <v>0</v>
      </c>
    </row>
    <row r="85" spans="1:7" x14ac:dyDescent="0.25">
      <c r="A85" s="5" t="str">
        <v>daveeg</v>
      </c>
      <c r="B85" s="5" t="e">
        <f>COUNTIF('[1]Data List'!B:B,A85)</f>
        <v>#VALUE!</v>
      </c>
      <c r="E85" s="59" t="s">
        <v>185</v>
      </c>
      <c r="F85" s="59">
        <v>6</v>
      </c>
      <c r="G85" s="60">
        <v>0.02</v>
      </c>
    </row>
    <row r="86" spans="1:7" x14ac:dyDescent="0.25">
      <c r="A86" s="5" t="str">
        <v>david_i_am</v>
      </c>
      <c r="B86" s="5" t="e">
        <f>COUNTIF('[1]Data List'!B:B,A86)</f>
        <v>#VALUE!</v>
      </c>
      <c r="E86" s="5" t="s">
        <v>791</v>
      </c>
      <c r="F86" s="5">
        <v>5</v>
      </c>
      <c r="G86" s="61">
        <v>0</v>
      </c>
    </row>
    <row r="87" spans="1:7" x14ac:dyDescent="0.25">
      <c r="A87" s="5" t="str">
        <v>Daz_Wildheart</v>
      </c>
      <c r="B87" s="5" t="e">
        <f>COUNTIF('[1]Data List'!B:B,A87)</f>
        <v>#VALUE!</v>
      </c>
      <c r="E87" s="57" t="s">
        <v>275</v>
      </c>
      <c r="F87" s="57">
        <v>8</v>
      </c>
      <c r="G87" s="58">
        <v>0.03</v>
      </c>
    </row>
    <row r="88" spans="1:7" x14ac:dyDescent="0.25">
      <c r="A88" s="5" t="str">
        <v>Dchavez01</v>
      </c>
      <c r="B88" s="5" t="e">
        <f>COUNTIF('[1]Data List'!B:B,A88)</f>
        <v>#VALUE!</v>
      </c>
      <c r="E88" s="5" t="s">
        <v>800</v>
      </c>
      <c r="F88" s="5">
        <v>2</v>
      </c>
      <c r="G88" s="61">
        <v>0</v>
      </c>
    </row>
    <row r="89" spans="1:7" x14ac:dyDescent="0.25">
      <c r="A89" s="5" t="str">
        <v>DeeTective2409</v>
      </c>
      <c r="B89" s="5" t="e">
        <f>COUNTIF('[1]Data List'!B:B,A89)</f>
        <v>#VALUE!</v>
      </c>
      <c r="E89" s="57" t="s">
        <v>63</v>
      </c>
      <c r="F89" s="57">
        <v>9</v>
      </c>
      <c r="G89" s="58">
        <v>0.03</v>
      </c>
    </row>
    <row r="90" spans="1:7" x14ac:dyDescent="0.25">
      <c r="A90" s="5" t="str">
        <v>Demed70</v>
      </c>
      <c r="B90" s="5" t="e">
        <f>COUNTIF('[1]Data List'!B:B,A90)</f>
        <v>#VALUE!</v>
      </c>
      <c r="E90" s="5" t="s">
        <v>809</v>
      </c>
      <c r="F90" s="5">
        <v>1</v>
      </c>
      <c r="G90" s="61">
        <v>0</v>
      </c>
    </row>
    <row r="91" spans="1:7" x14ac:dyDescent="0.25">
      <c r="A91" s="5" t="str">
        <v>demonlegs</v>
      </c>
      <c r="B91" s="5" t="e">
        <f>COUNTIF('[1]Data List'!B:B,A91)</f>
        <v>#VALUE!</v>
      </c>
      <c r="E91" s="5" t="s">
        <v>811</v>
      </c>
      <c r="F91" s="5">
        <v>1</v>
      </c>
      <c r="G91" s="61">
        <v>0</v>
      </c>
    </row>
    <row r="92" spans="1:7" x14ac:dyDescent="0.25">
      <c r="A92" s="5" t="str">
        <v>DesignatedDevon</v>
      </c>
      <c r="B92" s="5" t="e">
        <f>COUNTIF('[1]Data List'!B:B,A92)</f>
        <v>#VALUE!</v>
      </c>
      <c r="E92" s="5" t="s">
        <v>81</v>
      </c>
      <c r="F92" s="5">
        <v>3</v>
      </c>
      <c r="G92" s="61">
        <v>0</v>
      </c>
    </row>
    <row r="93" spans="1:7" x14ac:dyDescent="0.25">
      <c r="A93" s="5" t="str">
        <v>dgvallus</v>
      </c>
      <c r="B93" s="5" t="e">
        <f>COUNTIF('[1]Data List'!B:B,A93)</f>
        <v>#VALUE!</v>
      </c>
      <c r="E93" s="59" t="s">
        <v>75</v>
      </c>
      <c r="F93" s="59">
        <v>7</v>
      </c>
      <c r="G93" s="60">
        <v>0.02</v>
      </c>
    </row>
    <row r="94" spans="1:7" x14ac:dyDescent="0.25">
      <c r="A94" s="5" t="str">
        <v>dinogetsfit</v>
      </c>
      <c r="B94" s="5" t="e">
        <f>COUNTIF('[1]Data List'!B:B,A94)</f>
        <v>#VALUE!</v>
      </c>
      <c r="E94" s="57" t="s">
        <v>827</v>
      </c>
      <c r="F94" s="57">
        <v>8</v>
      </c>
      <c r="G94" s="58">
        <v>0.03</v>
      </c>
    </row>
    <row r="95" spans="1:7" x14ac:dyDescent="0.25">
      <c r="A95" s="5" t="str">
        <v>Djwynne</v>
      </c>
      <c r="B95" s="5" t="e">
        <f>COUNTIF('[1]Data List'!B:B,A95)</f>
        <v>#VALUE!</v>
      </c>
      <c r="E95" s="59" t="s">
        <v>1990</v>
      </c>
      <c r="F95" s="59">
        <v>6</v>
      </c>
      <c r="G95" s="60">
        <v>0.02</v>
      </c>
    </row>
    <row r="96" spans="1:7" x14ac:dyDescent="0.25">
      <c r="A96" s="5" t="str">
        <v>DLowe7</v>
      </c>
      <c r="B96" s="5" t="e">
        <f>COUNTIF('[1]Data List'!B:B,A96)</f>
        <v>#VALUE!</v>
      </c>
      <c r="E96" s="5" t="s">
        <v>333</v>
      </c>
      <c r="F96" s="5">
        <v>4</v>
      </c>
      <c r="G96" s="61">
        <v>0</v>
      </c>
    </row>
    <row r="97" spans="1:7" x14ac:dyDescent="0.25">
      <c r="A97" s="5" t="str">
        <v>Dmkdaddykong</v>
      </c>
      <c r="B97" s="5" t="e">
        <f>COUNTIF('[1]Data List'!B:B,A97)</f>
        <v>#VALUE!</v>
      </c>
      <c r="E97" s="5" t="s">
        <v>1996</v>
      </c>
      <c r="F97" s="5">
        <v>4</v>
      </c>
      <c r="G97" s="61">
        <v>0</v>
      </c>
    </row>
    <row r="98" spans="1:7" x14ac:dyDescent="0.25">
      <c r="A98" s="5" t="str">
        <v>Doc_RJ</v>
      </c>
      <c r="B98" s="5" t="e">
        <f>COUNTIF('[1]Data List'!B:B,A98)</f>
        <v>#VALUE!</v>
      </c>
      <c r="E98" s="5" t="s">
        <v>850</v>
      </c>
      <c r="F98" s="5">
        <v>3</v>
      </c>
      <c r="G98" s="61">
        <v>0</v>
      </c>
    </row>
    <row r="99" spans="1:7" x14ac:dyDescent="0.25">
      <c r="A99" s="5" t="str">
        <v>docdavis05</v>
      </c>
      <c r="B99" s="5" t="e">
        <f>COUNTIF('[1]Data List'!B:B,A99)</f>
        <v>#VALUE!</v>
      </c>
      <c r="E99" s="57" t="s">
        <v>161</v>
      </c>
      <c r="F99" s="57">
        <v>8</v>
      </c>
      <c r="G99" s="58">
        <v>0.03</v>
      </c>
    </row>
    <row r="100" spans="1:7" x14ac:dyDescent="0.25">
      <c r="A100" s="5" t="str">
        <v>DoctorWalnuts</v>
      </c>
      <c r="B100" s="5" t="e">
        <f>COUNTIF('[1]Data List'!B:B,A100)</f>
        <v>#VALUE!</v>
      </c>
      <c r="E100" s="5" t="s">
        <v>854</v>
      </c>
      <c r="F100" s="5">
        <v>2</v>
      </c>
      <c r="G100" s="61">
        <v>0</v>
      </c>
    </row>
    <row r="101" spans="1:7" x14ac:dyDescent="0.25">
      <c r="A101" s="5" t="str">
        <v>DodgyNarwhal</v>
      </c>
      <c r="B101" s="5" t="e">
        <f>COUNTIF('[1]Data List'!B:B,A101)</f>
        <v>#VALUE!</v>
      </c>
      <c r="E101" s="5" t="s">
        <v>856</v>
      </c>
      <c r="F101" s="5">
        <v>1</v>
      </c>
      <c r="G101" s="61">
        <v>0</v>
      </c>
    </row>
    <row r="102" spans="1:7" x14ac:dyDescent="0.25">
      <c r="A102" s="5" t="str">
        <v>Dome_inator</v>
      </c>
      <c r="B102" s="5" t="e">
        <f>COUNTIF('[1]Data List'!B:B,A102)</f>
        <v>#VALUE!</v>
      </c>
      <c r="E102" s="57" t="s">
        <v>195</v>
      </c>
      <c r="F102" s="57">
        <v>8</v>
      </c>
      <c r="G102" s="58">
        <v>0.03</v>
      </c>
    </row>
    <row r="103" spans="1:7" x14ac:dyDescent="0.25">
      <c r="A103" s="5" t="str">
        <v>Dr_Butts</v>
      </c>
      <c r="B103" s="5" t="e">
        <f>COUNTIF('[1]Data List'!B:B,A103)</f>
        <v>#VALUE!</v>
      </c>
      <c r="E103" s="5" t="s">
        <v>2007</v>
      </c>
      <c r="F103" s="5">
        <v>2</v>
      </c>
      <c r="G103" s="61">
        <v>0</v>
      </c>
    </row>
    <row r="104" spans="1:7" x14ac:dyDescent="0.25">
      <c r="A104" s="5" t="str">
        <v>DrMcAdams</v>
      </c>
      <c r="B104" s="5" t="e">
        <f>COUNTIF('[1]Data List'!B:B,A104)</f>
        <v>#VALUE!</v>
      </c>
      <c r="E104" s="57" t="s">
        <v>279</v>
      </c>
      <c r="F104" s="57">
        <v>8</v>
      </c>
      <c r="G104" s="58">
        <v>0.03</v>
      </c>
    </row>
    <row r="105" spans="1:7" x14ac:dyDescent="0.25">
      <c r="A105" s="5" t="str">
        <v>DrRodriguez</v>
      </c>
      <c r="B105" s="5" t="e">
        <f>COUNTIF('[1]Data List'!B:B,A105)</f>
        <v>#VALUE!</v>
      </c>
      <c r="E105" s="5" t="s">
        <v>886</v>
      </c>
      <c r="F105" s="5">
        <v>3</v>
      </c>
      <c r="G105" s="61">
        <v>0</v>
      </c>
    </row>
    <row r="106" spans="1:7" x14ac:dyDescent="0.25">
      <c r="A106" s="5" t="str">
        <v>DRU_Hards</v>
      </c>
      <c r="B106" s="5" t="e">
        <f>COUNTIF('[1]Data List'!B:B,A106)</f>
        <v>#VALUE!</v>
      </c>
      <c r="E106" s="57" t="s">
        <v>325</v>
      </c>
      <c r="F106" s="57">
        <v>8</v>
      </c>
      <c r="G106" s="58">
        <v>0.03</v>
      </c>
    </row>
    <row r="107" spans="1:7" x14ac:dyDescent="0.25">
      <c r="A107" s="5" t="str">
        <v>Elstonpartyof5</v>
      </c>
      <c r="B107" s="5" t="e">
        <f>COUNTIF('[1]Data List'!B:B,A107)</f>
        <v>#VALUE!</v>
      </c>
      <c r="E107" s="5" t="s">
        <v>2013</v>
      </c>
      <c r="F107" s="5">
        <v>1</v>
      </c>
      <c r="G107" s="61">
        <v>0</v>
      </c>
    </row>
    <row r="108" spans="1:7" x14ac:dyDescent="0.25">
      <c r="A108" s="5" t="str">
        <v>English_David</v>
      </c>
      <c r="B108" s="5" t="e">
        <f>COUNTIF('[1]Data List'!B:B,A108)</f>
        <v>#VALUE!</v>
      </c>
      <c r="E108" s="57" t="s">
        <v>349</v>
      </c>
      <c r="F108" s="57">
        <v>9</v>
      </c>
      <c r="G108" s="58">
        <v>0.03</v>
      </c>
    </row>
    <row r="109" spans="1:7" x14ac:dyDescent="0.25">
      <c r="A109" s="5" t="str">
        <v>Eric_EE</v>
      </c>
      <c r="B109" s="5" t="e">
        <f>COUNTIF('[1]Data List'!B:B,A109)</f>
        <v>#VALUE!</v>
      </c>
      <c r="E109" s="5" t="s">
        <v>908</v>
      </c>
      <c r="F109" s="5">
        <v>4</v>
      </c>
      <c r="G109" s="61">
        <v>0</v>
      </c>
    </row>
    <row r="110" spans="1:7" x14ac:dyDescent="0.25">
      <c r="A110" s="5" t="str">
        <v>Exmalibu</v>
      </c>
      <c r="B110" s="5" t="e">
        <f>COUNTIF('[1]Data List'!B:B,A110)</f>
        <v>#VALUE!</v>
      </c>
      <c r="E110" s="57" t="s">
        <v>235</v>
      </c>
      <c r="F110" s="57">
        <v>9</v>
      </c>
      <c r="G110" s="58">
        <v>0.03</v>
      </c>
    </row>
    <row r="111" spans="1:7" x14ac:dyDescent="0.25">
      <c r="A111" s="5" t="str">
        <v>Fat_to_fitish</v>
      </c>
      <c r="B111" s="5" t="e">
        <f>COUNTIF('[1]Data List'!B:B,A111)</f>
        <v>#VALUE!</v>
      </c>
      <c r="E111" s="5" t="s">
        <v>1997</v>
      </c>
      <c r="F111" s="5">
        <v>4</v>
      </c>
      <c r="G111" s="61">
        <v>0</v>
      </c>
    </row>
    <row r="112" spans="1:7" x14ac:dyDescent="0.25">
      <c r="A112" s="5" t="str">
        <v>Fee1TheBern</v>
      </c>
      <c r="B112" s="5" t="e">
        <f>COUNTIF('[1]Data List'!B:B,A112)</f>
        <v>#VALUE!</v>
      </c>
      <c r="E112" s="5" t="s">
        <v>79</v>
      </c>
      <c r="F112" s="5">
        <v>3</v>
      </c>
      <c r="G112" s="61">
        <v>0</v>
      </c>
    </row>
    <row r="113" spans="1:7" x14ac:dyDescent="0.25">
      <c r="A113" s="5" t="str">
        <v>FEENMACHINE22</v>
      </c>
      <c r="B113" s="5" t="e">
        <f>COUNTIF('[1]Data List'!B:B,A113)</f>
        <v>#VALUE!</v>
      </c>
      <c r="E113" s="5" t="s">
        <v>932</v>
      </c>
      <c r="F113" s="5">
        <v>4</v>
      </c>
      <c r="G113" s="61">
        <v>0</v>
      </c>
    </row>
    <row r="114" spans="1:7" x14ac:dyDescent="0.25">
      <c r="A114" s="5" t="str">
        <v>Firelion88</v>
      </c>
      <c r="B114" s="5" t="e">
        <f>COUNTIF('[1]Data List'!B:B,A114)</f>
        <v>#VALUE!</v>
      </c>
      <c r="E114" s="5" t="s">
        <v>311</v>
      </c>
      <c r="F114" s="5">
        <v>5</v>
      </c>
      <c r="G114" s="61">
        <v>0</v>
      </c>
    </row>
    <row r="115" spans="1:7" x14ac:dyDescent="0.25">
      <c r="A115" s="5" t="str">
        <v>fish_n_baseball</v>
      </c>
      <c r="B115" s="5" t="e">
        <f>COUNTIF('[1]Data List'!B:B,A115)</f>
        <v>#VALUE!</v>
      </c>
      <c r="E115" s="57" t="s">
        <v>95</v>
      </c>
      <c r="F115" s="57">
        <v>9</v>
      </c>
      <c r="G115" s="58">
        <v>0.03</v>
      </c>
    </row>
    <row r="116" spans="1:7" x14ac:dyDescent="0.25">
      <c r="A116" s="5" t="str">
        <v>Fit_Flanders</v>
      </c>
      <c r="B116" s="5" t="e">
        <f>COUNTIF('[1]Data List'!B:B,A116)</f>
        <v>#VALUE!</v>
      </c>
      <c r="E116" s="57" t="s">
        <v>169</v>
      </c>
      <c r="F116" s="57">
        <v>9</v>
      </c>
      <c r="G116" s="58">
        <v>0.03</v>
      </c>
    </row>
    <row r="117" spans="1:7" x14ac:dyDescent="0.25">
      <c r="A117" s="5" t="str">
        <v>FlatMattRDH</v>
      </c>
      <c r="B117" s="5" t="e">
        <f>COUNTIF('[1]Data List'!B:B,A117)</f>
        <v>#VALUE!</v>
      </c>
      <c r="E117" s="57" t="s">
        <v>951</v>
      </c>
      <c r="F117" s="57">
        <v>8</v>
      </c>
      <c r="G117" s="58">
        <v>0.03</v>
      </c>
    </row>
    <row r="118" spans="1:7" x14ac:dyDescent="0.25">
      <c r="A118" s="5" t="str">
        <v>fly_eagles</v>
      </c>
      <c r="B118" s="5" t="e">
        <f>COUNTIF('[1]Data List'!B:B,A118)</f>
        <v>#VALUE!</v>
      </c>
      <c r="E118" s="59" t="s">
        <v>183</v>
      </c>
      <c r="F118" s="59">
        <v>7</v>
      </c>
      <c r="G118" s="60">
        <v>0.02</v>
      </c>
    </row>
    <row r="119" spans="1:7" x14ac:dyDescent="0.25">
      <c r="A119" s="5" t="str">
        <v>ForeverYoung72</v>
      </c>
      <c r="B119" s="5" t="e">
        <f>COUNTIF('[1]Data List'!B:B,A119)</f>
        <v>#VALUE!</v>
      </c>
      <c r="E119" s="5" t="s">
        <v>964</v>
      </c>
      <c r="F119" s="5">
        <v>4</v>
      </c>
      <c r="G119" s="61">
        <v>0</v>
      </c>
    </row>
    <row r="120" spans="1:7" x14ac:dyDescent="0.25">
      <c r="A120" s="5" t="str">
        <v>Frinkanator</v>
      </c>
      <c r="B120" s="5" t="e">
        <f>COUNTIF('[1]Data List'!B:B,A120)</f>
        <v>#VALUE!</v>
      </c>
      <c r="E120" s="57" t="s">
        <v>89</v>
      </c>
      <c r="F120" s="57">
        <v>8</v>
      </c>
      <c r="G120" s="58">
        <v>0.03</v>
      </c>
    </row>
    <row r="121" spans="1:7" x14ac:dyDescent="0.25">
      <c r="A121" s="5" t="str">
        <v>FullMetalMatt</v>
      </c>
      <c r="B121" s="5" t="e">
        <f>COUNTIF('[1]Data List'!B:B,A121)</f>
        <v>#VALUE!</v>
      </c>
      <c r="E121" s="5" t="s">
        <v>975</v>
      </c>
      <c r="F121" s="5">
        <v>3</v>
      </c>
      <c r="G121" s="61">
        <v>0</v>
      </c>
    </row>
    <row r="122" spans="1:7" x14ac:dyDescent="0.25">
      <c r="A122" s="5" t="str">
        <v>gatorbolt17</v>
      </c>
      <c r="B122" s="5" t="e">
        <f>COUNTIF('[1]Data List'!B:B,A122)</f>
        <v>#VALUE!</v>
      </c>
      <c r="E122" s="59" t="s">
        <v>142</v>
      </c>
      <c r="F122" s="59">
        <v>7</v>
      </c>
      <c r="G122" s="60">
        <v>0.02</v>
      </c>
    </row>
    <row r="123" spans="1:7" x14ac:dyDescent="0.25">
      <c r="A123" s="5" t="str">
        <v>GaysianBiker</v>
      </c>
      <c r="B123" s="5" t="e">
        <f>COUNTIF('[1]Data List'!B:B,A123)</f>
        <v>#VALUE!</v>
      </c>
      <c r="E123" s="5" t="s">
        <v>986</v>
      </c>
      <c r="F123" s="5">
        <v>1</v>
      </c>
      <c r="G123" s="61">
        <v>0</v>
      </c>
    </row>
    <row r="124" spans="1:7" x14ac:dyDescent="0.25">
      <c r="A124" s="5" t="str">
        <v>GeoffK</v>
      </c>
      <c r="B124" s="5" t="e">
        <f>COUNTIF('[1]Data List'!B:B,A124)</f>
        <v>#VALUE!</v>
      </c>
      <c r="E124" s="5" t="s">
        <v>992</v>
      </c>
      <c r="F124" s="5">
        <v>5</v>
      </c>
      <c r="G124" s="61">
        <v>0</v>
      </c>
    </row>
    <row r="125" spans="1:7" x14ac:dyDescent="0.25">
      <c r="A125" s="5" t="str">
        <v>GetYourDirtRite</v>
      </c>
      <c r="B125" s="5" t="e">
        <f>COUNTIF('[1]Data List'!B:B,A125)</f>
        <v>#VALUE!</v>
      </c>
      <c r="E125" s="57" t="s">
        <v>331</v>
      </c>
      <c r="F125" s="57">
        <v>9</v>
      </c>
      <c r="G125" s="58">
        <v>0.03</v>
      </c>
    </row>
    <row r="126" spans="1:7" x14ac:dyDescent="0.25">
      <c r="A126" s="5" t="str">
        <v>GhostRider856</v>
      </c>
      <c r="B126" s="5" t="e">
        <f>COUNTIF('[1]Data List'!B:B,A126)</f>
        <v>#VALUE!</v>
      </c>
      <c r="E126" s="5" t="s">
        <v>1001</v>
      </c>
      <c r="F126" s="5">
        <v>3</v>
      </c>
      <c r="G126" s="61">
        <v>0</v>
      </c>
    </row>
    <row r="127" spans="1:7" x14ac:dyDescent="0.25">
      <c r="A127" s="5" t="str">
        <v>GibbyGreenGo</v>
      </c>
      <c r="B127" s="5" t="e">
        <f>COUNTIF('[1]Data List'!B:B,A127)</f>
        <v>#VALUE!</v>
      </c>
      <c r="E127" s="5" t="s">
        <v>1005</v>
      </c>
      <c r="F127" s="5">
        <v>4</v>
      </c>
      <c r="G127" s="61">
        <v>0</v>
      </c>
    </row>
    <row r="128" spans="1:7" x14ac:dyDescent="0.25">
      <c r="A128" s="5" t="str">
        <v>GirlDad2686</v>
      </c>
      <c r="B128" s="5" t="e">
        <f>COUNTIF('[1]Data List'!B:B,A128)</f>
        <v>#VALUE!</v>
      </c>
      <c r="E128" s="59" t="s">
        <v>1007</v>
      </c>
      <c r="F128" s="59">
        <v>6</v>
      </c>
      <c r="G128" s="60">
        <v>0.02</v>
      </c>
    </row>
    <row r="129" spans="1:7" x14ac:dyDescent="0.25">
      <c r="A129" s="5" t="str">
        <v>GirlDadSpinnin</v>
      </c>
      <c r="B129" s="5" t="e">
        <f>COUNTIF('[1]Data List'!B:B,A129)</f>
        <v>#VALUE!</v>
      </c>
      <c r="E129" s="5" t="s">
        <v>1015</v>
      </c>
      <c r="F129" s="5">
        <v>3</v>
      </c>
      <c r="G129" s="61">
        <v>0</v>
      </c>
    </row>
    <row r="130" spans="1:7" x14ac:dyDescent="0.25">
      <c r="A130" s="5" t="str">
        <v>GiveitSomeBeans</v>
      </c>
      <c r="B130" s="5" t="e">
        <f>COUNTIF('[1]Data List'!B:B,A130)</f>
        <v>#VALUE!</v>
      </c>
      <c r="E130" s="59" t="s">
        <v>126</v>
      </c>
      <c r="F130" s="59">
        <v>7</v>
      </c>
      <c r="G130" s="60">
        <v>0.02</v>
      </c>
    </row>
    <row r="131" spans="1:7" x14ac:dyDescent="0.25">
      <c r="A131" s="5" t="str">
        <v>GladdyDaddy</v>
      </c>
      <c r="B131" s="5" t="e">
        <f>COUNTIF('[1]Data List'!B:B,A131)</f>
        <v>#VALUE!</v>
      </c>
      <c r="E131" s="5" t="s">
        <v>115</v>
      </c>
      <c r="F131" s="5">
        <v>4</v>
      </c>
      <c r="G131" s="61">
        <v>0</v>
      </c>
    </row>
    <row r="132" spans="1:7" x14ac:dyDescent="0.25">
      <c r="A132" s="5" t="str">
        <v>GlutesWitDaFur</v>
      </c>
      <c r="B132" s="5" t="e">
        <f>COUNTIF('[1]Data List'!B:B,A132)</f>
        <v>#VALUE!</v>
      </c>
      <c r="E132" s="59" t="s">
        <v>1019</v>
      </c>
      <c r="F132" s="59">
        <v>6</v>
      </c>
      <c r="G132" s="60">
        <v>0.02</v>
      </c>
    </row>
    <row r="133" spans="1:7" x14ac:dyDescent="0.25">
      <c r="A133" s="5" t="str">
        <v>GoBrazilGo</v>
      </c>
      <c r="B133" s="5" t="e">
        <f>COUNTIF('[1]Data List'!B:B,A133)</f>
        <v>#VALUE!</v>
      </c>
      <c r="E133" s="59" t="s">
        <v>281</v>
      </c>
      <c r="F133" s="59">
        <v>7</v>
      </c>
      <c r="G133" s="60">
        <v>0.02</v>
      </c>
    </row>
    <row r="134" spans="1:7" x14ac:dyDescent="0.25">
      <c r="A134" s="5" t="str">
        <v>golfdad82</v>
      </c>
      <c r="B134" s="5" t="e">
        <f>COUNTIF('[1]Data List'!B:B,A134)</f>
        <v>#VALUE!</v>
      </c>
      <c r="E134" s="5" t="s">
        <v>1026</v>
      </c>
      <c r="F134" s="5">
        <v>1</v>
      </c>
      <c r="G134" s="61">
        <v>0</v>
      </c>
    </row>
    <row r="135" spans="1:7" x14ac:dyDescent="0.25">
      <c r="A135" s="5" t="str">
        <v>GreenMachine_</v>
      </c>
      <c r="B135" s="5" t="e">
        <f>COUNTIF('[1]Data List'!B:B,A135)</f>
        <v>#VALUE!</v>
      </c>
      <c r="E135" s="59" t="s">
        <v>1038</v>
      </c>
      <c r="F135" s="59">
        <v>6</v>
      </c>
      <c r="G135" s="60">
        <v>0.02</v>
      </c>
    </row>
    <row r="136" spans="1:7" x14ac:dyDescent="0.25">
      <c r="A136" s="5" t="str">
        <v>gRUNdleOfSteel</v>
      </c>
      <c r="B136" s="5" t="e">
        <f>COUNTIF('[1]Data List'!B:B,A136)</f>
        <v>#VALUE!</v>
      </c>
      <c r="E136" s="57" t="s">
        <v>93</v>
      </c>
      <c r="F136" s="57">
        <v>9</v>
      </c>
      <c r="G136" s="58">
        <v>0.03</v>
      </c>
    </row>
    <row r="137" spans="1:7" x14ac:dyDescent="0.25">
      <c r="A137" s="5" t="str">
        <v>Guru_r</v>
      </c>
      <c r="B137" s="5" t="e">
        <f>COUNTIF('[1]Data List'!B:B,A137)</f>
        <v>#VALUE!</v>
      </c>
      <c r="E137" s="5" t="s">
        <v>295</v>
      </c>
      <c r="F137" s="5">
        <v>4</v>
      </c>
      <c r="G137" s="61">
        <v>0</v>
      </c>
    </row>
    <row r="138" spans="1:7" x14ac:dyDescent="0.25">
      <c r="A138" s="5" t="str">
        <v>Hanzzolo</v>
      </c>
      <c r="B138" s="5" t="e">
        <f>COUNTIF('[1]Data List'!B:B,A138)</f>
        <v>#VALUE!</v>
      </c>
      <c r="E138" s="57" t="s">
        <v>1059</v>
      </c>
      <c r="F138" s="57">
        <v>9</v>
      </c>
      <c r="G138" s="58">
        <v>0.03</v>
      </c>
    </row>
    <row r="139" spans="1:7" x14ac:dyDescent="0.25">
      <c r="A139" s="5" t="str">
        <v>Hate2Wrkout</v>
      </c>
      <c r="B139" s="5" t="e">
        <f>COUNTIF('[1]Data List'!B:B,A139)</f>
        <v>#VALUE!</v>
      </c>
      <c r="E139" s="5" t="s">
        <v>1993</v>
      </c>
      <c r="F139" s="5">
        <v>5</v>
      </c>
      <c r="G139" s="61">
        <v>0</v>
      </c>
    </row>
    <row r="140" spans="1:7" x14ac:dyDescent="0.25">
      <c r="A140" s="5" t="str">
        <v>Hey_Peter_Man</v>
      </c>
      <c r="B140" s="5" t="e">
        <f>COUNTIF('[1]Data List'!B:B,A140)</f>
        <v>#VALUE!</v>
      </c>
      <c r="E140" s="57" t="s">
        <v>261</v>
      </c>
      <c r="F140" s="57">
        <v>8</v>
      </c>
      <c r="G140" s="58">
        <v>0.03</v>
      </c>
    </row>
    <row r="141" spans="1:7" x14ac:dyDescent="0.25">
      <c r="A141" s="5" t="str">
        <v>Hffn_N_Pffn</v>
      </c>
      <c r="B141" s="5" t="e">
        <f>COUNTIF('[1]Data List'!B:B,A141)</f>
        <v>#VALUE!</v>
      </c>
      <c r="E141" s="59" t="s">
        <v>217</v>
      </c>
      <c r="F141" s="59">
        <v>6</v>
      </c>
      <c r="G141" s="60">
        <v>0.02</v>
      </c>
    </row>
    <row r="142" spans="1:7" x14ac:dyDescent="0.25">
      <c r="A142" s="5" t="str">
        <v>HustlinDChang</v>
      </c>
      <c r="B142" s="5" t="e">
        <f>COUNTIF('[1]Data List'!B:B,A142)</f>
        <v>#VALUE!</v>
      </c>
      <c r="E142" s="5" t="s">
        <v>1093</v>
      </c>
      <c r="F142" s="5">
        <v>2</v>
      </c>
      <c r="G142" s="61">
        <v>0</v>
      </c>
    </row>
    <row r="143" spans="1:7" x14ac:dyDescent="0.25">
      <c r="A143" s="5" t="str">
        <v>I_PulledAHammy</v>
      </c>
      <c r="B143" s="5" t="e">
        <f>COUNTIF('[1]Data List'!B:B,A143)</f>
        <v>#VALUE!</v>
      </c>
      <c r="E143" s="5" t="s">
        <v>1114</v>
      </c>
      <c r="F143" s="5">
        <v>5</v>
      </c>
      <c r="G143" s="61">
        <v>0</v>
      </c>
    </row>
    <row r="144" spans="1:7" x14ac:dyDescent="0.25">
      <c r="A144" s="5" t="str">
        <v>IAlsoSuckAtGolf</v>
      </c>
      <c r="B144" s="5" t="e">
        <f>COUNTIF('[1]Data List'!B:B,A144)</f>
        <v>#VALUE!</v>
      </c>
      <c r="E144" s="5" t="s">
        <v>1095</v>
      </c>
      <c r="F144" s="5">
        <v>1</v>
      </c>
      <c r="G144" s="61">
        <v>0</v>
      </c>
    </row>
    <row r="145" spans="1:7" x14ac:dyDescent="0.25">
      <c r="A145" s="5" t="str">
        <v>IansDad</v>
      </c>
      <c r="B145" s="5" t="e">
        <f>COUNTIF('[1]Data List'!B:B,A145)</f>
        <v>#VALUE!</v>
      </c>
      <c r="E145" s="5" t="s">
        <v>1097</v>
      </c>
      <c r="F145" s="5">
        <v>1</v>
      </c>
      <c r="G145" s="61">
        <v>0</v>
      </c>
    </row>
    <row r="146" spans="1:7" x14ac:dyDescent="0.25">
      <c r="A146" s="5" t="str">
        <v>ilooksik_at_50</v>
      </c>
      <c r="B146" s="5" t="e">
        <f>COUNTIF('[1]Data List'!B:B,A146)</f>
        <v>#VALUE!</v>
      </c>
      <c r="E146" s="57" t="s">
        <v>107</v>
      </c>
      <c r="F146" s="57">
        <v>9</v>
      </c>
      <c r="G146" s="58">
        <v>0.03</v>
      </c>
    </row>
    <row r="147" spans="1:7" x14ac:dyDescent="0.25">
      <c r="A147" s="5" t="str">
        <v>InMyBag</v>
      </c>
      <c r="B147" s="5" t="e">
        <f>COUNTIF('[1]Data List'!B:B,A147)</f>
        <v>#VALUE!</v>
      </c>
      <c r="E147" s="5" t="s">
        <v>257</v>
      </c>
      <c r="F147" s="5">
        <v>5</v>
      </c>
      <c r="G147" s="61">
        <v>0</v>
      </c>
    </row>
    <row r="148" spans="1:7" x14ac:dyDescent="0.25">
      <c r="A148" s="5" t="str">
        <v>InverseParallel</v>
      </c>
      <c r="B148" s="5" t="e">
        <f>COUNTIF('[1]Data List'!B:B,A148)</f>
        <v>#VALUE!</v>
      </c>
      <c r="E148" s="5" t="s">
        <v>69</v>
      </c>
      <c r="F148" s="5">
        <v>4</v>
      </c>
      <c r="G148" s="61">
        <v>0</v>
      </c>
    </row>
    <row r="149" spans="1:7" x14ac:dyDescent="0.25">
      <c r="A149" s="5" t="str">
        <v>J1mmyleg</v>
      </c>
      <c r="B149" s="5" t="e">
        <f>COUNTIF('[1]Data List'!B:B,A149)</f>
        <v>#VALUE!</v>
      </c>
      <c r="E149" s="5" t="s">
        <v>1120</v>
      </c>
      <c r="F149" s="5">
        <v>2</v>
      </c>
      <c r="G149" s="61">
        <v>0</v>
      </c>
    </row>
    <row r="150" spans="1:7" x14ac:dyDescent="0.25">
      <c r="A150" s="5" t="str">
        <v>JackSkullington</v>
      </c>
      <c r="B150" s="5" t="e">
        <f>COUNTIF('[1]Data List'!B:B,A150)</f>
        <v>#VALUE!</v>
      </c>
      <c r="E150" s="5" t="s">
        <v>313</v>
      </c>
      <c r="F150" s="5">
        <v>2</v>
      </c>
      <c r="G150" s="61">
        <v>0</v>
      </c>
    </row>
    <row r="151" spans="1:7" x14ac:dyDescent="0.25">
      <c r="A151" s="5" t="str">
        <v>JakeMan1</v>
      </c>
      <c r="B151" s="5" t="e">
        <f>COUNTIF('[1]Data List'!B:B,A151)</f>
        <v>#VALUE!</v>
      </c>
      <c r="E151" s="5" t="s">
        <v>1125</v>
      </c>
      <c r="F151" s="5">
        <v>1</v>
      </c>
      <c r="G151" s="61">
        <v>0</v>
      </c>
    </row>
    <row r="152" spans="1:7" x14ac:dyDescent="0.25">
      <c r="A152" s="5" t="str">
        <v>JakeTeague</v>
      </c>
      <c r="B152" s="5" t="e">
        <f>COUNTIF('[1]Data List'!B:B,A152)</f>
        <v>#VALUE!</v>
      </c>
      <c r="E152" s="5" t="s">
        <v>55</v>
      </c>
      <c r="F152" s="5">
        <v>3</v>
      </c>
      <c r="G152" s="61">
        <v>0</v>
      </c>
    </row>
    <row r="153" spans="1:7" x14ac:dyDescent="0.25">
      <c r="A153" s="5" t="str">
        <v>jaknow99</v>
      </c>
      <c r="B153" s="5" t="e">
        <f>COUNTIF('[1]Data List'!B:B,A153)</f>
        <v>#VALUE!</v>
      </c>
      <c r="E153" s="5" t="s">
        <v>1128</v>
      </c>
      <c r="F153" s="5">
        <v>1</v>
      </c>
      <c r="G153" s="61">
        <v>0</v>
      </c>
    </row>
    <row r="154" spans="1:7" x14ac:dyDescent="0.25">
      <c r="A154" s="5" t="str">
        <v>JBenStrugglin</v>
      </c>
      <c r="B154" s="5" t="e">
        <f>COUNTIF('[1]Data List'!B:B,A154)</f>
        <v>#VALUE!</v>
      </c>
      <c r="E154" s="59" t="s">
        <v>301</v>
      </c>
      <c r="F154" s="59">
        <v>7</v>
      </c>
      <c r="G154" s="60">
        <v>0.02</v>
      </c>
    </row>
    <row r="155" spans="1:7" x14ac:dyDescent="0.25">
      <c r="A155" s="5" t="str">
        <v>jblidell</v>
      </c>
      <c r="B155" s="5" t="e">
        <f>COUNTIF('[1]Data List'!B:B,A155)</f>
        <v>#VALUE!</v>
      </c>
      <c r="E155" s="5" t="s">
        <v>2000</v>
      </c>
      <c r="F155" s="5">
        <v>3</v>
      </c>
      <c r="G155" s="61">
        <v>0</v>
      </c>
    </row>
    <row r="156" spans="1:7" x14ac:dyDescent="0.25">
      <c r="A156" s="5" t="str">
        <v>Jbrinny</v>
      </c>
      <c r="B156" s="5" t="e">
        <f>COUNTIF('[1]Data List'!B:B,A156)</f>
        <v>#VALUE!</v>
      </c>
      <c r="E156" s="57" t="s">
        <v>1986</v>
      </c>
      <c r="F156" s="57">
        <v>8</v>
      </c>
      <c r="G156" s="58">
        <v>0.03</v>
      </c>
    </row>
    <row r="157" spans="1:7" x14ac:dyDescent="0.25">
      <c r="A157" s="5" t="str">
        <v>jeffrichards</v>
      </c>
      <c r="B157" s="5" t="e">
        <f>COUNTIF('[1]Data List'!B:B,A157)</f>
        <v>#VALUE!</v>
      </c>
      <c r="E157" s="57" t="s">
        <v>293</v>
      </c>
      <c r="F157" s="57">
        <v>8</v>
      </c>
      <c r="G157" s="58">
        <v>0.03</v>
      </c>
    </row>
    <row r="158" spans="1:7" x14ac:dyDescent="0.25">
      <c r="A158" s="5" t="str">
        <v>jeffthomas3</v>
      </c>
      <c r="B158" s="5" t="e">
        <f>COUNTIF('[1]Data List'!B:B,A158)</f>
        <v>#VALUE!</v>
      </c>
      <c r="E158" s="5" t="s">
        <v>2001</v>
      </c>
      <c r="F158" s="5">
        <v>3</v>
      </c>
      <c r="G158" s="61">
        <v>0</v>
      </c>
    </row>
    <row r="159" spans="1:7" x14ac:dyDescent="0.25">
      <c r="A159" s="5" t="str">
        <v>Jesse34</v>
      </c>
      <c r="B159" s="5" t="e">
        <f>COUNTIF('[1]Data List'!B:B,A159)</f>
        <v>#VALUE!</v>
      </c>
      <c r="E159" s="57" t="s">
        <v>148</v>
      </c>
      <c r="F159" s="57">
        <v>8</v>
      </c>
      <c r="G159" s="58">
        <v>0.03</v>
      </c>
    </row>
    <row r="160" spans="1:7" x14ac:dyDescent="0.25">
      <c r="A160" s="5" t="str">
        <v>jfrias165</v>
      </c>
      <c r="B160" s="5" t="e">
        <f>COUNTIF('[1]Data List'!B:B,A160)</f>
        <v>#VALUE!</v>
      </c>
      <c r="E160" s="57" t="s">
        <v>167</v>
      </c>
      <c r="F160" s="57">
        <v>8</v>
      </c>
      <c r="G160" s="58">
        <v>0.03</v>
      </c>
    </row>
    <row r="161" spans="1:7" x14ac:dyDescent="0.25">
      <c r="A161" s="5" t="str">
        <v>JGrubb82</v>
      </c>
      <c r="B161" s="5" t="e">
        <f>COUNTIF('[1]Data List'!B:B,A161)</f>
        <v>#VALUE!</v>
      </c>
      <c r="E161" s="59" t="s">
        <v>130</v>
      </c>
      <c r="F161" s="59">
        <v>6</v>
      </c>
      <c r="G161" s="60">
        <v>0.02</v>
      </c>
    </row>
    <row r="162" spans="1:7" x14ac:dyDescent="0.25">
      <c r="A162" s="5" t="str">
        <v>JGtheFNP</v>
      </c>
      <c r="B162" s="5" t="e">
        <f>COUNTIF('[1]Data List'!B:B,A162)</f>
        <v>#VALUE!</v>
      </c>
      <c r="E162" s="5" t="s">
        <v>1169</v>
      </c>
      <c r="F162" s="5">
        <v>2</v>
      </c>
      <c r="G162" s="61">
        <v>0</v>
      </c>
    </row>
    <row r="163" spans="1:7" x14ac:dyDescent="0.25">
      <c r="A163" s="5" t="str">
        <v>jigglyjames</v>
      </c>
      <c r="B163" s="5" t="e">
        <f>COUNTIF('[1]Data List'!B:B,A163)</f>
        <v>#VALUE!</v>
      </c>
      <c r="E163" s="5" t="s">
        <v>1177</v>
      </c>
      <c r="F163" s="5">
        <v>4</v>
      </c>
      <c r="G163" s="61">
        <v>0</v>
      </c>
    </row>
    <row r="164" spans="1:7" x14ac:dyDescent="0.25">
      <c r="A164" s="5" t="str">
        <v>JimboBrownsFan</v>
      </c>
      <c r="B164" s="5" t="e">
        <f>COUNTIF('[1]Data List'!B:B,A164)</f>
        <v>#VALUE!</v>
      </c>
      <c r="E164" s="5" t="s">
        <v>2014</v>
      </c>
      <c r="F164" s="5">
        <v>1</v>
      </c>
      <c r="G164" s="61">
        <v>0</v>
      </c>
    </row>
    <row r="165" spans="1:7" x14ac:dyDescent="0.25">
      <c r="A165" s="5" t="str">
        <v>JimboTR0N</v>
      </c>
      <c r="B165" s="5" t="e">
        <f>COUNTIF('[1]Data List'!B:B,A165)</f>
        <v>#VALUE!</v>
      </c>
      <c r="E165" s="59" t="s">
        <v>233</v>
      </c>
      <c r="F165" s="59">
        <v>7</v>
      </c>
      <c r="G165" s="60">
        <v>0.02</v>
      </c>
    </row>
    <row r="166" spans="1:7" x14ac:dyDescent="0.25">
      <c r="A166" s="5" t="str">
        <v>jimmmyfly</v>
      </c>
      <c r="B166" s="5" t="e">
        <f>COUNTIF('[1]Data List'!B:B,A166)</f>
        <v>#VALUE!</v>
      </c>
      <c r="E166" s="59" t="s">
        <v>205</v>
      </c>
      <c r="F166" s="59">
        <v>6</v>
      </c>
      <c r="G166" s="60">
        <v>0.02</v>
      </c>
    </row>
    <row r="167" spans="1:7" x14ac:dyDescent="0.25">
      <c r="A167" s="5" t="str">
        <v>JMTibbs</v>
      </c>
      <c r="B167" s="5" t="e">
        <f>COUNTIF('[1]Data List'!B:B,A167)</f>
        <v>#VALUE!</v>
      </c>
      <c r="E167" s="59" t="s">
        <v>251</v>
      </c>
      <c r="F167" s="59">
        <v>7</v>
      </c>
      <c r="G167" s="60">
        <v>0.02</v>
      </c>
    </row>
    <row r="168" spans="1:7" x14ac:dyDescent="0.25">
      <c r="A168" s="5" t="str">
        <v>JohnLor</v>
      </c>
      <c r="B168" s="5" t="e">
        <f>COUNTIF('[1]Data List'!B:B,A168)</f>
        <v>#VALUE!</v>
      </c>
      <c r="E168" s="5" t="s">
        <v>150</v>
      </c>
      <c r="F168" s="5">
        <v>4</v>
      </c>
      <c r="G168" s="61">
        <v>0</v>
      </c>
    </row>
    <row r="169" spans="1:7" x14ac:dyDescent="0.25">
      <c r="A169" s="5" t="str">
        <v>Jon_Horton</v>
      </c>
      <c r="B169" s="5" t="e">
        <f>COUNTIF('[1]Data List'!B:B,A169)</f>
        <v>#VALUE!</v>
      </c>
      <c r="E169" s="5" t="s">
        <v>1199</v>
      </c>
      <c r="F169" s="5">
        <v>2</v>
      </c>
      <c r="G169" s="61">
        <v>0</v>
      </c>
    </row>
    <row r="170" spans="1:7" x14ac:dyDescent="0.25">
      <c r="A170" s="5" t="str">
        <v>Jong16</v>
      </c>
      <c r="B170" s="5" t="e">
        <f>COUNTIF('[1]Data List'!B:B,A170)</f>
        <v>#VALUE!</v>
      </c>
      <c r="E170" s="5" t="s">
        <v>1197</v>
      </c>
      <c r="F170" s="5">
        <v>1</v>
      </c>
      <c r="G170" s="61">
        <v>0</v>
      </c>
    </row>
    <row r="171" spans="1:7" x14ac:dyDescent="0.25">
      <c r="A171" s="5" t="str">
        <v>JOPALO</v>
      </c>
      <c r="B171" s="5" t="e">
        <f>COUNTIF('[1]Data List'!B:B,A171)</f>
        <v>#VALUE!</v>
      </c>
      <c r="E171" s="59" t="s">
        <v>87</v>
      </c>
      <c r="F171" s="59">
        <v>7</v>
      </c>
      <c r="G171" s="60">
        <v>0.02</v>
      </c>
    </row>
    <row r="172" spans="1:7" x14ac:dyDescent="0.25">
      <c r="A172" s="5" t="str">
        <v>JPacCrew</v>
      </c>
      <c r="B172" s="5" t="e">
        <f>COUNTIF('[1]Data List'!B:B,A172)</f>
        <v>#VALUE!</v>
      </c>
      <c r="E172" s="5" t="s">
        <v>1206</v>
      </c>
      <c r="F172" s="5">
        <v>1</v>
      </c>
      <c r="G172" s="61">
        <v>0</v>
      </c>
    </row>
    <row r="173" spans="1:7" x14ac:dyDescent="0.25">
      <c r="A173" s="5" t="str">
        <v>JPnow</v>
      </c>
      <c r="B173" s="5" t="e">
        <f>COUNTIF('[1]Data List'!B:B,A173)</f>
        <v>#VALUE!</v>
      </c>
      <c r="E173" s="57" t="s">
        <v>47</v>
      </c>
      <c r="F173" s="57">
        <v>8</v>
      </c>
      <c r="G173" s="58">
        <v>0.03</v>
      </c>
    </row>
    <row r="174" spans="1:7" x14ac:dyDescent="0.25">
      <c r="A174" s="5" t="str">
        <v>JReis624</v>
      </c>
      <c r="B174" s="5" t="e">
        <f>COUNTIF('[1]Data List'!B:B,A174)</f>
        <v>#VALUE!</v>
      </c>
      <c r="E174" s="5" t="s">
        <v>1211</v>
      </c>
      <c r="F174" s="5">
        <v>3</v>
      </c>
      <c r="G174" s="61">
        <v>0</v>
      </c>
    </row>
    <row r="175" spans="1:7" x14ac:dyDescent="0.25">
      <c r="A175" s="5" t="str">
        <v>jrthompson83</v>
      </c>
      <c r="B175" s="5" t="e">
        <f>COUNTIF('[1]Data List'!B:B,A175)</f>
        <v>#VALUE!</v>
      </c>
      <c r="E175" s="5" t="s">
        <v>1217</v>
      </c>
      <c r="F175" s="5">
        <v>3</v>
      </c>
      <c r="G175" s="61">
        <v>0</v>
      </c>
    </row>
    <row r="176" spans="1:7" x14ac:dyDescent="0.25">
      <c r="A176" s="5" t="str">
        <v>JtothaG</v>
      </c>
      <c r="B176" s="5" t="e">
        <f>COUNTIF('[1]Data List'!B:B,A176)</f>
        <v>#VALUE!</v>
      </c>
      <c r="E176" s="5" t="s">
        <v>1223</v>
      </c>
      <c r="F176" s="5">
        <v>4</v>
      </c>
      <c r="G176" s="61">
        <v>0</v>
      </c>
    </row>
    <row r="177" spans="1:7" x14ac:dyDescent="0.25">
      <c r="A177" s="5" t="str">
        <v>JudgeSchrute</v>
      </c>
      <c r="B177" s="5" t="e">
        <f>COUNTIF('[1]Data List'!B:B,A177)</f>
        <v>#VALUE!</v>
      </c>
      <c r="E177" s="59" t="s">
        <v>1225</v>
      </c>
      <c r="F177" s="59">
        <v>7</v>
      </c>
      <c r="G177" s="60">
        <v>0.02</v>
      </c>
    </row>
    <row r="178" spans="1:7" x14ac:dyDescent="0.25">
      <c r="A178" s="5" t="str">
        <v>Judobum</v>
      </c>
      <c r="B178" s="5" t="e">
        <f>COUNTIF('[1]Data List'!B:B,A178)</f>
        <v>#VALUE!</v>
      </c>
      <c r="E178" s="5" t="s">
        <v>1227</v>
      </c>
      <c r="F178" s="5">
        <v>4</v>
      </c>
      <c r="G178" s="61">
        <v>0</v>
      </c>
    </row>
    <row r="179" spans="1:7" x14ac:dyDescent="0.25">
      <c r="A179" s="5" t="str">
        <v>Justang2</v>
      </c>
      <c r="B179" s="5" t="e">
        <f>COUNTIF('[1]Data List'!B:B,A179)</f>
        <v>#VALUE!</v>
      </c>
      <c r="E179" s="5" t="s">
        <v>1229</v>
      </c>
      <c r="F179" s="5">
        <v>3</v>
      </c>
      <c r="G179" s="61">
        <v>0</v>
      </c>
    </row>
    <row r="180" spans="1:7" x14ac:dyDescent="0.25">
      <c r="A180" s="5" t="str">
        <v>Justdlwp</v>
      </c>
      <c r="B180" s="5" t="e">
        <f>COUNTIF('[1]Data List'!B:B,A180)</f>
        <v>#VALUE!</v>
      </c>
      <c r="E180" s="5" t="s">
        <v>1998</v>
      </c>
      <c r="F180" s="5">
        <v>4</v>
      </c>
      <c r="G180" s="61">
        <v>0</v>
      </c>
    </row>
    <row r="181" spans="1:7" x14ac:dyDescent="0.25">
      <c r="A181" s="5" t="str">
        <v>JVD</v>
      </c>
      <c r="B181" s="5" t="e">
        <f>COUNTIF('[1]Data List'!B:B,A181)</f>
        <v>#VALUE!</v>
      </c>
      <c r="E181" s="5" t="s">
        <v>1235</v>
      </c>
      <c r="F181" s="5">
        <v>1</v>
      </c>
      <c r="G181" s="61">
        <v>0</v>
      </c>
    </row>
    <row r="182" spans="1:7" x14ac:dyDescent="0.25">
      <c r="A182" s="5" t="str">
        <v>KCapps13</v>
      </c>
      <c r="B182" s="5" t="e">
        <f>COUNTIF('[1]Data List'!B:B,A182)</f>
        <v>#VALUE!</v>
      </c>
      <c r="E182" s="5" t="s">
        <v>1243</v>
      </c>
      <c r="F182" s="5">
        <v>2</v>
      </c>
      <c r="G182" s="61">
        <v>0</v>
      </c>
    </row>
    <row r="183" spans="1:7" x14ac:dyDescent="0.25">
      <c r="A183" s="5" t="str">
        <v>KDoReMi172</v>
      </c>
      <c r="B183" s="5" t="e">
        <f>COUNTIF('[1]Data List'!B:B,A183)</f>
        <v>#VALUE!</v>
      </c>
      <c r="E183" s="5" t="s">
        <v>1245</v>
      </c>
      <c r="F183" s="5">
        <v>1</v>
      </c>
      <c r="G183" s="61">
        <v>0</v>
      </c>
    </row>
    <row r="184" spans="1:7" x14ac:dyDescent="0.25">
      <c r="A184" s="5" t="str">
        <v>KevinFrawley</v>
      </c>
      <c r="B184" s="5" t="e">
        <f>COUNTIF('[1]Data List'!B:B,A184)</f>
        <v>#VALUE!</v>
      </c>
      <c r="E184" s="5" t="s">
        <v>1251</v>
      </c>
      <c r="F184" s="5">
        <v>5</v>
      </c>
      <c r="G184" s="61">
        <v>0</v>
      </c>
    </row>
    <row r="185" spans="1:7" x14ac:dyDescent="0.25">
      <c r="A185" s="5" t="str">
        <v>kgm_100</v>
      </c>
      <c r="B185" s="5" t="e">
        <f>COUNTIF('[1]Data List'!B:B,A185)</f>
        <v>#VALUE!</v>
      </c>
      <c r="E185" s="5" t="s">
        <v>1255</v>
      </c>
      <c r="F185" s="5">
        <v>1</v>
      </c>
      <c r="G185" s="61">
        <v>0</v>
      </c>
    </row>
    <row r="186" spans="1:7" x14ac:dyDescent="0.25">
      <c r="A186" s="5" t="str">
        <v>KindaOkAtThis</v>
      </c>
      <c r="B186" s="5" t="e">
        <f>COUNTIF('[1]Data List'!B:B,A186)</f>
        <v>#VALUE!</v>
      </c>
      <c r="E186" s="5" t="s">
        <v>1263</v>
      </c>
      <c r="F186" s="5">
        <v>5</v>
      </c>
      <c r="G186" s="61">
        <v>0</v>
      </c>
    </row>
    <row r="187" spans="1:7" x14ac:dyDescent="0.25">
      <c r="A187" s="5" t="str">
        <v>King_Hippo</v>
      </c>
      <c r="B187" s="5" t="e">
        <f>COUNTIF('[1]Data List'!B:B,A187)</f>
        <v>#VALUE!</v>
      </c>
      <c r="E187" s="59" t="s">
        <v>219</v>
      </c>
      <c r="F187" s="59">
        <v>7</v>
      </c>
      <c r="G187" s="60">
        <v>0.02</v>
      </c>
    </row>
    <row r="188" spans="1:7" x14ac:dyDescent="0.25">
      <c r="A188" s="5" t="str">
        <v>kirkyfish</v>
      </c>
      <c r="B188" s="5" t="e">
        <f>COUNTIF('[1]Data List'!B:B,A188)</f>
        <v>#VALUE!</v>
      </c>
      <c r="E188" s="5" t="s">
        <v>1270</v>
      </c>
      <c r="F188" s="5">
        <v>4</v>
      </c>
      <c r="G188" s="61">
        <v>0</v>
      </c>
    </row>
    <row r="189" spans="1:7" x14ac:dyDescent="0.25">
      <c r="A189" s="5" t="str">
        <v>KlinesDontQuit</v>
      </c>
      <c r="B189" s="5" t="e">
        <f>COUNTIF('[1]Data List'!B:B,A189)</f>
        <v>#VALUE!</v>
      </c>
      <c r="E189" s="57" t="s">
        <v>103</v>
      </c>
      <c r="F189" s="57">
        <v>9</v>
      </c>
      <c r="G189" s="58">
        <v>0.03</v>
      </c>
    </row>
    <row r="190" spans="1:7" x14ac:dyDescent="0.25">
      <c r="A190" s="5" t="str">
        <v>knipicna</v>
      </c>
      <c r="B190" s="5" t="e">
        <f>COUNTIF('[1]Data List'!B:B,A190)</f>
        <v>#VALUE!</v>
      </c>
      <c r="E190" s="59" t="s">
        <v>199</v>
      </c>
      <c r="F190" s="59">
        <v>7</v>
      </c>
      <c r="G190" s="60">
        <v>0.02</v>
      </c>
    </row>
    <row r="191" spans="1:7" x14ac:dyDescent="0.25">
      <c r="A191" s="5" t="str">
        <v>KongCrete</v>
      </c>
      <c r="B191" s="5" t="e">
        <f>COUNTIF('[1]Data List'!B:B,A191)</f>
        <v>#VALUE!</v>
      </c>
      <c r="E191" s="57" t="s">
        <v>144</v>
      </c>
      <c r="F191" s="57">
        <v>8</v>
      </c>
      <c r="G191" s="58">
        <v>0.03</v>
      </c>
    </row>
    <row r="192" spans="1:7" x14ac:dyDescent="0.25">
      <c r="A192" s="5" t="str">
        <v>Kyle_Crocodile</v>
      </c>
      <c r="B192" s="5" t="e">
        <f>COUNTIF('[1]Data List'!B:B,A192)</f>
        <v>#VALUE!</v>
      </c>
      <c r="E192" s="5" t="s">
        <v>1287</v>
      </c>
      <c r="F192" s="5">
        <v>3</v>
      </c>
      <c r="G192" s="61">
        <v>0</v>
      </c>
    </row>
    <row r="193" spans="1:7" x14ac:dyDescent="0.25">
      <c r="A193" s="5" t="str">
        <v>Kyledbarber</v>
      </c>
      <c r="B193" s="5" t="e">
        <f>COUNTIF('[1]Data List'!B:B,A193)</f>
        <v>#VALUE!</v>
      </c>
      <c r="E193" s="5" t="s">
        <v>2015</v>
      </c>
      <c r="F193" s="5">
        <v>1</v>
      </c>
      <c r="G193" s="61">
        <v>0</v>
      </c>
    </row>
    <row r="194" spans="1:7" x14ac:dyDescent="0.25">
      <c r="A194" s="5" t="str">
        <v>LahnoMC</v>
      </c>
      <c r="B194" s="5" t="e">
        <f>COUNTIF('[1]Data List'!B:B,A194)</f>
        <v>#VALUE!</v>
      </c>
      <c r="E194" s="5" t="s">
        <v>1295</v>
      </c>
      <c r="F194" s="5">
        <v>5</v>
      </c>
      <c r="G194" s="61">
        <v>0</v>
      </c>
    </row>
    <row r="195" spans="1:7" x14ac:dyDescent="0.25">
      <c r="A195" s="5" t="str">
        <v>lakeguybc</v>
      </c>
      <c r="B195" s="5" t="e">
        <f>COUNTIF('[1]Data List'!B:B,A195)</f>
        <v>#VALUE!</v>
      </c>
      <c r="E195" s="5" t="s">
        <v>189</v>
      </c>
      <c r="F195" s="5">
        <v>4</v>
      </c>
      <c r="G195" s="61">
        <v>0</v>
      </c>
    </row>
    <row r="196" spans="1:7" x14ac:dyDescent="0.25">
      <c r="A196" s="5" t="str">
        <v>LearJet627</v>
      </c>
      <c r="B196" s="5" t="e">
        <f>COUNTIF('[1]Data List'!B:B,A196)</f>
        <v>#VALUE!</v>
      </c>
      <c r="E196" s="5" t="s">
        <v>39</v>
      </c>
      <c r="F196" s="5">
        <v>5</v>
      </c>
      <c r="G196" s="61">
        <v>0</v>
      </c>
    </row>
    <row r="197" spans="1:7" x14ac:dyDescent="0.25">
      <c r="A197" s="5" t="str">
        <v>leebles</v>
      </c>
      <c r="B197" s="5" t="e">
        <f>COUNTIF('[1]Data List'!B:B,A197)</f>
        <v>#VALUE!</v>
      </c>
      <c r="E197" s="59" t="s">
        <v>122</v>
      </c>
      <c r="F197" s="59">
        <v>7</v>
      </c>
      <c r="G197" s="60">
        <v>0.02</v>
      </c>
    </row>
    <row r="198" spans="1:7" x14ac:dyDescent="0.25">
      <c r="A198" s="5" t="str">
        <v>leprechaunphil</v>
      </c>
      <c r="B198" s="5" t="e">
        <f>COUNTIF('[1]Data List'!B:B,A198)</f>
        <v>#VALUE!</v>
      </c>
      <c r="E198" s="59" t="s">
        <v>1302</v>
      </c>
      <c r="F198" s="59">
        <v>7</v>
      </c>
      <c r="G198" s="60">
        <v>0.02</v>
      </c>
    </row>
    <row r="199" spans="1:7" x14ac:dyDescent="0.25">
      <c r="A199" s="5" t="str">
        <v>Livinglifelucky</v>
      </c>
      <c r="B199" s="5" t="e">
        <f>COUNTIF('[1]Data List'!B:B,A199)</f>
        <v>#VALUE!</v>
      </c>
      <c r="E199" s="5" t="s">
        <v>1994</v>
      </c>
      <c r="F199" s="5">
        <v>5</v>
      </c>
      <c r="G199" s="61">
        <v>0</v>
      </c>
    </row>
    <row r="200" spans="1:7" x14ac:dyDescent="0.25">
      <c r="A200" s="5" t="str">
        <v>LLkoolG</v>
      </c>
      <c r="B200" s="5" t="e">
        <f>COUNTIF('[1]Data List'!B:B,A200)</f>
        <v>#VALUE!</v>
      </c>
      <c r="E200" s="5" t="s">
        <v>1312</v>
      </c>
      <c r="F200" s="5">
        <v>4</v>
      </c>
      <c r="G200" s="61">
        <v>0</v>
      </c>
    </row>
    <row r="201" spans="1:7" x14ac:dyDescent="0.25">
      <c r="A201" s="5" t="str">
        <v>Manison</v>
      </c>
      <c r="B201" s="5" t="e">
        <f>COUNTIF('[1]Data List'!B:B,A201)</f>
        <v>#VALUE!</v>
      </c>
      <c r="E201" s="5" t="s">
        <v>1324</v>
      </c>
      <c r="F201" s="5">
        <v>1</v>
      </c>
      <c r="G201" s="61">
        <v>0</v>
      </c>
    </row>
    <row r="202" spans="1:7" x14ac:dyDescent="0.25">
      <c r="A202" s="5" t="str">
        <v>MarathonerMark</v>
      </c>
      <c r="B202" s="5" t="e">
        <f>COUNTIF('[1]Data List'!B:B,A202)</f>
        <v>#VALUE!</v>
      </c>
      <c r="E202" s="57" t="s">
        <v>140</v>
      </c>
      <c r="F202" s="57">
        <v>9</v>
      </c>
      <c r="G202" s="58">
        <v>0.03</v>
      </c>
    </row>
    <row r="203" spans="1:7" x14ac:dyDescent="0.25">
      <c r="A203" s="5" t="str">
        <v>Matt_C556</v>
      </c>
      <c r="B203" s="5" t="e">
        <f>COUNTIF('[1]Data List'!B:B,A203)</f>
        <v>#VALUE!</v>
      </c>
      <c r="E203" s="5" t="s">
        <v>1335</v>
      </c>
      <c r="F203" s="5">
        <v>5</v>
      </c>
      <c r="G203" s="61">
        <v>0</v>
      </c>
    </row>
    <row r="204" spans="1:7" x14ac:dyDescent="0.25">
      <c r="A204" s="5" t="str">
        <v>MattRak</v>
      </c>
      <c r="B204" s="5" t="e">
        <f>COUNTIF('[1]Data List'!B:B,A204)</f>
        <v>#VALUE!</v>
      </c>
      <c r="E204" s="57" t="s">
        <v>285</v>
      </c>
      <c r="F204" s="57">
        <v>8</v>
      </c>
      <c r="G204" s="58">
        <v>0.03</v>
      </c>
    </row>
    <row r="205" spans="1:7" x14ac:dyDescent="0.25">
      <c r="A205" s="5" t="str">
        <v>MattyC203</v>
      </c>
      <c r="B205" s="5" t="e">
        <f>COUNTIF('[1]Data List'!B:B,A205)</f>
        <v>#VALUE!</v>
      </c>
      <c r="E205" s="5" t="s">
        <v>321</v>
      </c>
      <c r="F205" s="5">
        <v>1</v>
      </c>
      <c r="G205" s="61">
        <v>0</v>
      </c>
    </row>
    <row r="206" spans="1:7" x14ac:dyDescent="0.25">
      <c r="A206" s="5" t="str">
        <v>MCaff</v>
      </c>
      <c r="B206" s="5" t="e">
        <f>COUNTIF('[1]Data List'!B:B,A206)</f>
        <v>#VALUE!</v>
      </c>
      <c r="E206" s="5" t="s">
        <v>1343</v>
      </c>
      <c r="F206" s="5">
        <v>2</v>
      </c>
      <c r="G206" s="61">
        <v>0</v>
      </c>
    </row>
    <row r="207" spans="1:7" x14ac:dyDescent="0.25">
      <c r="A207" s="5" t="str">
        <v>McBeard</v>
      </c>
      <c r="B207" s="5" t="e">
        <f>COUNTIF('[1]Data List'!B:B,A207)</f>
        <v>#VALUE!</v>
      </c>
      <c r="E207" s="5" t="s">
        <v>1345</v>
      </c>
      <c r="F207" s="5">
        <v>1</v>
      </c>
      <c r="G207" s="61">
        <v>0</v>
      </c>
    </row>
    <row r="208" spans="1:7" x14ac:dyDescent="0.25">
      <c r="A208" s="5" t="str">
        <v>McRones</v>
      </c>
      <c r="B208" s="5" t="e">
        <f>COUNTIF('[1]Data List'!B:B,A208)</f>
        <v>#VALUE!</v>
      </c>
      <c r="E208" s="57" t="s">
        <v>1349</v>
      </c>
      <c r="F208" s="57">
        <v>9</v>
      </c>
      <c r="G208" s="58">
        <v>0.03</v>
      </c>
    </row>
    <row r="209" spans="1:7" x14ac:dyDescent="0.25">
      <c r="A209" s="5" t="str">
        <v>Mdavidson716</v>
      </c>
      <c r="B209" s="5" t="e">
        <f>COUNTIF('[1]Data List'!B:B,A209)</f>
        <v>#VALUE!</v>
      </c>
      <c r="E209" s="5" t="s">
        <v>2008</v>
      </c>
      <c r="F209" s="5">
        <v>2</v>
      </c>
      <c r="G209" s="61">
        <v>0</v>
      </c>
    </row>
    <row r="210" spans="1:7" x14ac:dyDescent="0.25">
      <c r="A210" s="5" t="str">
        <v>mdem13</v>
      </c>
      <c r="B210" s="5" t="e">
        <f>COUNTIF('[1]Data List'!B:B,A210)</f>
        <v>#VALUE!</v>
      </c>
      <c r="E210" s="57" t="s">
        <v>61</v>
      </c>
      <c r="F210" s="57">
        <v>8</v>
      </c>
      <c r="G210" s="58">
        <v>0.03</v>
      </c>
    </row>
    <row r="211" spans="1:7" x14ac:dyDescent="0.25">
      <c r="A211" s="5" t="str">
        <v>mdworley08</v>
      </c>
      <c r="B211" s="5" t="e">
        <f>COUNTIF('[1]Data List'!B:B,A211)</f>
        <v>#VALUE!</v>
      </c>
      <c r="E211" s="5" t="s">
        <v>1354</v>
      </c>
      <c r="F211" s="5">
        <v>1</v>
      </c>
      <c r="G211" s="61">
        <v>0</v>
      </c>
    </row>
    <row r="212" spans="1:7" x14ac:dyDescent="0.25">
      <c r="A212" s="5" t="str">
        <v>mearsbend</v>
      </c>
      <c r="B212" s="5" t="e">
        <f>COUNTIF('[1]Data List'!B:B,A212)</f>
        <v>#VALUE!</v>
      </c>
      <c r="E212" s="5" t="s">
        <v>283</v>
      </c>
      <c r="F212" s="5">
        <v>2</v>
      </c>
      <c r="G212" s="61">
        <v>0</v>
      </c>
    </row>
    <row r="213" spans="1:7" x14ac:dyDescent="0.25">
      <c r="A213" s="5" t="str">
        <v>MHurn</v>
      </c>
      <c r="B213" s="5" t="e">
        <f>COUNTIF('[1]Data List'!B:B,A213)</f>
        <v>#VALUE!</v>
      </c>
      <c r="E213" s="5" t="s">
        <v>193</v>
      </c>
      <c r="F213" s="5">
        <v>3</v>
      </c>
      <c r="G213" s="61">
        <v>0</v>
      </c>
    </row>
    <row r="214" spans="1:7" x14ac:dyDescent="0.25">
      <c r="A214" s="5" t="str">
        <v>MightyBowsh</v>
      </c>
      <c r="B214" s="5" t="e">
        <f>COUNTIF('[1]Data List'!B:B,A214)</f>
        <v>#VALUE!</v>
      </c>
      <c r="E214" s="5" t="s">
        <v>1360</v>
      </c>
      <c r="F214" s="5">
        <v>2</v>
      </c>
      <c r="G214" s="61">
        <v>0</v>
      </c>
    </row>
    <row r="215" spans="1:7" x14ac:dyDescent="0.25">
      <c r="A215" s="5" t="str">
        <v>MikeRideVT</v>
      </c>
      <c r="B215" s="5" t="e">
        <f>COUNTIF('[1]Data List'!B:B,A215)</f>
        <v>#VALUE!</v>
      </c>
      <c r="E215" s="5" t="s">
        <v>341</v>
      </c>
      <c r="F215" s="5">
        <v>5</v>
      </c>
      <c r="G215" s="61">
        <v>0</v>
      </c>
    </row>
    <row r="216" spans="1:7" x14ac:dyDescent="0.25">
      <c r="A216" s="5" t="str">
        <v>Mikestown</v>
      </c>
      <c r="B216" s="5" t="e">
        <f>COUNTIF('[1]Data List'!B:B,A216)</f>
        <v>#VALUE!</v>
      </c>
      <c r="E216" s="57" t="s">
        <v>249</v>
      </c>
      <c r="F216" s="57">
        <v>9</v>
      </c>
      <c r="G216" s="58">
        <v>0.03</v>
      </c>
    </row>
    <row r="217" spans="1:7" x14ac:dyDescent="0.25">
      <c r="A217" s="5" t="str">
        <v>MinionMaster_X3</v>
      </c>
      <c r="B217" s="5" t="e">
        <f>COUNTIF('[1]Data List'!B:B,A217)</f>
        <v>#VALUE!</v>
      </c>
      <c r="E217" s="57" t="s">
        <v>267</v>
      </c>
      <c r="F217" s="57">
        <v>8</v>
      </c>
      <c r="G217" s="58">
        <v>0.03</v>
      </c>
    </row>
    <row r="218" spans="1:7" x14ac:dyDescent="0.25">
      <c r="A218" s="5" t="str">
        <v>Minkey77</v>
      </c>
      <c r="B218" s="5" t="e">
        <f>COUNTIF('[1]Data List'!B:B,A218)</f>
        <v>#VALUE!</v>
      </c>
      <c r="E218" s="59" t="s">
        <v>27</v>
      </c>
      <c r="F218" s="59">
        <v>7</v>
      </c>
      <c r="G218" s="60">
        <v>0.02</v>
      </c>
    </row>
    <row r="219" spans="1:7" x14ac:dyDescent="0.25">
      <c r="A219" s="5" t="str">
        <v>MISTER_KURTIS</v>
      </c>
      <c r="B219" s="5" t="e">
        <f>COUNTIF('[1]Data List'!B:B,A219)</f>
        <v>#VALUE!</v>
      </c>
      <c r="E219" s="59" t="s">
        <v>91</v>
      </c>
      <c r="F219" s="59">
        <v>7</v>
      </c>
      <c r="G219" s="60">
        <v>0.02</v>
      </c>
    </row>
    <row r="220" spans="1:7" x14ac:dyDescent="0.25">
      <c r="A220" s="5" t="str">
        <v>misterb17</v>
      </c>
      <c r="B220" s="5" t="e">
        <f>COUNTIF('[1]Data List'!B:B,A220)</f>
        <v>#VALUE!</v>
      </c>
      <c r="E220" s="5" t="s">
        <v>1995</v>
      </c>
      <c r="F220" s="5">
        <v>5</v>
      </c>
      <c r="G220" s="61">
        <v>0</v>
      </c>
    </row>
    <row r="221" spans="1:7" x14ac:dyDescent="0.25">
      <c r="A221" s="5" t="str">
        <v>MisterMoose77</v>
      </c>
      <c r="B221" s="5" t="e">
        <f>COUNTIF('[1]Data List'!B:B,A221)</f>
        <v>#VALUE!</v>
      </c>
      <c r="E221" s="57" t="s">
        <v>347</v>
      </c>
      <c r="F221" s="57">
        <v>8</v>
      </c>
      <c r="G221" s="58">
        <v>0.03</v>
      </c>
    </row>
    <row r="222" spans="1:7" x14ac:dyDescent="0.25">
      <c r="A222" s="5" t="str">
        <v>Monteleone77</v>
      </c>
      <c r="B222" s="5" t="e">
        <f>COUNTIF('[1]Data List'!B:B,A222)</f>
        <v>#VALUE!</v>
      </c>
      <c r="E222" s="57" t="s">
        <v>323</v>
      </c>
      <c r="F222" s="57">
        <v>9</v>
      </c>
      <c r="G222" s="58">
        <v>0.03</v>
      </c>
    </row>
    <row r="223" spans="1:7" x14ac:dyDescent="0.25">
      <c r="A223" s="5" t="str">
        <v>Moosemorgan</v>
      </c>
      <c r="B223" s="5" t="e">
        <f>COUNTIF('[1]Data List'!B:B,A223)</f>
        <v>#VALUE!</v>
      </c>
      <c r="E223" s="5" t="s">
        <v>2016</v>
      </c>
      <c r="F223" s="5">
        <v>1</v>
      </c>
      <c r="G223" s="61">
        <v>0</v>
      </c>
    </row>
    <row r="224" spans="1:7" x14ac:dyDescent="0.25">
      <c r="A224" s="5" t="str">
        <v>MrDiamondRing</v>
      </c>
      <c r="B224" s="5" t="e">
        <f>COUNTIF('[1]Data List'!B:B,A224)</f>
        <v>#VALUE!</v>
      </c>
      <c r="E224" s="5" t="s">
        <v>1402</v>
      </c>
      <c r="F224" s="5">
        <v>1</v>
      </c>
      <c r="G224" s="61">
        <v>0</v>
      </c>
    </row>
    <row r="225" spans="1:7" x14ac:dyDescent="0.25">
      <c r="A225" s="5" t="str">
        <v>MrJohnston3</v>
      </c>
      <c r="B225" s="5" t="e">
        <f>COUNTIF('[1]Data List'!B:B,A225)</f>
        <v>#VALUE!</v>
      </c>
      <c r="E225" s="57" t="s">
        <v>227</v>
      </c>
      <c r="F225" s="57">
        <v>8</v>
      </c>
      <c r="G225" s="58">
        <v>0.03</v>
      </c>
    </row>
    <row r="226" spans="1:7" x14ac:dyDescent="0.25">
      <c r="A226" s="5" t="str">
        <v>MTBikerBob</v>
      </c>
      <c r="B226" s="5" t="e">
        <f>COUNTIF('[1]Data List'!B:B,A226)</f>
        <v>#VALUE!</v>
      </c>
      <c r="E226" s="59" t="s">
        <v>231</v>
      </c>
      <c r="F226" s="59">
        <v>7</v>
      </c>
      <c r="G226" s="60">
        <v>0.02</v>
      </c>
    </row>
    <row r="227" spans="1:7" x14ac:dyDescent="0.25">
      <c r="A227" s="5" t="str">
        <v>nateb89</v>
      </c>
      <c r="B227" s="5" t="e">
        <f>COUNTIF('[1]Data List'!B:B,A227)</f>
        <v>#VALUE!</v>
      </c>
      <c r="E227" s="57" t="s">
        <v>152</v>
      </c>
      <c r="F227" s="57">
        <v>9</v>
      </c>
      <c r="G227" s="58">
        <v>0.03</v>
      </c>
    </row>
    <row r="228" spans="1:7" x14ac:dyDescent="0.25">
      <c r="A228" s="5" t="str">
        <v>NateDog90</v>
      </c>
      <c r="B228" s="5" t="e">
        <f>COUNTIF('[1]Data List'!B:B,A228)</f>
        <v>#VALUE!</v>
      </c>
      <c r="E228" s="5" t="s">
        <v>1423</v>
      </c>
      <c r="F228" s="5">
        <v>5</v>
      </c>
      <c r="G228" s="61">
        <v>0</v>
      </c>
    </row>
    <row r="229" spans="1:7" x14ac:dyDescent="0.25">
      <c r="A229" s="5" t="str">
        <v>Neltrev</v>
      </c>
      <c r="B229" s="5" t="e">
        <f>COUNTIF('[1]Data List'!B:B,A229)</f>
        <v>#VALUE!</v>
      </c>
      <c r="E229" s="57" t="s">
        <v>51</v>
      </c>
      <c r="F229" s="57">
        <v>9</v>
      </c>
      <c r="G229" s="58">
        <v>0.03</v>
      </c>
    </row>
    <row r="230" spans="1:7" x14ac:dyDescent="0.25">
      <c r="A230" s="5" t="str">
        <v>nevertougher</v>
      </c>
      <c r="B230" s="5" t="e">
        <f>COUNTIF('[1]Data List'!B:B,A230)</f>
        <v>#VALUE!</v>
      </c>
      <c r="E230" s="57" t="s">
        <v>181</v>
      </c>
      <c r="F230" s="57">
        <v>8</v>
      </c>
      <c r="G230" s="58">
        <v>0.03</v>
      </c>
    </row>
    <row r="231" spans="1:7" x14ac:dyDescent="0.25">
      <c r="A231" s="5" t="str">
        <v>New_Me</v>
      </c>
      <c r="B231" s="5" t="e">
        <f>COUNTIF('[1]Data List'!B:B,A231)</f>
        <v>#VALUE!</v>
      </c>
      <c r="E231" s="59" t="s">
        <v>1431</v>
      </c>
      <c r="F231" s="59">
        <v>6</v>
      </c>
      <c r="G231" s="60">
        <v>0.02</v>
      </c>
    </row>
    <row r="232" spans="1:7" x14ac:dyDescent="0.25">
      <c r="A232" s="5" t="str">
        <v>NonDadBodDad</v>
      </c>
      <c r="B232" s="5" t="e">
        <f>COUNTIF('[1]Data List'!B:B,A232)</f>
        <v>#VALUE!</v>
      </c>
      <c r="E232" s="57" t="s">
        <v>29</v>
      </c>
      <c r="F232" s="57">
        <v>9</v>
      </c>
      <c r="G232" s="58">
        <v>0.03</v>
      </c>
    </row>
    <row r="233" spans="1:7" x14ac:dyDescent="0.25">
      <c r="A233" s="5" t="str">
        <v>NotEnoughTime</v>
      </c>
      <c r="B233" s="5" t="e">
        <f>COUNTIF('[1]Data List'!B:B,A233)</f>
        <v>#VALUE!</v>
      </c>
      <c r="E233" s="5" t="s">
        <v>1446</v>
      </c>
      <c r="F233" s="5">
        <v>3</v>
      </c>
      <c r="G233" s="61">
        <v>0</v>
      </c>
    </row>
    <row r="234" spans="1:7" x14ac:dyDescent="0.25">
      <c r="A234" s="5" t="str">
        <v>NudderButter</v>
      </c>
      <c r="B234" s="5" t="e">
        <f>COUNTIF('[1]Data List'!B:B,A234)</f>
        <v>#VALUE!</v>
      </c>
      <c r="E234" s="5" t="s">
        <v>1452</v>
      </c>
      <c r="F234" s="5">
        <v>2</v>
      </c>
      <c r="G234" s="61">
        <v>0</v>
      </c>
    </row>
    <row r="235" spans="1:7" x14ac:dyDescent="0.25">
      <c r="A235" s="5" t="str">
        <v>NyYanksFan99</v>
      </c>
      <c r="B235" s="5" t="e">
        <f>COUNTIF('[1]Data List'!B:B,A235)</f>
        <v>#VALUE!</v>
      </c>
      <c r="E235" s="5" t="s">
        <v>1460</v>
      </c>
      <c r="F235" s="5">
        <v>3</v>
      </c>
      <c r="G235" s="61">
        <v>0</v>
      </c>
    </row>
    <row r="236" spans="1:7" x14ac:dyDescent="0.25">
      <c r="A236" s="5" t="str">
        <v>Omgtaintpain</v>
      </c>
      <c r="B236" s="5" t="e">
        <f>COUNTIF('[1]Data List'!B:B,A236)</f>
        <v>#VALUE!</v>
      </c>
      <c r="E236" s="5" t="s">
        <v>2017</v>
      </c>
      <c r="F236" s="5">
        <v>1</v>
      </c>
      <c r="G236" s="61">
        <v>0</v>
      </c>
    </row>
    <row r="237" spans="1:7" x14ac:dyDescent="0.25">
      <c r="A237" s="5" t="str">
        <v>One_11</v>
      </c>
      <c r="B237" s="5" t="e">
        <f>COUNTIF('[1]Data List'!B:B,A237)</f>
        <v>#VALUE!</v>
      </c>
      <c r="E237" s="5" t="s">
        <v>1468</v>
      </c>
      <c r="F237" s="5">
        <v>1</v>
      </c>
      <c r="G237" s="61">
        <v>0</v>
      </c>
    </row>
    <row r="238" spans="1:7" x14ac:dyDescent="0.25">
      <c r="A238" s="5" t="str">
        <v>Out4EhRip</v>
      </c>
      <c r="B238" s="5" t="e">
        <f>COUNTIF('[1]Data List'!B:B,A238)</f>
        <v>#VALUE!</v>
      </c>
      <c r="E238" s="5" t="s">
        <v>2009</v>
      </c>
      <c r="F238" s="5">
        <v>2</v>
      </c>
      <c r="G238" s="61">
        <v>0</v>
      </c>
    </row>
    <row r="239" spans="1:7" x14ac:dyDescent="0.25">
      <c r="A239" s="5" t="str">
        <v>Pat_In_Boston</v>
      </c>
      <c r="B239" s="5" t="e">
        <f>COUNTIF('[1]Data List'!B:B,A239)</f>
        <v>#VALUE!</v>
      </c>
      <c r="E239" s="57" t="s">
        <v>1987</v>
      </c>
      <c r="F239" s="57">
        <v>8</v>
      </c>
      <c r="G239" s="58">
        <v>0.03</v>
      </c>
    </row>
    <row r="240" spans="1:7" x14ac:dyDescent="0.25">
      <c r="A240" s="5" t="str">
        <v>PatriotPride</v>
      </c>
      <c r="B240" s="5" t="e">
        <f>COUNTIF('[1]Data List'!B:B,A240)</f>
        <v>#VALUE!</v>
      </c>
      <c r="E240" s="5" t="s">
        <v>1485</v>
      </c>
      <c r="F240" s="5">
        <v>3</v>
      </c>
      <c r="G240" s="61">
        <v>0</v>
      </c>
    </row>
    <row r="241" spans="1:7" x14ac:dyDescent="0.25">
      <c r="A241" s="5" t="str">
        <v>PaulieGuts747</v>
      </c>
      <c r="B241" s="5" t="e">
        <f>COUNTIF('[1]Data List'!B:B,A241)</f>
        <v>#VALUE!</v>
      </c>
      <c r="E241" s="57" t="s">
        <v>1487</v>
      </c>
      <c r="F241" s="57">
        <v>8</v>
      </c>
      <c r="G241" s="58">
        <v>0.03</v>
      </c>
    </row>
    <row r="242" spans="1:7" x14ac:dyDescent="0.25">
      <c r="A242" s="5" t="str">
        <v>pauljmc5</v>
      </c>
      <c r="B242" s="5" t="e">
        <f>COUNTIF('[1]Data List'!B:B,A242)</f>
        <v>#VALUE!</v>
      </c>
      <c r="E242" s="57" t="s">
        <v>1489</v>
      </c>
      <c r="F242" s="57">
        <v>8</v>
      </c>
      <c r="G242" s="58">
        <v>0.03</v>
      </c>
    </row>
    <row r="243" spans="1:7" x14ac:dyDescent="0.25">
      <c r="A243" s="5" t="str">
        <v>PayMeTwice</v>
      </c>
      <c r="B243" s="5" t="e">
        <f>COUNTIF('[1]Data List'!B:B,A243)</f>
        <v>#VALUE!</v>
      </c>
      <c r="E243" s="57" t="s">
        <v>309</v>
      </c>
      <c r="F243" s="57">
        <v>8</v>
      </c>
      <c r="G243" s="58">
        <v>0.03</v>
      </c>
    </row>
    <row r="244" spans="1:7" x14ac:dyDescent="0.25">
      <c r="A244" s="5" t="str">
        <v>PedalinInHummus</v>
      </c>
      <c r="B244" s="5" t="e">
        <f>COUNTIF('[1]Data List'!B:B,A244)</f>
        <v>#VALUE!</v>
      </c>
      <c r="E244" s="59" t="s">
        <v>160</v>
      </c>
      <c r="F244" s="59">
        <v>7</v>
      </c>
      <c r="G244" s="60">
        <v>0.02</v>
      </c>
    </row>
    <row r="245" spans="1:7" x14ac:dyDescent="0.25">
      <c r="A245" s="5" t="str">
        <v>PedalzOnFire</v>
      </c>
      <c r="B245" s="5" t="e">
        <f>COUNTIF('[1]Data List'!B:B,A245)</f>
        <v>#VALUE!</v>
      </c>
      <c r="E245" s="5" t="s">
        <v>1503</v>
      </c>
      <c r="F245" s="5">
        <v>4</v>
      </c>
      <c r="G245" s="61">
        <v>0</v>
      </c>
    </row>
    <row r="246" spans="1:7" x14ac:dyDescent="0.25">
      <c r="A246" s="5" t="str">
        <v>Pelotelho</v>
      </c>
      <c r="B246" s="5" t="e">
        <f>COUNTIF('[1]Data List'!B:B,A246)</f>
        <v>#VALUE!</v>
      </c>
      <c r="E246" s="5" t="s">
        <v>1515</v>
      </c>
      <c r="F246" s="5">
        <v>4</v>
      </c>
      <c r="G246" s="61">
        <v>0</v>
      </c>
    </row>
    <row r="247" spans="1:7" x14ac:dyDescent="0.25">
      <c r="A247" s="5" t="str">
        <v>pete_reynolds</v>
      </c>
      <c r="B247" s="5" t="e">
        <f>COUNTIF('[1]Data List'!B:B,A247)</f>
        <v>#VALUE!</v>
      </c>
      <c r="E247" s="5" t="s">
        <v>1523</v>
      </c>
      <c r="F247" s="5">
        <v>2</v>
      </c>
      <c r="G247" s="61">
        <v>0</v>
      </c>
    </row>
    <row r="248" spans="1:7" x14ac:dyDescent="0.25">
      <c r="A248" s="5" t="str">
        <v>PhatOldGuy</v>
      </c>
      <c r="B248" s="5" t="e">
        <f>COUNTIF('[1]Data List'!B:B,A248)</f>
        <v>#VALUE!</v>
      </c>
      <c r="E248" s="59" t="s">
        <v>329</v>
      </c>
      <c r="F248" s="59">
        <v>7</v>
      </c>
      <c r="G248" s="60">
        <v>0.02</v>
      </c>
    </row>
    <row r="249" spans="1:7" x14ac:dyDescent="0.25">
      <c r="A249" s="5" t="str">
        <v>PhilTotesHector</v>
      </c>
      <c r="B249" s="5" t="e">
        <f>COUNTIF('[1]Data List'!B:B,A249)</f>
        <v>#VALUE!</v>
      </c>
      <c r="E249" s="57" t="s">
        <v>85</v>
      </c>
      <c r="F249" s="57">
        <v>8</v>
      </c>
      <c r="G249" s="58">
        <v>0.03</v>
      </c>
    </row>
    <row r="250" spans="1:7" x14ac:dyDescent="0.25">
      <c r="A250" s="5" t="str">
        <v>PistonPowerSpnr</v>
      </c>
      <c r="B250" s="5" t="e">
        <f>COUNTIF('[1]Data List'!B:B,A250)</f>
        <v>#VALUE!</v>
      </c>
      <c r="E250" s="5" t="s">
        <v>1535</v>
      </c>
      <c r="F250" s="5">
        <v>2</v>
      </c>
      <c r="G250" s="61">
        <v>0</v>
      </c>
    </row>
    <row r="251" spans="1:7" x14ac:dyDescent="0.25">
      <c r="A251" s="5" t="str">
        <v>PizzaPenguin81</v>
      </c>
      <c r="B251" s="5" t="e">
        <f>COUNTIF('[1]Data List'!B:B,A251)</f>
        <v>#VALUE!</v>
      </c>
      <c r="E251" s="5" t="s">
        <v>229</v>
      </c>
      <c r="F251" s="5">
        <v>4</v>
      </c>
      <c r="G251" s="61">
        <v>0</v>
      </c>
    </row>
    <row r="252" spans="1:7" x14ac:dyDescent="0.25">
      <c r="A252" s="5" t="str">
        <v>Poetsmiddel</v>
      </c>
      <c r="B252" s="5" t="e">
        <f>COUNTIF('[1]Data List'!B:B,A252)</f>
        <v>#VALUE!</v>
      </c>
      <c r="E252" s="5" t="s">
        <v>2002</v>
      </c>
      <c r="F252" s="5">
        <v>3</v>
      </c>
      <c r="G252" s="61">
        <v>0</v>
      </c>
    </row>
    <row r="253" spans="1:7" x14ac:dyDescent="0.25">
      <c r="A253" s="5" t="str">
        <v>Psyclesocial</v>
      </c>
      <c r="B253" s="5" t="e">
        <f>COUNTIF('[1]Data List'!B:B,A253)</f>
        <v>#VALUE!</v>
      </c>
      <c r="E253" s="5" t="s">
        <v>1568</v>
      </c>
      <c r="F253" s="5">
        <v>5</v>
      </c>
      <c r="G253" s="61">
        <v>0</v>
      </c>
    </row>
    <row r="254" spans="1:7" x14ac:dyDescent="0.25">
      <c r="A254" s="5" t="str">
        <v>Puddlz_24_7</v>
      </c>
      <c r="B254" s="5" t="e">
        <f>COUNTIF('[1]Data List'!B:B,A254)</f>
        <v>#VALUE!</v>
      </c>
      <c r="E254" s="57" t="s">
        <v>187</v>
      </c>
      <c r="F254" s="57">
        <v>8</v>
      </c>
      <c r="G254" s="58">
        <v>0.03</v>
      </c>
    </row>
    <row r="255" spans="1:7" x14ac:dyDescent="0.25">
      <c r="A255" s="5" t="str">
        <v>QC_CiderRider</v>
      </c>
      <c r="B255" s="5" t="e">
        <f>COUNTIF('[1]Data List'!B:B,A255)</f>
        <v>#VALUE!</v>
      </c>
      <c r="E255" s="5" t="s">
        <v>43</v>
      </c>
      <c r="F255" s="5">
        <v>3</v>
      </c>
      <c r="G255" s="61">
        <v>0</v>
      </c>
    </row>
    <row r="256" spans="1:7" x14ac:dyDescent="0.25">
      <c r="A256" s="5" t="str">
        <v>RacetheTrain181</v>
      </c>
      <c r="B256" s="5" t="e">
        <f>COUNTIF('[1]Data List'!B:B,A256)</f>
        <v>#VALUE!</v>
      </c>
      <c r="E256" s="5" t="s">
        <v>1579</v>
      </c>
      <c r="F256" s="5">
        <v>5</v>
      </c>
      <c r="G256" s="61">
        <v>0</v>
      </c>
    </row>
    <row r="257" spans="1:7" x14ac:dyDescent="0.25">
      <c r="A257" s="5" t="str">
        <v>RAD_Dadoslovich</v>
      </c>
      <c r="B257" s="5" t="e">
        <f>COUNTIF('[1]Data List'!B:B,A257)</f>
        <v>#VALUE!</v>
      </c>
      <c r="E257" s="59" t="s">
        <v>335</v>
      </c>
      <c r="F257" s="59">
        <v>7</v>
      </c>
      <c r="G257" s="60">
        <v>0.02</v>
      </c>
    </row>
    <row r="258" spans="1:7" x14ac:dyDescent="0.25">
      <c r="A258" s="5" t="str">
        <v>RagePlusUltra</v>
      </c>
      <c r="B258" s="5" t="e">
        <f>COUNTIF('[1]Data List'!B:B,A258)</f>
        <v>#VALUE!</v>
      </c>
      <c r="E258" s="57" t="s">
        <v>223</v>
      </c>
      <c r="F258" s="57">
        <v>9</v>
      </c>
      <c r="G258" s="58">
        <v>0.03</v>
      </c>
    </row>
    <row r="259" spans="1:7" x14ac:dyDescent="0.25">
      <c r="A259" s="5" t="str">
        <v>Ramblin_Wreck02</v>
      </c>
      <c r="B259" s="5" t="e">
        <f>COUNTIF('[1]Data List'!B:B,A259)</f>
        <v>#VALUE!</v>
      </c>
      <c r="E259" s="5" t="s">
        <v>1585</v>
      </c>
      <c r="F259" s="5">
        <v>3</v>
      </c>
      <c r="G259" s="61">
        <v>0</v>
      </c>
    </row>
    <row r="260" spans="1:7" x14ac:dyDescent="0.25">
      <c r="A260" s="5" t="str">
        <v>RamJam3000</v>
      </c>
      <c r="B260" s="5" t="e">
        <f>COUNTIF('[1]Data List'!B:B,A260)</f>
        <v>#VALUE!</v>
      </c>
      <c r="E260" s="57" t="s">
        <v>132</v>
      </c>
      <c r="F260" s="57">
        <v>9</v>
      </c>
      <c r="G260" s="58">
        <v>0.03</v>
      </c>
    </row>
    <row r="261" spans="1:7" x14ac:dyDescent="0.25">
      <c r="A261" s="5" t="str">
        <v>RayDG</v>
      </c>
      <c r="B261" s="5" t="e">
        <f>COUNTIF('[1]Data List'!B:B,A261)</f>
        <v>#VALUE!</v>
      </c>
      <c r="E261" s="5" t="s">
        <v>1588</v>
      </c>
      <c r="F261" s="5">
        <v>5</v>
      </c>
      <c r="G261" s="61">
        <v>0</v>
      </c>
    </row>
    <row r="262" spans="1:7" x14ac:dyDescent="0.25">
      <c r="A262" s="5" t="str">
        <v>RedRedWeinberg</v>
      </c>
      <c r="B262" s="5" t="e">
        <f>COUNTIF('[1]Data List'!B:B,A262)</f>
        <v>#VALUE!</v>
      </c>
      <c r="E262" s="57" t="s">
        <v>225</v>
      </c>
      <c r="F262" s="57">
        <v>8</v>
      </c>
      <c r="G262" s="58">
        <v>0.03</v>
      </c>
    </row>
    <row r="263" spans="1:7" x14ac:dyDescent="0.25">
      <c r="A263" s="5" t="str">
        <v>reedpanther</v>
      </c>
      <c r="B263" s="5" t="e">
        <f>COUNTIF('[1]Data List'!B:B,A263)</f>
        <v>#VALUE!</v>
      </c>
      <c r="E263" s="5" t="s">
        <v>1593</v>
      </c>
      <c r="F263" s="5">
        <v>4</v>
      </c>
      <c r="G263" s="61">
        <v>0</v>
      </c>
    </row>
    <row r="264" spans="1:7" x14ac:dyDescent="0.25">
      <c r="A264" s="5" t="str">
        <v>Renjiz</v>
      </c>
      <c r="B264" s="5" t="e">
        <f>COUNTIF('[1]Data List'!B:B,A264)</f>
        <v>#VALUE!</v>
      </c>
      <c r="E264" s="57" t="s">
        <v>173</v>
      </c>
      <c r="F264" s="57">
        <v>8</v>
      </c>
      <c r="G264" s="58">
        <v>0.03</v>
      </c>
    </row>
    <row r="265" spans="1:7" x14ac:dyDescent="0.25">
      <c r="A265" s="5" t="str">
        <v>RHdaddy</v>
      </c>
      <c r="B265" s="5" t="e">
        <f>COUNTIF('[1]Data List'!B:B,A265)</f>
        <v>#VALUE!</v>
      </c>
      <c r="E265" s="5" t="s">
        <v>31</v>
      </c>
      <c r="F265" s="5">
        <v>2</v>
      </c>
      <c r="G265" s="61">
        <v>0</v>
      </c>
    </row>
    <row r="266" spans="1:7" x14ac:dyDescent="0.25">
      <c r="A266" s="5" t="str">
        <v>RichinToronto</v>
      </c>
      <c r="B266" s="5" t="e">
        <f>COUNTIF('[1]Data List'!B:B,A266)</f>
        <v>#VALUE!</v>
      </c>
      <c r="E266" s="5" t="s">
        <v>1605</v>
      </c>
      <c r="F266" s="5">
        <v>3</v>
      </c>
      <c r="G266" s="61">
        <v>0</v>
      </c>
    </row>
    <row r="267" spans="1:7" x14ac:dyDescent="0.25">
      <c r="A267" s="5" t="str">
        <v>RideFrankelRide</v>
      </c>
      <c r="B267" s="5" t="e">
        <f>COUNTIF('[1]Data List'!B:B,A267)</f>
        <v>#VALUE!</v>
      </c>
      <c r="E267" s="5" t="s">
        <v>1613</v>
      </c>
      <c r="F267" s="5">
        <v>2</v>
      </c>
      <c r="G267" s="61">
        <v>0</v>
      </c>
    </row>
    <row r="268" spans="1:7" x14ac:dyDescent="0.25">
      <c r="A268" s="5" t="str">
        <v>Rides4poptarts</v>
      </c>
      <c r="B268" s="5" t="e">
        <f>COUNTIF('[1]Data List'!B:B,A268)</f>
        <v>#VALUE!</v>
      </c>
      <c r="E268" s="59" t="s">
        <v>243</v>
      </c>
      <c r="F268" s="59">
        <v>7</v>
      </c>
      <c r="G268" s="60">
        <v>0.02</v>
      </c>
    </row>
    <row r="269" spans="1:7" x14ac:dyDescent="0.25">
      <c r="A269" s="5" t="str">
        <v>Ridin4FamRRRMe</v>
      </c>
      <c r="B269" s="5" t="e">
        <f>COUNTIF('[1]Data List'!B:B,A269)</f>
        <v>#VALUE!</v>
      </c>
      <c r="E269" s="5" t="s">
        <v>1619</v>
      </c>
      <c r="F269" s="5">
        <v>2</v>
      </c>
      <c r="G269" s="61">
        <v>0</v>
      </c>
    </row>
    <row r="270" spans="1:7" x14ac:dyDescent="0.25">
      <c r="A270" s="5" t="str">
        <v>riding4Hamms</v>
      </c>
      <c r="B270" s="5" t="e">
        <f>COUNTIF('[1]Data List'!B:B,A270)</f>
        <v>#VALUE!</v>
      </c>
      <c r="E270" s="5" t="s">
        <v>1623</v>
      </c>
      <c r="F270" s="5">
        <v>4</v>
      </c>
      <c r="G270" s="61">
        <v>0</v>
      </c>
    </row>
    <row r="271" spans="1:7" x14ac:dyDescent="0.25">
      <c r="A271" s="5" t="str">
        <v>RidingWithFuery</v>
      </c>
      <c r="B271" s="5" t="e">
        <f>COUNTIF('[1]Data List'!B:B,A271)</f>
        <v>#VALUE!</v>
      </c>
      <c r="E271" s="57" t="s">
        <v>237</v>
      </c>
      <c r="F271" s="57">
        <v>8</v>
      </c>
      <c r="G271" s="58">
        <v>0.03</v>
      </c>
    </row>
    <row r="272" spans="1:7" x14ac:dyDescent="0.25">
      <c r="A272" s="5" t="str">
        <v>RLau78</v>
      </c>
      <c r="B272" s="5" t="e">
        <f>COUNTIF('[1]Data List'!B:B,A272)</f>
        <v>#VALUE!</v>
      </c>
      <c r="E272" s="5" t="s">
        <v>1630</v>
      </c>
      <c r="F272" s="5">
        <v>2</v>
      </c>
      <c r="G272" s="61">
        <v>0</v>
      </c>
    </row>
    <row r="273" spans="1:7" x14ac:dyDescent="0.25">
      <c r="A273" s="5" t="str">
        <v>RobV123</v>
      </c>
      <c r="B273" s="5" t="e">
        <f>COUNTIF('[1]Data List'!B:B,A273)</f>
        <v>#VALUE!</v>
      </c>
      <c r="E273" s="57" t="s">
        <v>113</v>
      </c>
      <c r="F273" s="57">
        <v>8</v>
      </c>
      <c r="G273" s="58">
        <v>0.03</v>
      </c>
    </row>
    <row r="274" spans="1:7" x14ac:dyDescent="0.25">
      <c r="A274" s="5" t="str">
        <v>RockyTacos</v>
      </c>
      <c r="B274" s="5" t="e">
        <f>COUNTIF('[1]Data List'!B:B,A274)</f>
        <v>#VALUE!</v>
      </c>
      <c r="E274" s="5" t="s">
        <v>1637</v>
      </c>
      <c r="F274" s="5">
        <v>4</v>
      </c>
      <c r="G274" s="61">
        <v>0</v>
      </c>
    </row>
    <row r="275" spans="1:7" x14ac:dyDescent="0.25">
      <c r="A275" s="5" t="str">
        <v>rpbrady</v>
      </c>
      <c r="B275" s="5" t="e">
        <f>COUNTIF('[1]Data List'!B:B,A275)</f>
        <v>#VALUE!</v>
      </c>
      <c r="E275" s="59" t="s">
        <v>1645</v>
      </c>
      <c r="F275" s="59">
        <v>6</v>
      </c>
      <c r="G275" s="60">
        <v>0.02</v>
      </c>
    </row>
    <row r="276" spans="1:7" x14ac:dyDescent="0.25">
      <c r="A276" s="5" t="str">
        <v>RuffRiderTC</v>
      </c>
      <c r="B276" s="5" t="e">
        <f>COUNTIF('[1]Data List'!B:B,A276)</f>
        <v>#VALUE!</v>
      </c>
      <c r="E276" s="59" t="s">
        <v>146</v>
      </c>
      <c r="F276" s="59">
        <v>7</v>
      </c>
      <c r="G276" s="60">
        <v>0.02</v>
      </c>
    </row>
    <row r="277" spans="1:7" x14ac:dyDescent="0.25">
      <c r="A277" s="5" t="str">
        <v>Runner204</v>
      </c>
      <c r="B277" s="5" t="e">
        <f>COUNTIF('[1]Data List'!B:B,A277)</f>
        <v>#VALUE!</v>
      </c>
      <c r="E277" s="5" t="s">
        <v>171</v>
      </c>
      <c r="F277" s="5">
        <v>5</v>
      </c>
      <c r="G277" s="61">
        <v>0</v>
      </c>
    </row>
    <row r="278" spans="1:7" x14ac:dyDescent="0.25">
      <c r="A278" s="5" t="str">
        <v>RunnerMan81</v>
      </c>
      <c r="B278" s="5" t="e">
        <f>COUNTIF('[1]Data List'!B:B,A278)</f>
        <v>#VALUE!</v>
      </c>
      <c r="E278" s="5" t="s">
        <v>1657</v>
      </c>
      <c r="F278" s="5">
        <v>1</v>
      </c>
      <c r="G278" s="61">
        <v>0</v>
      </c>
    </row>
    <row r="279" spans="1:7" x14ac:dyDescent="0.25">
      <c r="A279" s="5" t="str">
        <v>RunningRog</v>
      </c>
      <c r="B279" s="5" t="e">
        <f>COUNTIF('[1]Data List'!B:B,A279)</f>
        <v>#VALUE!</v>
      </c>
      <c r="E279" s="5" t="s">
        <v>1659</v>
      </c>
      <c r="F279" s="5">
        <v>2</v>
      </c>
      <c r="G279" s="61">
        <v>0</v>
      </c>
    </row>
    <row r="280" spans="1:7" x14ac:dyDescent="0.25">
      <c r="A280" s="5" t="str">
        <v>RunSpinDoItAgin</v>
      </c>
      <c r="B280" s="5" t="e">
        <f>COUNTIF('[1]Data List'!B:B,A280)</f>
        <v>#VALUE!</v>
      </c>
      <c r="E280" s="5" t="s">
        <v>1663</v>
      </c>
      <c r="F280" s="5">
        <v>3</v>
      </c>
      <c r="G280" s="61">
        <v>0</v>
      </c>
    </row>
    <row r="281" spans="1:7" x14ac:dyDescent="0.25">
      <c r="A281" s="5" t="str">
        <v>Ryan_Mc83</v>
      </c>
      <c r="B281" s="5" t="e">
        <f>COUNTIF('[1]Data List'!B:B,A281)</f>
        <v>#VALUE!</v>
      </c>
      <c r="E281" s="5" t="s">
        <v>1671</v>
      </c>
      <c r="F281" s="5">
        <v>1</v>
      </c>
      <c r="G281" s="61">
        <v>0</v>
      </c>
    </row>
    <row r="282" spans="1:7" x14ac:dyDescent="0.25">
      <c r="A282" s="5" t="str">
        <v>Ryansolimeo</v>
      </c>
      <c r="B282" s="5" t="e">
        <f>COUNTIF('[1]Data List'!B:B,A282)</f>
        <v>#VALUE!</v>
      </c>
      <c r="E282" s="5" t="s">
        <v>2018</v>
      </c>
      <c r="F282" s="5">
        <v>1</v>
      </c>
      <c r="G282" s="61">
        <v>0</v>
      </c>
    </row>
    <row r="283" spans="1:7" x14ac:dyDescent="0.25">
      <c r="A283" s="5" t="str">
        <v>Saint_Nick</v>
      </c>
      <c r="B283" s="5" t="e">
        <f>COUNTIF('[1]Data List'!B:B,A283)</f>
        <v>#VALUE!</v>
      </c>
      <c r="E283" s="5" t="s">
        <v>1683</v>
      </c>
      <c r="F283" s="5">
        <v>3</v>
      </c>
      <c r="G283" s="61">
        <v>0</v>
      </c>
    </row>
    <row r="284" spans="1:7" x14ac:dyDescent="0.25">
      <c r="A284" s="5" t="str">
        <v>ScottSpins79</v>
      </c>
      <c r="B284" s="5" t="e">
        <f>COUNTIF('[1]Data List'!B:B,A284)</f>
        <v>#VALUE!</v>
      </c>
      <c r="E284" s="57" t="s">
        <v>35</v>
      </c>
      <c r="F284" s="57">
        <v>8</v>
      </c>
      <c r="G284" s="58">
        <v>0.03</v>
      </c>
    </row>
    <row r="285" spans="1:7" x14ac:dyDescent="0.25">
      <c r="A285" s="5" t="str">
        <v>SeanOfTheDad</v>
      </c>
      <c r="B285" s="5" t="e">
        <f>COUNTIF('[1]Data List'!B:B,A285)</f>
        <v>#VALUE!</v>
      </c>
      <c r="E285" s="57" t="s">
        <v>201</v>
      </c>
      <c r="F285" s="57">
        <v>8</v>
      </c>
      <c r="G285" s="58">
        <v>0.03</v>
      </c>
    </row>
    <row r="286" spans="1:7" x14ac:dyDescent="0.25">
      <c r="A286" s="5" t="str">
        <v>See_Spot_Spin</v>
      </c>
      <c r="B286" s="5" t="e">
        <f>COUNTIF('[1]Data List'!B:B,A286)</f>
        <v>#VALUE!</v>
      </c>
      <c r="E286" s="5" t="s">
        <v>1705</v>
      </c>
      <c r="F286" s="5">
        <v>3</v>
      </c>
      <c r="G286" s="61">
        <v>0</v>
      </c>
    </row>
    <row r="287" spans="1:7" x14ac:dyDescent="0.25">
      <c r="A287" s="5" t="str">
        <v>SeeMack5</v>
      </c>
      <c r="B287" s="5" t="e">
        <f>COUNTIF('[1]Data List'!B:B,A287)</f>
        <v>#VALUE!</v>
      </c>
      <c r="E287" s="5" t="s">
        <v>2019</v>
      </c>
      <c r="F287" s="5">
        <v>1</v>
      </c>
      <c r="G287" s="61">
        <v>0</v>
      </c>
    </row>
    <row r="288" spans="1:7" x14ac:dyDescent="0.25">
      <c r="A288" s="5" t="str">
        <v>severoni</v>
      </c>
      <c r="B288" s="5" t="e">
        <f>COUNTIF('[1]Data List'!B:B,A288)</f>
        <v>#VALUE!</v>
      </c>
      <c r="E288" s="57" t="s">
        <v>124</v>
      </c>
      <c r="F288" s="57">
        <v>9</v>
      </c>
      <c r="G288" s="58">
        <v>0.03</v>
      </c>
    </row>
    <row r="289" spans="1:7" x14ac:dyDescent="0.25">
      <c r="A289" s="5" t="str">
        <v>Shagadelic1</v>
      </c>
      <c r="B289" s="5" t="e">
        <f>COUNTIF('[1]Data List'!B:B,A289)</f>
        <v>#VALUE!</v>
      </c>
      <c r="E289" s="5" t="s">
        <v>2020</v>
      </c>
      <c r="F289" s="5">
        <v>1</v>
      </c>
      <c r="G289" s="61">
        <v>0</v>
      </c>
    </row>
    <row r="290" spans="1:7" x14ac:dyDescent="0.25">
      <c r="A290" s="5" t="str">
        <v>Shakes309</v>
      </c>
      <c r="B290" s="5" t="e">
        <f>COUNTIF('[1]Data List'!B:B,A290)</f>
        <v>#VALUE!</v>
      </c>
      <c r="E290" s="5" t="s">
        <v>1712</v>
      </c>
      <c r="F290" s="5">
        <v>1</v>
      </c>
      <c r="G290" s="61">
        <v>0</v>
      </c>
    </row>
    <row r="291" spans="1:7" x14ac:dyDescent="0.25">
      <c r="A291" s="5" t="str">
        <v>SharkLawyer</v>
      </c>
      <c r="B291" s="5" t="e">
        <f>COUNTIF('[1]Data List'!B:B,A291)</f>
        <v>#VALUE!</v>
      </c>
      <c r="E291" s="5" t="s">
        <v>343</v>
      </c>
      <c r="F291" s="5">
        <v>4</v>
      </c>
      <c r="G291" s="61">
        <v>0</v>
      </c>
    </row>
    <row r="292" spans="1:7" x14ac:dyDescent="0.25">
      <c r="A292" s="5" t="str">
        <v>SKennedy504</v>
      </c>
      <c r="B292" s="5" t="e">
        <f>COUNTIF('[1]Data List'!B:B,A292)</f>
        <v>#VALUE!</v>
      </c>
      <c r="E292" s="59" t="s">
        <v>327</v>
      </c>
      <c r="F292" s="59">
        <v>7</v>
      </c>
      <c r="G292" s="60">
        <v>0.02</v>
      </c>
    </row>
    <row r="293" spans="1:7" x14ac:dyDescent="0.25">
      <c r="A293" s="5" t="str">
        <v>SlimDaddyBBQ</v>
      </c>
      <c r="B293" s="5" t="e">
        <f>COUNTIF('[1]Data List'!B:B,A293)</f>
        <v>#VALUE!</v>
      </c>
      <c r="E293" s="59" t="s">
        <v>33</v>
      </c>
      <c r="F293" s="59">
        <v>7</v>
      </c>
      <c r="G293" s="60">
        <v>0.02</v>
      </c>
    </row>
    <row r="294" spans="1:7" x14ac:dyDescent="0.25">
      <c r="A294" s="5" t="str">
        <v>SmokinDish</v>
      </c>
      <c r="B294" s="5" t="e">
        <f>COUNTIF('[1]Data List'!B:B,A294)</f>
        <v>#VALUE!</v>
      </c>
      <c r="E294" s="57" t="s">
        <v>105</v>
      </c>
      <c r="F294" s="57">
        <v>9</v>
      </c>
      <c r="G294" s="58">
        <v>0.03</v>
      </c>
    </row>
    <row r="295" spans="1:7" x14ac:dyDescent="0.25">
      <c r="A295" s="5" t="str">
        <v>Smooth_rider41</v>
      </c>
      <c r="B295" s="5" t="e">
        <f>COUNTIF('[1]Data List'!B:B,A295)</f>
        <v>#VALUE!</v>
      </c>
      <c r="E295" s="5" t="s">
        <v>1999</v>
      </c>
      <c r="F295" s="5">
        <v>4</v>
      </c>
      <c r="G295" s="61">
        <v>0</v>
      </c>
    </row>
    <row r="296" spans="1:7" x14ac:dyDescent="0.25">
      <c r="A296" s="5" t="str">
        <v>SonOfJorEl</v>
      </c>
      <c r="B296" s="5" t="e">
        <f>COUNTIF('[1]Data List'!B:B,A296)</f>
        <v>#VALUE!</v>
      </c>
      <c r="E296" s="5" t="s">
        <v>1740</v>
      </c>
      <c r="F296" s="5">
        <v>2</v>
      </c>
      <c r="G296" s="61">
        <v>0</v>
      </c>
    </row>
    <row r="297" spans="1:7" x14ac:dyDescent="0.25">
      <c r="A297" s="5" t="str">
        <v>sooner84</v>
      </c>
      <c r="B297" s="5" t="e">
        <f>COUNTIF('[1]Data List'!B:B,A297)</f>
        <v>#VALUE!</v>
      </c>
      <c r="E297" s="5" t="s">
        <v>1742</v>
      </c>
      <c r="F297" s="5">
        <v>2</v>
      </c>
      <c r="G297" s="61">
        <v>0</v>
      </c>
    </row>
    <row r="298" spans="1:7" x14ac:dyDescent="0.25">
      <c r="A298" s="5" t="str">
        <v>SpaceMonkey1</v>
      </c>
      <c r="B298" s="5" t="e">
        <f>COUNTIF('[1]Data List'!B:B,A298)</f>
        <v>#VALUE!</v>
      </c>
      <c r="E298" s="59" t="s">
        <v>99</v>
      </c>
      <c r="F298" s="59">
        <v>7</v>
      </c>
      <c r="G298" s="60">
        <v>0.02</v>
      </c>
    </row>
    <row r="299" spans="1:7" x14ac:dyDescent="0.25">
      <c r="A299" s="5" t="str">
        <v>Sparky6</v>
      </c>
      <c r="B299" s="5" t="e">
        <f>COUNTIF('[1]Data List'!B:B,A299)</f>
        <v>#VALUE!</v>
      </c>
      <c r="E299" s="59" t="s">
        <v>165</v>
      </c>
      <c r="F299" s="59">
        <v>6</v>
      </c>
      <c r="G299" s="60">
        <v>0.02</v>
      </c>
    </row>
    <row r="300" spans="1:7" x14ac:dyDescent="0.25">
      <c r="A300" s="5" t="str">
        <v>speakimp</v>
      </c>
      <c r="B300" s="5" t="e">
        <f>COUNTIF('[1]Data List'!B:B,A300)</f>
        <v>#VALUE!</v>
      </c>
      <c r="E300" s="57" t="s">
        <v>45</v>
      </c>
      <c r="F300" s="57">
        <v>9</v>
      </c>
      <c r="G300" s="58">
        <v>0.03</v>
      </c>
    </row>
    <row r="301" spans="1:7" x14ac:dyDescent="0.25">
      <c r="A301" s="5" t="str">
        <v>SpintelChief</v>
      </c>
      <c r="B301" s="5" t="e">
        <f>COUNTIF('[1]Data List'!B:B,A301)</f>
        <v>#VALUE!</v>
      </c>
      <c r="E301" s="57" t="s">
        <v>57</v>
      </c>
      <c r="F301" s="57">
        <v>9</v>
      </c>
      <c r="G301" s="58">
        <v>0.03</v>
      </c>
    </row>
    <row r="302" spans="1:7" x14ac:dyDescent="0.25">
      <c r="A302" s="5" t="str">
        <v>Spleenless</v>
      </c>
      <c r="B302" s="5" t="e">
        <f>COUNTIF('[1]Data List'!B:B,A302)</f>
        <v>#VALUE!</v>
      </c>
      <c r="E302" s="5" t="s">
        <v>1766</v>
      </c>
      <c r="F302" s="5">
        <v>1</v>
      </c>
      <c r="G302" s="61">
        <v>0</v>
      </c>
    </row>
    <row r="303" spans="1:7" x14ac:dyDescent="0.25">
      <c r="A303" s="5" t="str">
        <v>SpokenJest</v>
      </c>
      <c r="B303" s="5" t="e">
        <f>COUNTIF('[1]Data List'!B:B,A303)</f>
        <v>#VALUE!</v>
      </c>
      <c r="E303" s="5" t="s">
        <v>1768</v>
      </c>
      <c r="F303" s="5">
        <v>1</v>
      </c>
      <c r="G303" s="61">
        <v>0</v>
      </c>
    </row>
    <row r="304" spans="1:7" x14ac:dyDescent="0.25">
      <c r="A304" s="5" t="str">
        <v>SupaDadBod</v>
      </c>
      <c r="B304" s="5" t="e">
        <f>COUNTIF('[1]Data List'!B:B,A304)</f>
        <v>#VALUE!</v>
      </c>
      <c r="E304" s="5" t="s">
        <v>1782</v>
      </c>
      <c r="F304" s="5">
        <v>3</v>
      </c>
      <c r="G304" s="61">
        <v>0</v>
      </c>
    </row>
    <row r="305" spans="1:7" x14ac:dyDescent="0.25">
      <c r="A305" s="5" t="str">
        <v>Swizzle1979</v>
      </c>
      <c r="B305" s="5" t="e">
        <f>COUNTIF('[1]Data List'!B:B,A305)</f>
        <v>#VALUE!</v>
      </c>
      <c r="E305" s="5" t="s">
        <v>2010</v>
      </c>
      <c r="F305" s="5">
        <v>2</v>
      </c>
      <c r="G305" s="61">
        <v>0</v>
      </c>
    </row>
    <row r="306" spans="1:7" x14ac:dyDescent="0.25">
      <c r="A306" s="5" t="str">
        <v>SyGuy720</v>
      </c>
      <c r="B306" s="5" t="e">
        <f>COUNTIF('[1]Data List'!B:B,A306)</f>
        <v>#VALUE!</v>
      </c>
      <c r="E306" s="57" t="s">
        <v>154</v>
      </c>
      <c r="F306" s="57">
        <v>8</v>
      </c>
      <c r="G306" s="58">
        <v>0.03</v>
      </c>
    </row>
    <row r="307" spans="1:7" x14ac:dyDescent="0.25">
      <c r="A307" s="5" t="str">
        <v>Tanker_</v>
      </c>
      <c r="B307" s="5" t="e">
        <f>COUNTIF('[1]Data List'!B:B,A307)</f>
        <v>#VALUE!</v>
      </c>
      <c r="E307" s="5" t="s">
        <v>138</v>
      </c>
      <c r="F307" s="5">
        <v>5</v>
      </c>
      <c r="G307" s="61">
        <v>0</v>
      </c>
    </row>
    <row r="308" spans="1:7" x14ac:dyDescent="0.25">
      <c r="A308" s="5" t="str">
        <v>TattedDadBod</v>
      </c>
      <c r="B308" s="5" t="e">
        <f>COUNTIF('[1]Data List'!B:B,A308)</f>
        <v>#VALUE!</v>
      </c>
      <c r="E308" s="5" t="s">
        <v>1802</v>
      </c>
      <c r="F308" s="5">
        <v>4</v>
      </c>
      <c r="G308" s="61">
        <v>0</v>
      </c>
    </row>
    <row r="309" spans="1:7" x14ac:dyDescent="0.25">
      <c r="A309" s="5" t="str">
        <v>Thakattack77</v>
      </c>
      <c r="B309" s="5" t="e">
        <f>COUNTIF('[1]Data List'!B:B,A309)</f>
        <v>#VALUE!</v>
      </c>
      <c r="E309" s="5" t="s">
        <v>2003</v>
      </c>
      <c r="F309" s="5">
        <v>3</v>
      </c>
      <c r="G309" s="61">
        <v>0</v>
      </c>
    </row>
    <row r="310" spans="1:7" x14ac:dyDescent="0.25">
      <c r="A310" s="5" t="str">
        <v>TheAmazingMarc</v>
      </c>
      <c r="B310" s="5" t="e">
        <f>COUNTIF('[1]Data List'!B:B,A310)</f>
        <v>#VALUE!</v>
      </c>
      <c r="E310" s="59" t="s">
        <v>1988</v>
      </c>
      <c r="F310" s="59">
        <v>7</v>
      </c>
      <c r="G310" s="60">
        <v>0.02</v>
      </c>
    </row>
    <row r="311" spans="1:7" x14ac:dyDescent="0.25">
      <c r="A311" s="5" t="str">
        <v>TheCatDaddy</v>
      </c>
      <c r="B311" s="5" t="e">
        <f>COUNTIF('[1]Data List'!B:B,A311)</f>
        <v>#VALUE!</v>
      </c>
      <c r="E311" s="57" t="s">
        <v>1820</v>
      </c>
      <c r="F311" s="57">
        <v>8</v>
      </c>
      <c r="G311" s="58">
        <v>0.03</v>
      </c>
    </row>
    <row r="312" spans="1:7" x14ac:dyDescent="0.25">
      <c r="A312" s="5" t="str">
        <v>TheDon07</v>
      </c>
      <c r="B312" s="5" t="e">
        <f>COUNTIF('[1]Data List'!B:B,A312)</f>
        <v>#VALUE!</v>
      </c>
      <c r="E312" s="59" t="s">
        <v>73</v>
      </c>
      <c r="F312" s="59">
        <v>6</v>
      </c>
      <c r="G312" s="60">
        <v>0.02</v>
      </c>
    </row>
    <row r="313" spans="1:7" x14ac:dyDescent="0.25">
      <c r="A313" s="5" t="str">
        <v>ThePaceBetween</v>
      </c>
      <c r="B313" s="5" t="e">
        <f>COUNTIF('[1]Data List'!B:B,A313)</f>
        <v>#VALUE!</v>
      </c>
      <c r="E313" s="5" t="s">
        <v>1839</v>
      </c>
      <c r="F313" s="5">
        <v>2</v>
      </c>
      <c r="G313" s="61">
        <v>0</v>
      </c>
    </row>
    <row r="314" spans="1:7" x14ac:dyDescent="0.25">
      <c r="A314" s="5" t="str">
        <v>thePJ1</v>
      </c>
      <c r="B314" s="5" t="e">
        <f>COUNTIF('[1]Data List'!B:B,A314)</f>
        <v>#VALUE!</v>
      </c>
      <c r="E314" s="59" t="s">
        <v>191</v>
      </c>
      <c r="F314" s="59">
        <v>7</v>
      </c>
      <c r="G314" s="60">
        <v>0.02</v>
      </c>
    </row>
    <row r="315" spans="1:7" x14ac:dyDescent="0.25">
      <c r="A315" s="5" t="str">
        <v>TherapistDad</v>
      </c>
      <c r="B315" s="5" t="e">
        <f>COUNTIF('[1]Data List'!B:B,A315)</f>
        <v>#VALUE!</v>
      </c>
      <c r="E315" s="57" t="s">
        <v>37</v>
      </c>
      <c r="F315" s="57">
        <v>8</v>
      </c>
      <c r="G315" s="58">
        <v>0.03</v>
      </c>
    </row>
    <row r="316" spans="1:7" x14ac:dyDescent="0.25">
      <c r="A316" s="5" t="str">
        <v>TheRavenFlies</v>
      </c>
      <c r="B316" s="5" t="e">
        <f>COUNTIF('[1]Data List'!B:B,A316)</f>
        <v>#VALUE!</v>
      </c>
      <c r="E316" s="5" t="s">
        <v>1843</v>
      </c>
      <c r="F316" s="5">
        <v>2</v>
      </c>
      <c r="G316" s="61">
        <v>0</v>
      </c>
    </row>
    <row r="317" spans="1:7" x14ac:dyDescent="0.25">
      <c r="A317" s="5" t="str">
        <v>thewazz1</v>
      </c>
      <c r="B317" s="5" t="e">
        <f>COUNTIF('[1]Data List'!B:B,A317)</f>
        <v>#VALUE!</v>
      </c>
      <c r="E317" s="57" t="s">
        <v>289</v>
      </c>
      <c r="F317" s="57">
        <v>8</v>
      </c>
      <c r="G317" s="58">
        <v>0.03</v>
      </c>
    </row>
    <row r="318" spans="1:7" x14ac:dyDescent="0.25">
      <c r="A318" s="5" t="str">
        <v>ThSavageOne</v>
      </c>
      <c r="B318" s="5" t="e">
        <f>COUNTIF('[1]Data List'!B:B,A318)</f>
        <v>#VALUE!</v>
      </c>
      <c r="E318" s="5" t="s">
        <v>1848</v>
      </c>
      <c r="F318" s="5">
        <v>1</v>
      </c>
      <c r="G318" s="61">
        <v>0</v>
      </c>
    </row>
    <row r="319" spans="1:7" x14ac:dyDescent="0.25">
      <c r="A319" s="5" t="str">
        <v>Thunder_Buddy</v>
      </c>
      <c r="B319" s="5" t="e">
        <f>COUNTIF('[1]Data List'!B:B,A319)</f>
        <v>#VALUE!</v>
      </c>
      <c r="E319" s="5" t="s">
        <v>1852</v>
      </c>
      <c r="F319" s="5">
        <v>3</v>
      </c>
      <c r="G319" s="61">
        <v>0</v>
      </c>
    </row>
    <row r="320" spans="1:7" x14ac:dyDescent="0.25">
      <c r="A320" s="5" t="str">
        <v>ThunderPony</v>
      </c>
      <c r="B320" s="5" t="e">
        <f>COUNTIF('[1]Data List'!B:B,A320)</f>
        <v>#VALUE!</v>
      </c>
      <c r="E320" s="5" t="s">
        <v>1854</v>
      </c>
      <c r="F320" s="5">
        <v>3</v>
      </c>
      <c r="G320" s="61">
        <v>0</v>
      </c>
    </row>
    <row r="321" spans="1:7" x14ac:dyDescent="0.25">
      <c r="A321" s="5" t="str">
        <v>Thundertheyes</v>
      </c>
      <c r="B321" s="5" t="e">
        <f>COUNTIF('[1]Data List'!B:B,A321)</f>
        <v>#VALUE!</v>
      </c>
      <c r="E321" s="5" t="s">
        <v>1856</v>
      </c>
      <c r="F321" s="5">
        <v>1</v>
      </c>
      <c r="G321" s="61">
        <v>0</v>
      </c>
    </row>
    <row r="322" spans="1:7" x14ac:dyDescent="0.25">
      <c r="A322" s="5" t="str">
        <v>TMontagano</v>
      </c>
      <c r="B322" s="5" t="e">
        <f>COUNTIF('[1]Data List'!B:B,A322)</f>
        <v>#VALUE!</v>
      </c>
      <c r="E322" s="59" t="s">
        <v>315</v>
      </c>
      <c r="F322" s="59">
        <v>7</v>
      </c>
      <c r="G322" s="60">
        <v>0.02</v>
      </c>
    </row>
    <row r="323" spans="1:7" x14ac:dyDescent="0.25">
      <c r="A323" s="5" t="str">
        <v>TnT_Dad</v>
      </c>
      <c r="B323" s="5" t="e">
        <f>COUNTIF('[1]Data List'!B:B,A323)</f>
        <v>#VALUE!</v>
      </c>
      <c r="E323" s="57" t="s">
        <v>117</v>
      </c>
      <c r="F323" s="57">
        <v>8</v>
      </c>
      <c r="G323" s="58">
        <v>0.03</v>
      </c>
    </row>
    <row r="324" spans="1:7" x14ac:dyDescent="0.25">
      <c r="A324" s="5" t="str">
        <v>TortoiseJake</v>
      </c>
      <c r="B324" s="5" t="e">
        <f>COUNTIF('[1]Data List'!B:B,A324)</f>
        <v>#VALUE!</v>
      </c>
      <c r="E324" s="5" t="s">
        <v>1884</v>
      </c>
      <c r="F324" s="5">
        <v>2</v>
      </c>
      <c r="G324" s="61">
        <v>0</v>
      </c>
    </row>
    <row r="325" spans="1:7" x14ac:dyDescent="0.25">
      <c r="A325" s="5" t="str">
        <v>tPick32</v>
      </c>
      <c r="B325" s="5" t="e">
        <f>COUNTIF('[1]Data List'!B:B,A325)</f>
        <v>#VALUE!</v>
      </c>
      <c r="E325" s="57" t="s">
        <v>179</v>
      </c>
      <c r="F325" s="57">
        <v>9</v>
      </c>
      <c r="G325" s="58">
        <v>0.03</v>
      </c>
    </row>
    <row r="326" spans="1:7" x14ac:dyDescent="0.25">
      <c r="A326" s="5" t="str">
        <v>Trail_Runner78</v>
      </c>
      <c r="B326" s="5" t="e">
        <f>COUNTIF('[1]Data List'!B:B,A326)</f>
        <v>#VALUE!</v>
      </c>
      <c r="E326" s="5" t="s">
        <v>1887</v>
      </c>
      <c r="F326" s="5">
        <v>1</v>
      </c>
      <c r="G326" s="61">
        <v>0</v>
      </c>
    </row>
    <row r="327" spans="1:7" x14ac:dyDescent="0.25">
      <c r="A327" s="5" t="str">
        <v>Tulleyman</v>
      </c>
      <c r="B327" s="5" t="e">
        <f>COUNTIF('[1]Data List'!B:B,A327)</f>
        <v>#VALUE!</v>
      </c>
      <c r="E327" s="59" t="s">
        <v>1895</v>
      </c>
      <c r="F327" s="59">
        <v>7</v>
      </c>
      <c r="G327" s="60">
        <v>0.02</v>
      </c>
    </row>
    <row r="328" spans="1:7" x14ac:dyDescent="0.25">
      <c r="A328" s="5" t="str">
        <v>TurntTeacher</v>
      </c>
      <c r="B328" s="5" t="e">
        <f>COUNTIF('[1]Data List'!B:B,A328)</f>
        <v>#VALUE!</v>
      </c>
      <c r="E328" s="5" t="s">
        <v>1901</v>
      </c>
      <c r="F328" s="5">
        <v>5</v>
      </c>
      <c r="G328" s="61">
        <v>0</v>
      </c>
    </row>
    <row r="329" spans="1:7" x14ac:dyDescent="0.25">
      <c r="A329" s="5" t="str">
        <v>Umar_S</v>
      </c>
      <c r="B329" s="5" t="e">
        <f>COUNTIF('[1]Data List'!B:B,A329)</f>
        <v>#VALUE!</v>
      </c>
      <c r="E329" s="59" t="s">
        <v>1913</v>
      </c>
      <c r="F329" s="59">
        <v>7</v>
      </c>
      <c r="G329" s="60">
        <v>0.02</v>
      </c>
    </row>
    <row r="330" spans="1:7" x14ac:dyDescent="0.25">
      <c r="A330" s="5" t="str">
        <v>Univega1981</v>
      </c>
      <c r="B330" s="5" t="e">
        <f>COUNTIF('[1]Data List'!B:B,A330)</f>
        <v>#VALUE!</v>
      </c>
      <c r="E330" s="57" t="s">
        <v>255</v>
      </c>
      <c r="F330" s="57">
        <v>9</v>
      </c>
      <c r="G330" s="58">
        <v>0.03</v>
      </c>
    </row>
    <row r="331" spans="1:7" x14ac:dyDescent="0.25">
      <c r="A331" s="5" t="str">
        <v>Vettecitydad</v>
      </c>
      <c r="B331" s="5" t="e">
        <f>COUNTIF('[1]Data List'!B:B,A331)</f>
        <v>#VALUE!</v>
      </c>
      <c r="E331" s="5" t="s">
        <v>1924</v>
      </c>
      <c r="F331" s="5">
        <v>5</v>
      </c>
      <c r="G331" s="61">
        <v>0</v>
      </c>
    </row>
    <row r="332" spans="1:7" x14ac:dyDescent="0.25">
      <c r="A332" s="5" t="str">
        <v>VinceVanGo</v>
      </c>
      <c r="B332" s="5" t="e">
        <f>COUNTIF('[1]Data List'!B:B,A332)</f>
        <v>#VALUE!</v>
      </c>
      <c r="E332" s="57" t="s">
        <v>245</v>
      </c>
      <c r="F332" s="57">
        <v>8</v>
      </c>
      <c r="G332" s="58">
        <v>0.03</v>
      </c>
    </row>
    <row r="333" spans="1:7" x14ac:dyDescent="0.25">
      <c r="A333" s="5" t="str">
        <v>WeezySpinz</v>
      </c>
      <c r="B333" s="5" t="e">
        <f>COUNTIF('[1]Data List'!B:B,A333)</f>
        <v>#VALUE!</v>
      </c>
      <c r="E333" s="5" t="s">
        <v>1941</v>
      </c>
      <c r="F333" s="5">
        <v>1</v>
      </c>
      <c r="G333" s="61">
        <v>0</v>
      </c>
    </row>
    <row r="334" spans="1:7" x14ac:dyDescent="0.25">
      <c r="A334" s="5" t="str">
        <v>Wernerd46</v>
      </c>
      <c r="B334" s="5" t="e">
        <f>COUNTIF('[1]Data List'!B:B,A334)</f>
        <v>#VALUE!</v>
      </c>
      <c r="E334" s="59" t="s">
        <v>1989</v>
      </c>
      <c r="F334" s="59">
        <v>7</v>
      </c>
      <c r="G334" s="60">
        <v>0.02</v>
      </c>
    </row>
    <row r="335" spans="1:7" x14ac:dyDescent="0.25">
      <c r="A335" s="5" t="str">
        <v>Willgetinshape</v>
      </c>
      <c r="B335" s="5" t="e">
        <f>COUNTIF('[1]Data List'!B:B,A335)</f>
        <v>#VALUE!</v>
      </c>
      <c r="E335" s="5" t="s">
        <v>1955</v>
      </c>
      <c r="F335" s="5">
        <v>2</v>
      </c>
      <c r="G335" s="61">
        <v>0</v>
      </c>
    </row>
    <row r="336" spans="1:7" x14ac:dyDescent="0.25">
      <c r="A336" s="5" t="str">
        <v>willrey79</v>
      </c>
      <c r="B336" s="5" t="e">
        <f>COUNTIF('[1]Data List'!B:B,A336)</f>
        <v>#VALUE!</v>
      </c>
      <c r="E336" s="5" t="s">
        <v>1959</v>
      </c>
      <c r="F336" s="5">
        <v>2</v>
      </c>
      <c r="G336" s="61">
        <v>0</v>
      </c>
    </row>
    <row r="337" spans="1:7" x14ac:dyDescent="0.25">
      <c r="A337" s="5" t="str">
        <v>WpgRichard</v>
      </c>
      <c r="B337" s="5" t="e">
        <f>COUNTIF('[1]Data List'!B:B,A337)</f>
        <v>#VALUE!</v>
      </c>
      <c r="E337" s="57" t="s">
        <v>197</v>
      </c>
      <c r="F337" s="57">
        <v>9</v>
      </c>
      <c r="G337" s="58">
        <v>0.03</v>
      </c>
    </row>
    <row r="338" spans="1:7" x14ac:dyDescent="0.25">
      <c r="A338" s="5" t="str">
        <v>YES_WAY_JOSE</v>
      </c>
      <c r="B338" s="5" t="e">
        <f>COUNTIF('[1]Data List'!B:B,A338)</f>
        <v>#VALUE!</v>
      </c>
      <c r="E338" s="5" t="s">
        <v>2004</v>
      </c>
      <c r="F338" s="5">
        <v>3</v>
      </c>
      <c r="G338" s="61">
        <v>0</v>
      </c>
    </row>
    <row r="339" spans="1:7" x14ac:dyDescent="0.25">
      <c r="A339" s="5" t="str">
        <v>ZackMorris1988</v>
      </c>
      <c r="B339" s="5" t="e">
        <f>COUNTIF('[1]Data List'!B:B,A339)</f>
        <v>#VALUE!</v>
      </c>
      <c r="E339" s="59" t="s">
        <v>221</v>
      </c>
      <c r="F339" s="59">
        <v>6</v>
      </c>
      <c r="G339" s="60">
        <v>0.02</v>
      </c>
    </row>
    <row r="340" spans="1:7" x14ac:dyDescent="0.25">
      <c r="A340" s="5">
        <v>0</v>
      </c>
    </row>
  </sheetData>
  <sortState xmlns:xlrd2="http://schemas.microsoft.com/office/spreadsheetml/2017/richdata2" ref="E2:G339">
    <sortCondition ref="E2:E33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16</v>
      </c>
      <c r="B1" s="16" t="s">
        <v>6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17</v>
      </c>
      <c r="B2" s="36"/>
      <c r="C2" s="36"/>
      <c r="D2" s="36"/>
      <c r="E2" s="37"/>
    </row>
    <row r="3" spans="1:5" x14ac:dyDescent="0.2">
      <c r="A3" s="10" t="s">
        <v>17</v>
      </c>
      <c r="B3" s="36"/>
      <c r="C3" s="36"/>
      <c r="D3" s="36"/>
      <c r="E3" s="37"/>
    </row>
    <row r="4" spans="1:5" x14ac:dyDescent="0.2">
      <c r="A4" s="10" t="s">
        <v>17</v>
      </c>
      <c r="B4" s="36"/>
      <c r="C4" s="36"/>
      <c r="D4" s="36"/>
      <c r="E4" s="37"/>
    </row>
    <row r="5" spans="1:5" x14ac:dyDescent="0.2">
      <c r="A5" s="10" t="s">
        <v>17</v>
      </c>
      <c r="B5" s="36"/>
      <c r="C5" s="36"/>
      <c r="D5" s="36"/>
      <c r="E5" s="37"/>
    </row>
    <row r="6" spans="1:5" x14ac:dyDescent="0.2">
      <c r="A6" s="10" t="s">
        <v>17</v>
      </c>
      <c r="B6" s="36"/>
      <c r="C6" s="36"/>
      <c r="D6" s="36"/>
      <c r="E6" s="37"/>
    </row>
    <row r="7" spans="1:5" x14ac:dyDescent="0.2">
      <c r="A7" s="10" t="s">
        <v>17</v>
      </c>
      <c r="B7" s="36"/>
      <c r="C7" s="36"/>
      <c r="D7" s="36"/>
      <c r="E7" s="37"/>
    </row>
    <row r="8" spans="1:5" x14ac:dyDescent="0.2">
      <c r="A8" s="10" t="s">
        <v>17</v>
      </c>
      <c r="B8" s="36"/>
      <c r="C8" s="36"/>
      <c r="D8" s="36"/>
      <c r="E8" s="37"/>
    </row>
    <row r="9" spans="1:5" x14ac:dyDescent="0.2">
      <c r="A9" s="10" t="s">
        <v>17</v>
      </c>
      <c r="B9" s="36"/>
      <c r="C9" s="36"/>
      <c r="D9" s="36"/>
      <c r="E9" s="37"/>
    </row>
    <row r="10" spans="1:5" x14ac:dyDescent="0.2">
      <c r="A10" s="10" t="s">
        <v>17</v>
      </c>
      <c r="B10" s="36"/>
      <c r="C10" s="36"/>
      <c r="D10" s="36"/>
      <c r="E10" s="37"/>
    </row>
    <row r="11" spans="1:5" x14ac:dyDescent="0.2">
      <c r="A11" s="10" t="s">
        <v>17</v>
      </c>
      <c r="B11" s="36"/>
      <c r="C11" s="36"/>
      <c r="D11" s="36"/>
      <c r="E11" s="37"/>
    </row>
    <row r="12" spans="1:5" x14ac:dyDescent="0.2">
      <c r="A12" s="10" t="s">
        <v>17</v>
      </c>
      <c r="B12" s="36"/>
      <c r="C12" s="36"/>
      <c r="D12" s="36"/>
      <c r="E12" s="37"/>
    </row>
    <row r="13" spans="1:5" x14ac:dyDescent="0.2">
      <c r="A13" s="10" t="s">
        <v>17</v>
      </c>
      <c r="B13" s="36"/>
      <c r="C13" s="36"/>
      <c r="D13" s="36"/>
      <c r="E13" s="37"/>
    </row>
    <row r="14" spans="1:5" x14ac:dyDescent="0.2">
      <c r="A14" s="10" t="s">
        <v>17</v>
      </c>
      <c r="B14" s="36"/>
      <c r="C14" s="36"/>
      <c r="D14" s="36"/>
      <c r="E14" s="37"/>
    </row>
    <row r="15" spans="1:5" x14ac:dyDescent="0.2">
      <c r="A15" s="10" t="s">
        <v>17</v>
      </c>
      <c r="B15" s="36"/>
      <c r="C15" s="36"/>
      <c r="D15" s="36"/>
      <c r="E15" s="37"/>
    </row>
    <row r="16" spans="1:5" x14ac:dyDescent="0.2">
      <c r="A16" s="10" t="s">
        <v>17</v>
      </c>
      <c r="B16" s="36"/>
      <c r="C16" s="36"/>
      <c r="D16" s="36"/>
      <c r="E16" s="37"/>
    </row>
    <row r="17" spans="1:5" x14ac:dyDescent="0.2">
      <c r="A17" s="10" t="s">
        <v>17</v>
      </c>
      <c r="B17" s="36"/>
      <c r="C17" s="36"/>
      <c r="D17" s="36"/>
      <c r="E17" s="37"/>
    </row>
    <row r="18" spans="1:5" x14ac:dyDescent="0.2">
      <c r="A18" s="10" t="s">
        <v>17</v>
      </c>
      <c r="B18" s="36"/>
      <c r="C18" s="36"/>
      <c r="D18" s="36"/>
      <c r="E18" s="37"/>
    </row>
    <row r="19" spans="1:5" x14ac:dyDescent="0.2">
      <c r="A19" s="10" t="s">
        <v>17</v>
      </c>
      <c r="B19" s="36"/>
      <c r="C19" s="36"/>
      <c r="D19" s="36"/>
      <c r="E19" s="37"/>
    </row>
    <row r="20" spans="1:5" x14ac:dyDescent="0.2">
      <c r="A20" s="10" t="s">
        <v>17</v>
      </c>
      <c r="B20" s="36"/>
      <c r="C20" s="36"/>
      <c r="D20" s="36"/>
      <c r="E20" s="37"/>
    </row>
    <row r="21" spans="1:5" x14ac:dyDescent="0.2">
      <c r="A21" s="10" t="s">
        <v>17</v>
      </c>
      <c r="B21" s="36"/>
      <c r="C21" s="36"/>
      <c r="D21" s="36"/>
      <c r="E21" s="37"/>
    </row>
    <row r="22" spans="1:5" x14ac:dyDescent="0.2">
      <c r="A22" s="10" t="s">
        <v>17</v>
      </c>
      <c r="B22" s="36"/>
      <c r="C22" s="36"/>
      <c r="D22" s="36"/>
      <c r="E22" s="37"/>
    </row>
    <row r="23" spans="1:5" x14ac:dyDescent="0.2">
      <c r="A23" s="10" t="s">
        <v>17</v>
      </c>
      <c r="B23" s="36"/>
      <c r="C23" s="36"/>
      <c r="D23" s="36"/>
      <c r="E23" s="37"/>
    </row>
    <row r="24" spans="1:5" x14ac:dyDescent="0.2">
      <c r="A24" s="10" t="s">
        <v>17</v>
      </c>
      <c r="B24" s="36"/>
      <c r="C24" s="36"/>
      <c r="D24" s="36"/>
      <c r="E24" s="37"/>
    </row>
    <row r="25" spans="1:5" x14ac:dyDescent="0.2">
      <c r="A25" s="10" t="s">
        <v>17</v>
      </c>
      <c r="B25" s="36"/>
      <c r="C25" s="36"/>
      <c r="D25" s="36"/>
      <c r="E25" s="37"/>
    </row>
    <row r="26" spans="1:5" x14ac:dyDescent="0.2">
      <c r="A26" s="10" t="s">
        <v>17</v>
      </c>
      <c r="B26" s="36"/>
      <c r="C26" s="36"/>
      <c r="D26" s="36"/>
      <c r="E26" s="37"/>
    </row>
    <row r="27" spans="1:5" x14ac:dyDescent="0.2">
      <c r="A27" s="10" t="s">
        <v>17</v>
      </c>
      <c r="B27" s="36"/>
      <c r="C27" s="36"/>
      <c r="D27" s="36"/>
      <c r="E27" s="37"/>
    </row>
    <row r="28" spans="1:5" x14ac:dyDescent="0.2">
      <c r="A28" s="10" t="s">
        <v>17</v>
      </c>
      <c r="B28" s="36"/>
      <c r="C28" s="36"/>
      <c r="D28" s="36"/>
      <c r="E28" s="37"/>
    </row>
    <row r="29" spans="1:5" x14ac:dyDescent="0.2">
      <c r="A29" s="10" t="s">
        <v>17</v>
      </c>
      <c r="B29" s="36"/>
      <c r="C29" s="36"/>
      <c r="D29" s="36"/>
      <c r="E29" s="37"/>
    </row>
    <row r="30" spans="1:5" x14ac:dyDescent="0.2">
      <c r="A30" s="10" t="s">
        <v>17</v>
      </c>
      <c r="B30" s="36"/>
      <c r="C30" s="36"/>
      <c r="D30" s="36"/>
      <c r="E30" s="37"/>
    </row>
    <row r="31" spans="1:5" x14ac:dyDescent="0.2">
      <c r="A31" s="10" t="s">
        <v>17</v>
      </c>
      <c r="B31" s="36"/>
      <c r="C31" s="36"/>
      <c r="D31" s="36"/>
      <c r="E31" s="37"/>
    </row>
    <row r="32" spans="1:5" x14ac:dyDescent="0.2">
      <c r="A32" s="10" t="s">
        <v>17</v>
      </c>
      <c r="B32" s="36"/>
      <c r="C32" s="36"/>
      <c r="D32" s="36"/>
      <c r="E32" s="37"/>
    </row>
    <row r="33" spans="1:5" x14ac:dyDescent="0.2">
      <c r="A33" s="10" t="s">
        <v>17</v>
      </c>
      <c r="B33" s="36"/>
      <c r="C33" s="36"/>
      <c r="D33" s="36"/>
      <c r="E33" s="37"/>
    </row>
    <row r="34" spans="1:5" x14ac:dyDescent="0.2">
      <c r="A34" s="10" t="s">
        <v>17</v>
      </c>
      <c r="B34" s="36"/>
      <c r="C34" s="36"/>
      <c r="D34" s="36"/>
      <c r="E34" s="37"/>
    </row>
    <row r="35" spans="1:5" x14ac:dyDescent="0.2">
      <c r="A35" s="10" t="s">
        <v>17</v>
      </c>
      <c r="B35" s="36"/>
      <c r="C35" s="36"/>
      <c r="D35" s="36"/>
      <c r="E35" s="37"/>
    </row>
    <row r="36" spans="1:5" x14ac:dyDescent="0.2">
      <c r="A36" s="10" t="s">
        <v>17</v>
      </c>
      <c r="B36" s="36"/>
      <c r="C36" s="36"/>
      <c r="D36" s="36"/>
      <c r="E36" s="37"/>
    </row>
    <row r="37" spans="1:5" x14ac:dyDescent="0.2">
      <c r="A37" s="10" t="s">
        <v>17</v>
      </c>
      <c r="B37" s="36"/>
      <c r="C37" s="36"/>
      <c r="D37" s="36"/>
      <c r="E37" s="37"/>
    </row>
    <row r="38" spans="1:5" x14ac:dyDescent="0.2">
      <c r="A38" s="10" t="s">
        <v>17</v>
      </c>
      <c r="B38" s="36"/>
      <c r="C38" s="36"/>
      <c r="D38" s="36"/>
      <c r="E38" s="37"/>
    </row>
    <row r="39" spans="1:5" x14ac:dyDescent="0.2">
      <c r="A39" s="10" t="s">
        <v>17</v>
      </c>
      <c r="B39" s="36"/>
      <c r="C39" s="36"/>
      <c r="D39" s="36"/>
      <c r="E39" s="37"/>
    </row>
    <row r="40" spans="1:5" x14ac:dyDescent="0.2">
      <c r="A40" s="10" t="s">
        <v>17</v>
      </c>
      <c r="B40" s="36"/>
      <c r="C40" s="36"/>
      <c r="D40" s="36"/>
      <c r="E40" s="37"/>
    </row>
    <row r="41" spans="1:5" x14ac:dyDescent="0.2">
      <c r="A41" s="10" t="s">
        <v>17</v>
      </c>
      <c r="B41" s="36"/>
      <c r="C41" s="36"/>
      <c r="D41" s="36"/>
      <c r="E41" s="37"/>
    </row>
    <row r="42" spans="1:5" x14ac:dyDescent="0.2">
      <c r="A42" s="10" t="s">
        <v>17</v>
      </c>
      <c r="B42" s="36"/>
      <c r="C42" s="36"/>
      <c r="D42" s="36"/>
      <c r="E42" s="37"/>
    </row>
    <row r="43" spans="1:5" x14ac:dyDescent="0.2">
      <c r="A43" s="10" t="s">
        <v>17</v>
      </c>
      <c r="B43" s="36"/>
      <c r="C43" s="36"/>
      <c r="D43" s="36"/>
      <c r="E43" s="37"/>
    </row>
    <row r="44" spans="1:5" x14ac:dyDescent="0.2">
      <c r="A44" s="10" t="s">
        <v>17</v>
      </c>
      <c r="B44" s="36"/>
      <c r="C44" s="36"/>
      <c r="D44" s="36"/>
      <c r="E44" s="37"/>
    </row>
    <row r="45" spans="1:5" x14ac:dyDescent="0.2">
      <c r="A45" s="10" t="s">
        <v>17</v>
      </c>
      <c r="B45" s="36"/>
      <c r="C45" s="36"/>
      <c r="D45" s="36"/>
      <c r="E45" s="37"/>
    </row>
    <row r="46" spans="1:5" x14ac:dyDescent="0.2">
      <c r="A46" s="10" t="s">
        <v>17</v>
      </c>
      <c r="B46" s="36"/>
      <c r="C46" s="36"/>
      <c r="D46" s="36"/>
      <c r="E46" s="37"/>
    </row>
    <row r="47" spans="1:5" x14ac:dyDescent="0.2">
      <c r="A47" s="10" t="s">
        <v>17</v>
      </c>
      <c r="B47" s="36"/>
      <c r="C47" s="36"/>
      <c r="D47" s="36"/>
      <c r="E47" s="37"/>
    </row>
    <row r="48" spans="1:5" x14ac:dyDescent="0.2">
      <c r="A48" s="10" t="s">
        <v>17</v>
      </c>
      <c r="B48" s="36"/>
      <c r="C48" s="36"/>
      <c r="D48" s="36"/>
      <c r="E48" s="37"/>
    </row>
    <row r="49" spans="1:5" x14ac:dyDescent="0.2">
      <c r="A49" s="10" t="s">
        <v>17</v>
      </c>
      <c r="B49" s="36"/>
      <c r="C49" s="36"/>
      <c r="D49" s="36"/>
      <c r="E49" s="37"/>
    </row>
    <row r="50" spans="1:5" x14ac:dyDescent="0.2">
      <c r="A50" s="10" t="s">
        <v>17</v>
      </c>
      <c r="B50" s="36"/>
      <c r="C50" s="36"/>
      <c r="D50" s="36"/>
      <c r="E50" s="37"/>
    </row>
    <row r="51" spans="1:5" x14ac:dyDescent="0.2">
      <c r="A51" s="10" t="s">
        <v>17</v>
      </c>
      <c r="B51" s="36"/>
      <c r="C51" s="36"/>
      <c r="D51" s="36"/>
      <c r="E51" s="37"/>
    </row>
    <row r="52" spans="1:5" x14ac:dyDescent="0.2">
      <c r="A52" s="10" t="s">
        <v>17</v>
      </c>
      <c r="B52" s="36"/>
      <c r="C52" s="36"/>
      <c r="D52" s="36"/>
      <c r="E52" s="37"/>
    </row>
    <row r="53" spans="1:5" x14ac:dyDescent="0.2">
      <c r="A53" s="10" t="s">
        <v>17</v>
      </c>
      <c r="B53" s="36"/>
      <c r="C53" s="36"/>
      <c r="D53" s="36"/>
      <c r="E53" s="37"/>
    </row>
    <row r="54" spans="1:5" x14ac:dyDescent="0.2">
      <c r="A54" s="10" t="s">
        <v>17</v>
      </c>
      <c r="B54" s="36"/>
      <c r="C54" s="36"/>
      <c r="D54" s="36"/>
      <c r="E54" s="37"/>
    </row>
    <row r="55" spans="1:5" x14ac:dyDescent="0.2">
      <c r="A55" s="10" t="s">
        <v>17</v>
      </c>
      <c r="B55" s="36"/>
      <c r="C55" s="36"/>
      <c r="D55" s="36"/>
      <c r="E55" s="37"/>
    </row>
    <row r="56" spans="1:5" x14ac:dyDescent="0.2">
      <c r="A56" s="10" t="s">
        <v>17</v>
      </c>
      <c r="B56" s="36"/>
      <c r="C56" s="36"/>
      <c r="D56" s="36"/>
      <c r="E56" s="37"/>
    </row>
    <row r="57" spans="1:5" x14ac:dyDescent="0.2">
      <c r="A57" s="10" t="s">
        <v>17</v>
      </c>
      <c r="B57" s="36"/>
      <c r="C57" s="36"/>
      <c r="D57" s="36"/>
      <c r="E57" s="37"/>
    </row>
    <row r="58" spans="1:5" x14ac:dyDescent="0.2">
      <c r="A58" s="10" t="s">
        <v>17</v>
      </c>
      <c r="B58" s="36"/>
      <c r="C58" s="36"/>
      <c r="D58" s="36"/>
      <c r="E58" s="37"/>
    </row>
    <row r="59" spans="1:5" x14ac:dyDescent="0.2">
      <c r="A59" s="10" t="s">
        <v>17</v>
      </c>
      <c r="B59" s="36"/>
      <c r="C59" s="36"/>
      <c r="D59" s="36"/>
      <c r="E59" s="37"/>
    </row>
    <row r="60" spans="1:5" x14ac:dyDescent="0.2">
      <c r="A60" s="10" t="s">
        <v>17</v>
      </c>
      <c r="B60" s="36"/>
      <c r="C60" s="36"/>
      <c r="D60" s="36"/>
      <c r="E60" s="37"/>
    </row>
    <row r="61" spans="1:5" x14ac:dyDescent="0.2">
      <c r="A61" s="10" t="s">
        <v>17</v>
      </c>
      <c r="B61" s="36"/>
      <c r="C61" s="36"/>
      <c r="D61" s="36"/>
      <c r="E61" s="37"/>
    </row>
    <row r="62" spans="1:5" x14ac:dyDescent="0.2">
      <c r="A62" s="10" t="s">
        <v>17</v>
      </c>
      <c r="B62" s="36"/>
      <c r="C62" s="36"/>
      <c r="D62" s="36"/>
      <c r="E62" s="37"/>
    </row>
    <row r="63" spans="1:5" x14ac:dyDescent="0.2">
      <c r="A63" s="10" t="s">
        <v>17</v>
      </c>
      <c r="B63" s="36"/>
      <c r="C63" s="36"/>
      <c r="D63" s="36"/>
      <c r="E63" s="37"/>
    </row>
    <row r="64" spans="1:5" x14ac:dyDescent="0.2">
      <c r="A64" s="10" t="s">
        <v>17</v>
      </c>
      <c r="B64" s="36"/>
      <c r="C64" s="36"/>
      <c r="D64" s="36"/>
      <c r="E64" s="37"/>
    </row>
    <row r="65" spans="1:5" x14ac:dyDescent="0.2">
      <c r="A65" s="10" t="s">
        <v>17</v>
      </c>
      <c r="B65" s="36"/>
      <c r="C65" s="36"/>
      <c r="D65" s="36"/>
      <c r="E65" s="37"/>
    </row>
    <row r="66" spans="1:5" x14ac:dyDescent="0.2">
      <c r="A66" s="10" t="s">
        <v>17</v>
      </c>
      <c r="B66" s="36"/>
      <c r="C66" s="36"/>
      <c r="D66" s="36"/>
      <c r="E66" s="37"/>
    </row>
    <row r="67" spans="1:5" x14ac:dyDescent="0.2">
      <c r="A67" s="10" t="s">
        <v>17</v>
      </c>
      <c r="B67" s="36"/>
      <c r="C67" s="36"/>
      <c r="D67" s="36"/>
      <c r="E67" s="37"/>
    </row>
    <row r="68" spans="1:5" x14ac:dyDescent="0.2">
      <c r="A68" s="10" t="s">
        <v>17</v>
      </c>
      <c r="B68" s="36"/>
      <c r="C68" s="36"/>
      <c r="D68" s="36"/>
      <c r="E68" s="37"/>
    </row>
    <row r="69" spans="1:5" x14ac:dyDescent="0.2">
      <c r="A69" s="10" t="s">
        <v>17</v>
      </c>
      <c r="B69" s="36"/>
      <c r="C69" s="36"/>
      <c r="D69" s="36"/>
      <c r="E69" s="37"/>
    </row>
    <row r="70" spans="1:5" x14ac:dyDescent="0.2">
      <c r="A70" s="10" t="s">
        <v>17</v>
      </c>
      <c r="B70" s="36"/>
      <c r="C70" s="36"/>
      <c r="D70" s="36"/>
      <c r="E70" s="37"/>
    </row>
    <row r="71" spans="1:5" x14ac:dyDescent="0.2">
      <c r="A71" s="10" t="s">
        <v>17</v>
      </c>
      <c r="B71" s="36"/>
      <c r="C71" s="36"/>
      <c r="D71" s="36"/>
      <c r="E71" s="37"/>
    </row>
    <row r="72" spans="1:5" x14ac:dyDescent="0.2">
      <c r="A72" s="10" t="s">
        <v>17</v>
      </c>
      <c r="B72" s="36"/>
      <c r="C72" s="36"/>
      <c r="D72" s="36"/>
      <c r="E72" s="37"/>
    </row>
    <row r="73" spans="1:5" x14ac:dyDescent="0.2">
      <c r="A73" s="10" t="s">
        <v>17</v>
      </c>
      <c r="B73" s="36"/>
      <c r="C73" s="36"/>
      <c r="D73" s="36"/>
      <c r="E73" s="37"/>
    </row>
    <row r="74" spans="1:5" x14ac:dyDescent="0.2">
      <c r="A74" s="10" t="s">
        <v>17</v>
      </c>
      <c r="B74" s="36"/>
      <c r="C74" s="36"/>
      <c r="D74" s="36"/>
      <c r="E74" s="37"/>
    </row>
    <row r="75" spans="1:5" x14ac:dyDescent="0.2">
      <c r="A75" s="10" t="s">
        <v>17</v>
      </c>
      <c r="B75" s="36"/>
      <c r="C75" s="36"/>
      <c r="D75" s="36"/>
      <c r="E75" s="37"/>
    </row>
    <row r="76" spans="1:5" x14ac:dyDescent="0.2">
      <c r="A76" s="10" t="s">
        <v>17</v>
      </c>
      <c r="B76" s="36"/>
      <c r="C76" s="36"/>
      <c r="D76" s="36"/>
      <c r="E76" s="37"/>
    </row>
    <row r="77" spans="1:5" x14ac:dyDescent="0.2">
      <c r="A77" s="10" t="s">
        <v>17</v>
      </c>
      <c r="B77" s="36"/>
      <c r="C77" s="36"/>
      <c r="D77" s="36"/>
      <c r="E77" s="37"/>
    </row>
    <row r="78" spans="1:5" x14ac:dyDescent="0.2">
      <c r="A78" s="10" t="s">
        <v>17</v>
      </c>
      <c r="B78" s="36"/>
      <c r="C78" s="36"/>
      <c r="D78" s="36"/>
      <c r="E78" s="37"/>
    </row>
    <row r="79" spans="1:5" x14ac:dyDescent="0.2">
      <c r="A79" s="10" t="s">
        <v>17</v>
      </c>
      <c r="B79" s="36"/>
      <c r="C79" s="36"/>
      <c r="D79" s="36"/>
      <c r="E79" s="37"/>
    </row>
    <row r="80" spans="1:5" x14ac:dyDescent="0.2">
      <c r="A80" s="10" t="s">
        <v>17</v>
      </c>
      <c r="B80" s="36"/>
      <c r="C80" s="36"/>
      <c r="D80" s="36"/>
      <c r="E80" s="37"/>
    </row>
    <row r="81" spans="1:5" x14ac:dyDescent="0.2">
      <c r="A81" s="10" t="s">
        <v>17</v>
      </c>
      <c r="B81" s="36"/>
      <c r="C81" s="36"/>
      <c r="D81" s="36"/>
      <c r="E81" s="37"/>
    </row>
    <row r="82" spans="1:5" x14ac:dyDescent="0.2">
      <c r="A82" s="10" t="s">
        <v>17</v>
      </c>
      <c r="B82" s="36"/>
      <c r="C82" s="36"/>
      <c r="D82" s="36"/>
      <c r="E82" s="37"/>
    </row>
    <row r="83" spans="1:5" x14ac:dyDescent="0.2">
      <c r="A83" s="10" t="s">
        <v>17</v>
      </c>
      <c r="B83" s="36"/>
      <c r="C83" s="36"/>
      <c r="D83" s="36"/>
      <c r="E83" s="37"/>
    </row>
    <row r="84" spans="1:5" x14ac:dyDescent="0.2">
      <c r="A84" s="10" t="s">
        <v>17</v>
      </c>
      <c r="B84" s="36"/>
      <c r="C84" s="36"/>
      <c r="D84" s="36"/>
      <c r="E84" s="37"/>
    </row>
    <row r="85" spans="1:5" x14ac:dyDescent="0.2">
      <c r="A85" s="10" t="s">
        <v>17</v>
      </c>
      <c r="B85" s="36"/>
      <c r="C85" s="36"/>
      <c r="D85" s="36"/>
      <c r="E85" s="37"/>
    </row>
    <row r="86" spans="1:5" x14ac:dyDescent="0.2">
      <c r="A86" s="10" t="s">
        <v>17</v>
      </c>
      <c r="B86" s="36"/>
      <c r="C86" s="36"/>
      <c r="D86" s="36"/>
      <c r="E86" s="37"/>
    </row>
    <row r="87" spans="1:5" x14ac:dyDescent="0.2">
      <c r="A87" s="10" t="s">
        <v>17</v>
      </c>
      <c r="B87" s="36"/>
      <c r="C87" s="36"/>
      <c r="D87" s="36"/>
      <c r="E87" s="37"/>
    </row>
    <row r="88" spans="1:5" x14ac:dyDescent="0.2">
      <c r="A88" s="10" t="s">
        <v>17</v>
      </c>
      <c r="B88" s="36"/>
      <c r="C88" s="36"/>
      <c r="D88" s="36"/>
      <c r="E88" s="37"/>
    </row>
    <row r="89" spans="1:5" x14ac:dyDescent="0.2">
      <c r="A89" s="10" t="s">
        <v>17</v>
      </c>
      <c r="B89" s="36"/>
      <c r="C89" s="36"/>
      <c r="D89" s="36"/>
      <c r="E89" s="37"/>
    </row>
    <row r="90" spans="1:5" x14ac:dyDescent="0.2">
      <c r="A90" s="10" t="s">
        <v>17</v>
      </c>
      <c r="B90" s="36"/>
      <c r="C90" s="36"/>
      <c r="D90" s="36"/>
      <c r="E90" s="37"/>
    </row>
    <row r="91" spans="1:5" x14ac:dyDescent="0.2">
      <c r="A91" s="10" t="s">
        <v>17</v>
      </c>
      <c r="B91" s="36"/>
      <c r="C91" s="36"/>
      <c r="D91" s="36"/>
      <c r="E91" s="37"/>
    </row>
    <row r="92" spans="1:5" x14ac:dyDescent="0.2">
      <c r="A92" s="10" t="s">
        <v>17</v>
      </c>
      <c r="B92" s="36"/>
      <c r="C92" s="36"/>
      <c r="D92" s="36"/>
      <c r="E92" s="37"/>
    </row>
    <row r="93" spans="1:5" x14ac:dyDescent="0.2">
      <c r="A93" s="10" t="s">
        <v>17</v>
      </c>
      <c r="B93" s="36"/>
      <c r="C93" s="36"/>
      <c r="D93" s="36"/>
      <c r="E93" s="37"/>
    </row>
    <row r="94" spans="1:5" x14ac:dyDescent="0.2">
      <c r="A94" s="10" t="s">
        <v>17</v>
      </c>
      <c r="B94" s="36"/>
      <c r="C94" s="36"/>
      <c r="D94" s="36"/>
      <c r="E94" s="37"/>
    </row>
    <row r="95" spans="1:5" x14ac:dyDescent="0.2">
      <c r="A95" s="10" t="s">
        <v>17</v>
      </c>
      <c r="B95" s="36"/>
      <c r="C95" s="36"/>
      <c r="D95" s="36"/>
      <c r="E95" s="37"/>
    </row>
    <row r="96" spans="1:5" x14ac:dyDescent="0.2">
      <c r="A96" s="10" t="s">
        <v>17</v>
      </c>
      <c r="B96" s="36"/>
      <c r="C96" s="36"/>
      <c r="D96" s="36"/>
      <c r="E96" s="37"/>
    </row>
    <row r="97" spans="1:5" x14ac:dyDescent="0.2">
      <c r="A97" s="10" t="s">
        <v>17</v>
      </c>
      <c r="B97" s="36"/>
      <c r="C97" s="36"/>
      <c r="D97" s="36"/>
      <c r="E97" s="37"/>
    </row>
    <row r="98" spans="1:5" x14ac:dyDescent="0.2">
      <c r="A98" s="10" t="s">
        <v>17</v>
      </c>
      <c r="B98" s="36"/>
      <c r="C98" s="36"/>
      <c r="D98" s="36"/>
      <c r="E98" s="37"/>
    </row>
    <row r="99" spans="1:5" x14ac:dyDescent="0.2">
      <c r="A99" s="10" t="s">
        <v>17</v>
      </c>
      <c r="B99" s="36"/>
      <c r="C99" s="36"/>
      <c r="D99" s="36"/>
      <c r="E99" s="37"/>
    </row>
    <row r="100" spans="1:5" x14ac:dyDescent="0.2">
      <c r="A100" s="10" t="s">
        <v>17</v>
      </c>
      <c r="B100" s="36"/>
      <c r="C100" s="36"/>
      <c r="D100" s="36"/>
      <c r="E100" s="37"/>
    </row>
    <row r="101" spans="1:5" x14ac:dyDescent="0.2">
      <c r="A101" s="10" t="s">
        <v>17</v>
      </c>
      <c r="B101" s="36"/>
      <c r="C101" s="36"/>
      <c r="D101" s="36"/>
      <c r="E101" s="37"/>
    </row>
    <row r="102" spans="1:5" x14ac:dyDescent="0.2">
      <c r="A102" s="10" t="s">
        <v>17</v>
      </c>
      <c r="B102" s="36"/>
      <c r="C102" s="36"/>
      <c r="D102" s="36"/>
      <c r="E102" s="37"/>
    </row>
    <row r="103" spans="1:5" x14ac:dyDescent="0.2">
      <c r="A103" s="10" t="s">
        <v>17</v>
      </c>
      <c r="B103" s="36"/>
      <c r="C103" s="36"/>
      <c r="D103" s="36"/>
      <c r="E103" s="37"/>
    </row>
    <row r="104" spans="1:5" x14ac:dyDescent="0.2">
      <c r="A104" s="10" t="s">
        <v>17</v>
      </c>
      <c r="B104" s="36"/>
      <c r="C104" s="36"/>
      <c r="D104" s="36"/>
      <c r="E104" s="37"/>
    </row>
    <row r="105" spans="1:5" x14ac:dyDescent="0.2">
      <c r="A105" s="10" t="s">
        <v>17</v>
      </c>
      <c r="B105" s="36"/>
      <c r="C105" s="36"/>
      <c r="D105" s="36"/>
      <c r="E105" s="37"/>
    </row>
    <row r="106" spans="1:5" x14ac:dyDescent="0.2">
      <c r="A106" s="10" t="s">
        <v>17</v>
      </c>
      <c r="B106" s="36"/>
      <c r="C106" s="36"/>
      <c r="D106" s="36"/>
      <c r="E106" s="37"/>
    </row>
    <row r="107" spans="1:5" x14ac:dyDescent="0.2">
      <c r="A107" s="10" t="s">
        <v>17</v>
      </c>
      <c r="B107" s="36"/>
      <c r="C107" s="36"/>
      <c r="D107" s="36"/>
      <c r="E107" s="37"/>
    </row>
    <row r="108" spans="1:5" x14ac:dyDescent="0.2">
      <c r="A108" s="10" t="s">
        <v>17</v>
      </c>
      <c r="B108" s="36"/>
      <c r="C108" s="36"/>
      <c r="D108" s="36"/>
      <c r="E108" s="37"/>
    </row>
    <row r="109" spans="1:5" x14ac:dyDescent="0.2">
      <c r="A109" s="10" t="s">
        <v>17</v>
      </c>
      <c r="B109" s="36"/>
      <c r="C109" s="36"/>
      <c r="D109" s="36"/>
      <c r="E109" s="37"/>
    </row>
    <row r="110" spans="1:5" x14ac:dyDescent="0.2">
      <c r="A110" s="10" t="s">
        <v>17</v>
      </c>
      <c r="B110" s="36"/>
      <c r="C110" s="36"/>
      <c r="D110" s="36"/>
      <c r="E110" s="37"/>
    </row>
    <row r="111" spans="1:5" x14ac:dyDescent="0.2">
      <c r="A111" s="10" t="s">
        <v>17</v>
      </c>
      <c r="B111" s="36"/>
      <c r="C111" s="36"/>
      <c r="D111" s="36"/>
      <c r="E111" s="37"/>
    </row>
    <row r="112" spans="1:5" x14ac:dyDescent="0.2">
      <c r="A112" s="10" t="s">
        <v>17</v>
      </c>
      <c r="B112" s="36"/>
      <c r="C112" s="36"/>
      <c r="D112" s="36"/>
      <c r="E112" s="37"/>
    </row>
    <row r="113" spans="1:5" x14ac:dyDescent="0.2">
      <c r="A113" s="10" t="s">
        <v>17</v>
      </c>
      <c r="B113" s="36"/>
      <c r="C113" s="36"/>
      <c r="D113" s="36"/>
      <c r="E113" s="37"/>
    </row>
    <row r="114" spans="1:5" x14ac:dyDescent="0.2">
      <c r="A114" s="10" t="s">
        <v>17</v>
      </c>
      <c r="B114" s="36"/>
      <c r="C114" s="36"/>
      <c r="D114" s="36"/>
      <c r="E114" s="37"/>
    </row>
    <row r="115" spans="1:5" x14ac:dyDescent="0.2">
      <c r="A115" s="10" t="s">
        <v>17</v>
      </c>
      <c r="B115" s="36"/>
      <c r="C115" s="36"/>
      <c r="D115" s="36"/>
      <c r="E115" s="37"/>
    </row>
    <row r="116" spans="1:5" x14ac:dyDescent="0.2">
      <c r="A116" s="10" t="s">
        <v>17</v>
      </c>
      <c r="B116" s="36"/>
      <c r="C116" s="36"/>
      <c r="D116" s="36"/>
      <c r="E116" s="37"/>
    </row>
    <row r="117" spans="1:5" x14ac:dyDescent="0.2">
      <c r="A117" s="10" t="s">
        <v>17</v>
      </c>
      <c r="B117" s="36"/>
      <c r="C117" s="36"/>
      <c r="D117" s="36"/>
      <c r="E117" s="37"/>
    </row>
    <row r="118" spans="1:5" x14ac:dyDescent="0.2">
      <c r="A118" s="10" t="s">
        <v>17</v>
      </c>
      <c r="B118" s="36"/>
      <c r="C118" s="36"/>
      <c r="D118" s="36"/>
      <c r="E118" s="37"/>
    </row>
    <row r="119" spans="1:5" x14ac:dyDescent="0.2">
      <c r="A119" s="10" t="s">
        <v>17</v>
      </c>
      <c r="B119" s="36"/>
      <c r="C119" s="36"/>
      <c r="D119" s="36"/>
      <c r="E119" s="37"/>
    </row>
    <row r="120" spans="1:5" x14ac:dyDescent="0.2">
      <c r="A120" s="10" t="s">
        <v>17</v>
      </c>
      <c r="B120" s="36"/>
      <c r="C120" s="36"/>
      <c r="D120" s="36"/>
      <c r="E120" s="37"/>
    </row>
    <row r="121" spans="1:5" x14ac:dyDescent="0.2">
      <c r="A121" s="10" t="s">
        <v>17</v>
      </c>
      <c r="B121" s="36"/>
      <c r="C121" s="36"/>
      <c r="D121" s="36"/>
      <c r="E121" s="37"/>
    </row>
    <row r="122" spans="1:5" x14ac:dyDescent="0.2">
      <c r="A122" s="10" t="s">
        <v>17</v>
      </c>
      <c r="B122" s="36"/>
      <c r="C122" s="36"/>
      <c r="D122" s="36"/>
      <c r="E122" s="37"/>
    </row>
    <row r="123" spans="1:5" x14ac:dyDescent="0.2">
      <c r="A123" s="10" t="s">
        <v>17</v>
      </c>
      <c r="B123" s="36"/>
      <c r="C123" s="36"/>
      <c r="D123" s="36"/>
      <c r="E123" s="37"/>
    </row>
    <row r="124" spans="1:5" x14ac:dyDescent="0.2">
      <c r="A124" s="10" t="s">
        <v>17</v>
      </c>
      <c r="B124" s="36"/>
      <c r="C124" s="36"/>
      <c r="D124" s="36"/>
      <c r="E124" s="37"/>
    </row>
    <row r="125" spans="1:5" x14ac:dyDescent="0.2">
      <c r="A125" s="10" t="s">
        <v>17</v>
      </c>
      <c r="B125" s="36"/>
      <c r="C125" s="36"/>
      <c r="D125" s="36"/>
      <c r="E125" s="37"/>
    </row>
    <row r="126" spans="1:5" x14ac:dyDescent="0.2">
      <c r="A126" s="10" t="s">
        <v>17</v>
      </c>
      <c r="B126" s="36"/>
      <c r="C126" s="36"/>
      <c r="D126" s="36"/>
      <c r="E126" s="37"/>
    </row>
    <row r="127" spans="1:5" x14ac:dyDescent="0.2">
      <c r="A127" s="10" t="s">
        <v>17</v>
      </c>
      <c r="B127" s="36"/>
      <c r="C127" s="36"/>
      <c r="D127" s="36"/>
      <c r="E127" s="37"/>
    </row>
    <row r="128" spans="1:5" x14ac:dyDescent="0.2">
      <c r="A128" s="10" t="s">
        <v>17</v>
      </c>
      <c r="B128" s="36"/>
      <c r="C128" s="36"/>
      <c r="D128" s="36"/>
      <c r="E128" s="37"/>
    </row>
    <row r="129" spans="1:7" x14ac:dyDescent="0.2">
      <c r="A129" s="10" t="s">
        <v>17</v>
      </c>
      <c r="B129" s="36"/>
      <c r="C129" s="36"/>
      <c r="D129" s="36"/>
      <c r="E129" s="37"/>
    </row>
    <row r="130" spans="1:7" x14ac:dyDescent="0.2">
      <c r="A130" s="10" t="s">
        <v>17</v>
      </c>
      <c r="B130" s="36"/>
      <c r="C130" s="36"/>
      <c r="D130" s="36"/>
      <c r="E130" s="37"/>
    </row>
    <row r="131" spans="1:7" x14ac:dyDescent="0.2">
      <c r="A131" s="10" t="s">
        <v>17</v>
      </c>
      <c r="B131" s="36"/>
      <c r="C131" s="36"/>
      <c r="D131" s="36"/>
      <c r="E131" s="37"/>
    </row>
    <row r="132" spans="1:7" x14ac:dyDescent="0.2">
      <c r="A132" s="10" t="s">
        <v>17</v>
      </c>
      <c r="B132" s="36"/>
      <c r="C132" s="36"/>
      <c r="D132" s="36"/>
      <c r="E132" s="37"/>
    </row>
    <row r="133" spans="1:7" x14ac:dyDescent="0.2">
      <c r="A133" s="10" t="s">
        <v>17</v>
      </c>
      <c r="B133" s="36"/>
      <c r="C133" s="36"/>
      <c r="D133" s="36"/>
      <c r="E133" s="37"/>
    </row>
    <row r="134" spans="1:7" x14ac:dyDescent="0.2">
      <c r="A134" s="10" t="s">
        <v>17</v>
      </c>
      <c r="B134" s="36"/>
      <c r="C134" s="36"/>
      <c r="D134" s="36"/>
      <c r="E134" s="37"/>
    </row>
    <row r="135" spans="1:7" x14ac:dyDescent="0.2">
      <c r="A135" s="10" t="s">
        <v>17</v>
      </c>
      <c r="B135" s="36"/>
      <c r="C135" s="36"/>
      <c r="D135" s="36"/>
      <c r="E135" s="37"/>
    </row>
    <row r="136" spans="1:7" x14ac:dyDescent="0.2">
      <c r="A136" s="10" t="s">
        <v>17</v>
      </c>
      <c r="B136" s="36"/>
      <c r="C136" s="36"/>
      <c r="D136" s="36"/>
      <c r="E136" s="37"/>
    </row>
    <row r="137" spans="1:7" x14ac:dyDescent="0.2">
      <c r="A137" s="10" t="s">
        <v>17</v>
      </c>
      <c r="B137" s="36"/>
      <c r="C137" s="36"/>
      <c r="D137" s="36"/>
      <c r="E137" s="37"/>
    </row>
    <row r="138" spans="1:7" x14ac:dyDescent="0.2">
      <c r="A138" s="10" t="s">
        <v>17</v>
      </c>
      <c r="B138" s="36"/>
      <c r="C138" s="36"/>
      <c r="D138" s="36"/>
      <c r="E138" s="37"/>
    </row>
    <row r="139" spans="1:7" x14ac:dyDescent="0.2">
      <c r="A139" s="10" t="s">
        <v>17</v>
      </c>
      <c r="B139" s="36"/>
      <c r="C139" s="36"/>
      <c r="D139" s="36"/>
      <c r="E139" s="37"/>
    </row>
    <row r="140" spans="1:7" x14ac:dyDescent="0.2">
      <c r="A140" s="10" t="s">
        <v>17</v>
      </c>
      <c r="B140" s="36"/>
      <c r="C140" s="36"/>
      <c r="D140" s="36"/>
      <c r="E140" s="37"/>
    </row>
    <row r="141" spans="1:7" x14ac:dyDescent="0.2">
      <c r="A141" s="10" t="s">
        <v>17</v>
      </c>
      <c r="B141" s="36"/>
      <c r="C141" s="36"/>
      <c r="D141" s="36"/>
      <c r="E141" s="37"/>
    </row>
    <row r="142" spans="1:7" x14ac:dyDescent="0.2">
      <c r="A142" s="10" t="s">
        <v>17</v>
      </c>
      <c r="B142" s="36"/>
      <c r="C142" s="36"/>
      <c r="D142" s="36"/>
      <c r="E142" s="37"/>
    </row>
    <row r="143" spans="1:7" x14ac:dyDescent="0.2">
      <c r="A143" s="10" t="s">
        <v>17</v>
      </c>
      <c r="B143" s="36"/>
      <c r="C143" s="36"/>
      <c r="D143" s="36"/>
      <c r="E143" s="37"/>
      <c r="G143" s="12"/>
    </row>
    <row r="144" spans="1:7" x14ac:dyDescent="0.2">
      <c r="A144" s="10" t="s">
        <v>17</v>
      </c>
      <c r="B144" s="36"/>
      <c r="C144" s="36"/>
      <c r="D144" s="36"/>
      <c r="E144" s="37"/>
    </row>
    <row r="145" spans="1:5" x14ac:dyDescent="0.2">
      <c r="A145" s="10" t="s">
        <v>17</v>
      </c>
      <c r="B145" s="36"/>
      <c r="C145" s="36"/>
      <c r="D145" s="36"/>
      <c r="E145" s="37"/>
    </row>
    <row r="146" spans="1:5" x14ac:dyDescent="0.2">
      <c r="A146" s="10" t="s">
        <v>17</v>
      </c>
      <c r="B146" s="36"/>
      <c r="C146" s="36"/>
      <c r="D146" s="36"/>
      <c r="E146" s="37"/>
    </row>
    <row r="147" spans="1:5" x14ac:dyDescent="0.2">
      <c r="A147" s="10" t="s">
        <v>17</v>
      </c>
      <c r="B147" s="36"/>
      <c r="C147" s="36"/>
      <c r="D147" s="36"/>
      <c r="E147" s="37"/>
    </row>
    <row r="148" spans="1:5" x14ac:dyDescent="0.2">
      <c r="A148" s="10" t="s">
        <v>17</v>
      </c>
      <c r="B148" s="36"/>
      <c r="C148" s="36"/>
      <c r="D148" s="36"/>
      <c r="E148" s="37"/>
    </row>
    <row r="149" spans="1:5" x14ac:dyDescent="0.2">
      <c r="A149" s="10" t="s">
        <v>17</v>
      </c>
      <c r="B149" s="36"/>
      <c r="C149" s="36"/>
      <c r="D149" s="36"/>
      <c r="E149" s="37"/>
    </row>
    <row r="150" spans="1:5" x14ac:dyDescent="0.2">
      <c r="A150" s="10" t="s">
        <v>17</v>
      </c>
      <c r="B150" s="36"/>
      <c r="C150" s="36"/>
      <c r="D150" s="36"/>
      <c r="E150" s="37"/>
    </row>
    <row r="151" spans="1:5" x14ac:dyDescent="0.2">
      <c r="A151" s="10" t="s">
        <v>17</v>
      </c>
      <c r="B151" s="36"/>
      <c r="C151" s="36"/>
      <c r="D151" s="36"/>
      <c r="E151" s="37"/>
    </row>
    <row r="152" spans="1:5" x14ac:dyDescent="0.2">
      <c r="A152" s="10" t="s">
        <v>17</v>
      </c>
      <c r="B152" s="36"/>
      <c r="C152" s="36"/>
      <c r="D152" s="36"/>
      <c r="E152" s="37"/>
    </row>
    <row r="153" spans="1:5" x14ac:dyDescent="0.2">
      <c r="A153" s="10" t="s">
        <v>17</v>
      </c>
      <c r="B153" s="36"/>
      <c r="C153" s="36"/>
      <c r="D153" s="36"/>
      <c r="E153" s="37"/>
    </row>
    <row r="154" spans="1:5" x14ac:dyDescent="0.2">
      <c r="A154" s="10" t="s">
        <v>17</v>
      </c>
      <c r="B154" s="36"/>
      <c r="C154" s="36"/>
      <c r="D154" s="36"/>
      <c r="E154" s="37"/>
    </row>
    <row r="155" spans="1:5" x14ac:dyDescent="0.2">
      <c r="A155" s="10" t="s">
        <v>17</v>
      </c>
      <c r="B155" s="36"/>
      <c r="C155" s="36"/>
      <c r="D155" s="36"/>
      <c r="E155" s="37"/>
    </row>
    <row r="156" spans="1:5" x14ac:dyDescent="0.2">
      <c r="A156" s="10" t="s">
        <v>17</v>
      </c>
      <c r="B156" s="36"/>
      <c r="C156" s="36"/>
      <c r="D156" s="36"/>
      <c r="E156" s="37"/>
    </row>
    <row r="157" spans="1:5" x14ac:dyDescent="0.2">
      <c r="A157" s="10" t="s">
        <v>17</v>
      </c>
      <c r="B157" s="36"/>
      <c r="C157" s="36"/>
      <c r="D157" s="36"/>
      <c r="E157" s="37"/>
    </row>
    <row r="158" spans="1:5" x14ac:dyDescent="0.2">
      <c r="A158" s="10" t="s">
        <v>17</v>
      </c>
      <c r="B158" s="36"/>
      <c r="C158" s="36"/>
      <c r="D158" s="36"/>
      <c r="E158" s="37"/>
    </row>
    <row r="159" spans="1:5" x14ac:dyDescent="0.2">
      <c r="A159" s="10" t="s">
        <v>17</v>
      </c>
      <c r="B159" s="36"/>
      <c r="C159" s="36"/>
      <c r="D159" s="36"/>
      <c r="E159" s="37"/>
    </row>
    <row r="160" spans="1:5" x14ac:dyDescent="0.2">
      <c r="A160" s="10" t="s">
        <v>17</v>
      </c>
      <c r="B160" s="34"/>
      <c r="C160" s="34"/>
      <c r="D160" s="34"/>
      <c r="E160" s="35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F4" sqref="F4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8" t="s">
        <v>19</v>
      </c>
      <c r="D3" s="39">
        <f>COUNTIF('Registration Data'!$A$2:$A$4991, Dashboard!$C$3)</f>
        <v>34</v>
      </c>
      <c r="F3" s="7"/>
    </row>
    <row r="4" spans="3:6" s="6" customFormat="1" ht="21" x14ac:dyDescent="0.35">
      <c r="C4" s="30" t="s">
        <v>22</v>
      </c>
      <c r="D4" s="31">
        <f>COUNTIF('Registration Data'!$A$2:$A$4991, Dashboard!$C$4)</f>
        <v>33</v>
      </c>
      <c r="F4" s="7"/>
    </row>
    <row r="5" spans="3:6" s="6" customFormat="1" ht="21" x14ac:dyDescent="0.35">
      <c r="C5" s="32" t="s">
        <v>23</v>
      </c>
      <c r="D5" s="33">
        <f>COUNTIF('Registration Data'!$A$2:$A$4991, Dashboard!$C$5)</f>
        <v>37</v>
      </c>
      <c r="F5" s="7"/>
    </row>
    <row r="6" spans="3:6" s="6" customFormat="1" ht="21" x14ac:dyDescent="0.35">
      <c r="C6" s="40" t="s">
        <v>20</v>
      </c>
      <c r="D6" s="41">
        <f>COUNTIF('Registration Data'!$A$2:$A$4991, Dashboard!$C$6)</f>
        <v>43</v>
      </c>
      <c r="F6" s="7"/>
    </row>
    <row r="7" spans="3:6" s="6" customFormat="1" ht="21" x14ac:dyDescent="0.35">
      <c r="C7" s="8" t="s">
        <v>21</v>
      </c>
      <c r="D7" s="9">
        <f>COUNTIF('Registration Data'!$A$2:$A$4991, Dashboard!$C$7)</f>
        <v>0</v>
      </c>
      <c r="F7" s="7"/>
    </row>
    <row r="8" spans="3:6" x14ac:dyDescent="0.25">
      <c r="C8" s="2"/>
      <c r="D8" s="3">
        <f>SUM(D3:D7)</f>
        <v>147</v>
      </c>
    </row>
    <row r="9" spans="3:6" x14ac:dyDescent="0.25">
      <c r="C9" s="5"/>
      <c r="E9" s="5"/>
    </row>
    <row r="10" spans="3:6" x14ac:dyDescent="0.25">
      <c r="C10" s="64" t="s">
        <v>24</v>
      </c>
      <c r="D10" s="64"/>
      <c r="F10" s="43" t="s">
        <v>25</v>
      </c>
    </row>
    <row r="11" spans="3:6" s="5" customFormat="1" ht="21" x14ac:dyDescent="0.35">
      <c r="C11" s="38" t="s">
        <v>19</v>
      </c>
      <c r="D11" s="48">
        <f>SUMIF('Registration Data'!$A$2:$A$4991,"Gryffindor",'Registration Data'!$Q$2:$Q$4991)</f>
        <v>37721.402725832355</v>
      </c>
      <c r="E11"/>
      <c r="F11" s="44">
        <f>D11/D3</f>
        <v>1109.4530213480105</v>
      </c>
    </row>
    <row r="12" spans="3:6" s="5" customFormat="1" ht="21" x14ac:dyDescent="0.35">
      <c r="C12" s="30" t="s">
        <v>22</v>
      </c>
      <c r="D12" s="49">
        <f>SUMIF('Registration Data'!$A$2:$A$4991,"Hufflepuff",'Registration Data'!$Q$2:$Q$4991)</f>
        <v>46861.94864725721</v>
      </c>
      <c r="F12" s="45">
        <f t="shared" ref="F12:F14" si="0">D12/D4</f>
        <v>1420.0590499168852</v>
      </c>
    </row>
    <row r="13" spans="3:6" ht="21" x14ac:dyDescent="0.35">
      <c r="C13" s="32" t="s">
        <v>23</v>
      </c>
      <c r="D13" s="50">
        <f>SUMIF('Registration Data'!$A$2:$A$4991,"Ravenclaw",'Registration Data'!$Q$2:$Q$4991)</f>
        <v>48958.374866269369</v>
      </c>
      <c r="E13" s="5"/>
      <c r="F13" s="47">
        <f t="shared" si="0"/>
        <v>1323.1993207099829</v>
      </c>
    </row>
    <row r="14" spans="3:6" ht="21" x14ac:dyDescent="0.35">
      <c r="C14" s="40" t="s">
        <v>20</v>
      </c>
      <c r="D14" s="51">
        <f>SUMIF('Registration Data'!$A$2:$A$4991,"Slytherin",'Registration Data'!$Q$2:$Q$4991)</f>
        <v>64707.741993323834</v>
      </c>
      <c r="F14" s="46">
        <f t="shared" si="0"/>
        <v>1504.8312091470659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sheetProtection algorithmName="SHA-512" hashValue="PMiGA0fEnsmSIf20++s7bkH6uaOvQkq+1FQWsyoVa8WLPPnE2WwTbgVPlbybYxy6HkUuGYzJJzoQOKFAREwQCg==" saltValue="ajE0KRqNJye4C0iHNYMjBA==" spinCount="100000" sheet="1" selectLockedCells="1" selectUnlockedCells="1"/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12</v>
      </c>
    </row>
    <row r="2" spans="1:2" x14ac:dyDescent="0.25">
      <c r="A2">
        <v>75</v>
      </c>
    </row>
    <row r="4" spans="1:2" x14ac:dyDescent="0.25">
      <c r="A4" t="s">
        <v>13</v>
      </c>
    </row>
    <row r="5" spans="1:2" x14ac:dyDescent="0.25">
      <c r="A5">
        <f>A2-4</f>
        <v>71</v>
      </c>
      <c r="B5">
        <f>A2+4</f>
        <v>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882"/>
  <sheetViews>
    <sheetView workbookViewId="0">
      <selection activeCell="C10" sqref="C10"/>
    </sheetView>
  </sheetViews>
  <sheetFormatPr defaultRowHeight="15" x14ac:dyDescent="0.25"/>
  <cols>
    <col min="1" max="16384" width="9.140625" style="5"/>
  </cols>
  <sheetData>
    <row r="1" spans="1:20" x14ac:dyDescent="0.25">
      <c r="A1" s="5" t="s">
        <v>350</v>
      </c>
      <c r="B1" s="5" t="s">
        <v>351</v>
      </c>
      <c r="C1" s="5" t="s">
        <v>352</v>
      </c>
      <c r="D1" s="5" t="s">
        <v>353</v>
      </c>
      <c r="E1" s="5" t="s">
        <v>354</v>
      </c>
      <c r="F1" s="5" t="s">
        <v>355</v>
      </c>
      <c r="G1" s="5" t="s">
        <v>356</v>
      </c>
      <c r="H1" s="5" t="s">
        <v>357</v>
      </c>
      <c r="I1" s="5" t="s">
        <v>358</v>
      </c>
      <c r="J1" s="5" t="s">
        <v>359</v>
      </c>
      <c r="K1" s="5" t="s">
        <v>360</v>
      </c>
      <c r="L1" s="5" t="s">
        <v>361</v>
      </c>
      <c r="M1" s="5" t="s">
        <v>362</v>
      </c>
      <c r="N1" s="5" t="s">
        <v>363</v>
      </c>
      <c r="O1" s="5" t="s">
        <v>364</v>
      </c>
      <c r="P1" s="5" t="s">
        <v>365</v>
      </c>
      <c r="Q1" s="5" t="s">
        <v>366</v>
      </c>
      <c r="R1" s="5" t="s">
        <v>367</v>
      </c>
      <c r="S1" s="5" t="s">
        <v>368</v>
      </c>
      <c r="T1" s="5" t="s">
        <v>369</v>
      </c>
    </row>
    <row r="2" spans="1:20" x14ac:dyDescent="0.25">
      <c r="A2" s="5" t="s">
        <v>370</v>
      </c>
      <c r="B2" s="5" t="s">
        <v>371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 t="s">
        <v>372</v>
      </c>
    </row>
    <row r="3" spans="1:20" x14ac:dyDescent="0.25">
      <c r="A3" s="5" t="s">
        <v>373</v>
      </c>
      <c r="B3" s="5" t="s">
        <v>374</v>
      </c>
      <c r="F3" s="5">
        <v>0</v>
      </c>
      <c r="G3" s="5">
        <v>404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 t="s">
        <v>375</v>
      </c>
    </row>
    <row r="4" spans="1:20" x14ac:dyDescent="0.25">
      <c r="A4" s="5" t="s">
        <v>376</v>
      </c>
      <c r="B4" s="5" t="s">
        <v>377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</row>
    <row r="5" spans="1:20" x14ac:dyDescent="0.25">
      <c r="A5" s="5" t="s">
        <v>97</v>
      </c>
      <c r="B5" s="5" t="s">
        <v>378</v>
      </c>
      <c r="C5" s="52">
        <v>44651.756956018522</v>
      </c>
      <c r="D5" s="52">
        <v>44651.777777777781</v>
      </c>
      <c r="E5" s="5" t="s">
        <v>379</v>
      </c>
      <c r="F5" s="5">
        <v>430</v>
      </c>
      <c r="G5" s="5">
        <v>501</v>
      </c>
      <c r="H5" s="5">
        <v>11.4</v>
      </c>
      <c r="I5" s="5">
        <v>574</v>
      </c>
      <c r="J5" s="5">
        <v>433</v>
      </c>
      <c r="K5" s="5">
        <v>239</v>
      </c>
      <c r="L5" s="5">
        <v>118</v>
      </c>
      <c r="M5" s="5">
        <v>77</v>
      </c>
      <c r="N5" s="5">
        <v>70</v>
      </c>
      <c r="O5" s="5">
        <v>57</v>
      </c>
      <c r="P5" s="5">
        <v>28.5</v>
      </c>
      <c r="Q5" s="5">
        <v>22.8</v>
      </c>
      <c r="R5" s="5">
        <v>185</v>
      </c>
      <c r="S5" s="5">
        <v>170</v>
      </c>
    </row>
    <row r="6" spans="1:20" x14ac:dyDescent="0.25">
      <c r="A6" s="5" t="s">
        <v>380</v>
      </c>
      <c r="B6" s="5" t="s">
        <v>381</v>
      </c>
      <c r="F6" s="5">
        <v>0</v>
      </c>
      <c r="G6" s="5">
        <v>372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</row>
    <row r="7" spans="1:20" x14ac:dyDescent="0.25">
      <c r="A7" s="5" t="s">
        <v>382</v>
      </c>
      <c r="B7" s="5" t="s">
        <v>383</v>
      </c>
      <c r="F7" s="5">
        <v>0</v>
      </c>
      <c r="G7" s="5">
        <v>339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</row>
    <row r="8" spans="1:20" x14ac:dyDescent="0.25">
      <c r="A8" s="5" t="s">
        <v>384</v>
      </c>
      <c r="B8" s="5" t="s">
        <v>385</v>
      </c>
      <c r="F8" s="5">
        <v>0</v>
      </c>
      <c r="G8" s="5">
        <v>413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</row>
    <row r="9" spans="1:20" x14ac:dyDescent="0.25">
      <c r="A9" s="5" t="s">
        <v>263</v>
      </c>
      <c r="B9" s="5" t="s">
        <v>386</v>
      </c>
      <c r="C9" s="52">
        <v>44624.442719907405</v>
      </c>
      <c r="D9" s="52">
        <v>44624.463518518518</v>
      </c>
      <c r="E9" s="5" t="s">
        <v>379</v>
      </c>
      <c r="F9" s="5">
        <v>241</v>
      </c>
      <c r="G9" s="5">
        <v>0</v>
      </c>
      <c r="H9" s="5">
        <v>8.91</v>
      </c>
      <c r="I9" s="5">
        <v>603</v>
      </c>
      <c r="J9" s="5">
        <v>416</v>
      </c>
      <c r="K9" s="5">
        <v>134</v>
      </c>
      <c r="L9" s="5">
        <v>124</v>
      </c>
      <c r="M9" s="5">
        <v>75</v>
      </c>
      <c r="N9" s="5">
        <v>66</v>
      </c>
      <c r="O9" s="5">
        <v>45</v>
      </c>
      <c r="P9" s="5">
        <v>28.1</v>
      </c>
      <c r="Q9" s="5">
        <v>17.8</v>
      </c>
      <c r="R9" s="5">
        <v>191</v>
      </c>
      <c r="S9" s="5">
        <v>159</v>
      </c>
    </row>
    <row r="10" spans="1:20" x14ac:dyDescent="0.25">
      <c r="A10" s="5" t="s">
        <v>387</v>
      </c>
      <c r="B10" s="5" t="s">
        <v>388</v>
      </c>
      <c r="C10" s="52">
        <v>44623.835555555554</v>
      </c>
      <c r="D10" s="52">
        <v>44623.856388888889</v>
      </c>
      <c r="E10" s="5" t="s">
        <v>379</v>
      </c>
      <c r="F10" s="5">
        <v>413</v>
      </c>
      <c r="G10" s="5">
        <v>0</v>
      </c>
      <c r="H10" s="5">
        <v>11.22</v>
      </c>
      <c r="I10" s="5">
        <v>427</v>
      </c>
      <c r="J10" s="5">
        <v>462</v>
      </c>
      <c r="K10" s="5">
        <v>230</v>
      </c>
      <c r="L10" s="5">
        <v>113</v>
      </c>
      <c r="M10" s="5">
        <v>75</v>
      </c>
      <c r="N10" s="5">
        <v>75</v>
      </c>
      <c r="O10" s="5">
        <v>58</v>
      </c>
      <c r="P10" s="5">
        <v>29.2</v>
      </c>
      <c r="Q10" s="5">
        <v>22.4</v>
      </c>
      <c r="R10" s="5">
        <v>159</v>
      </c>
      <c r="S10" s="5">
        <v>143</v>
      </c>
    </row>
    <row r="11" spans="1:20" x14ac:dyDescent="0.25">
      <c r="A11" s="5" t="s">
        <v>389</v>
      </c>
      <c r="B11" s="5" t="s">
        <v>390</v>
      </c>
      <c r="F11" s="5">
        <v>0</v>
      </c>
      <c r="G11" s="5">
        <v>364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</row>
    <row r="12" spans="1:20" x14ac:dyDescent="0.25">
      <c r="A12" s="5" t="s">
        <v>391</v>
      </c>
      <c r="B12" s="5" t="s">
        <v>392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</row>
    <row r="13" spans="1:20" x14ac:dyDescent="0.25">
      <c r="A13" s="5" t="s">
        <v>393</v>
      </c>
      <c r="B13" s="5" t="s">
        <v>394</v>
      </c>
      <c r="F13" s="5">
        <v>0</v>
      </c>
      <c r="G13" s="5">
        <v>132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</row>
    <row r="14" spans="1:20" x14ac:dyDescent="0.25">
      <c r="A14" s="5" t="s">
        <v>111</v>
      </c>
      <c r="B14" s="5" t="s">
        <v>395</v>
      </c>
      <c r="C14" s="5">
        <v>44651.799131944441</v>
      </c>
      <c r="D14" s="5">
        <v>44651.81994212963</v>
      </c>
      <c r="E14" s="5" t="s">
        <v>379</v>
      </c>
      <c r="F14" s="5">
        <v>355</v>
      </c>
      <c r="G14" s="5">
        <v>366</v>
      </c>
      <c r="H14" s="5">
        <v>10.6</v>
      </c>
      <c r="I14" s="5">
        <v>560</v>
      </c>
      <c r="J14" s="5">
        <v>316</v>
      </c>
      <c r="K14" s="5">
        <v>197</v>
      </c>
      <c r="L14" s="5">
        <v>121</v>
      </c>
      <c r="M14" s="5">
        <v>80</v>
      </c>
      <c r="N14" s="5">
        <v>68</v>
      </c>
      <c r="O14" s="5">
        <v>52</v>
      </c>
      <c r="P14" s="5">
        <v>25.4</v>
      </c>
      <c r="Q14" s="5">
        <v>21.2</v>
      </c>
      <c r="R14" s="5">
        <v>185</v>
      </c>
      <c r="S14" s="5">
        <v>172</v>
      </c>
    </row>
    <row r="15" spans="1:20" x14ac:dyDescent="0.25">
      <c r="A15" s="5" t="s">
        <v>101</v>
      </c>
      <c r="B15" s="5" t="s">
        <v>396</v>
      </c>
      <c r="F15" s="5">
        <v>0</v>
      </c>
      <c r="G15" s="5">
        <v>303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</row>
    <row r="16" spans="1:20" x14ac:dyDescent="0.25">
      <c r="A16" s="5" t="s">
        <v>397</v>
      </c>
      <c r="B16" s="5" t="s">
        <v>398</v>
      </c>
      <c r="F16" s="5">
        <v>0</v>
      </c>
      <c r="G16" s="5">
        <v>391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</row>
    <row r="17" spans="1:19" x14ac:dyDescent="0.25">
      <c r="A17" s="5" t="s">
        <v>399</v>
      </c>
      <c r="B17" s="5" t="s">
        <v>400</v>
      </c>
      <c r="F17" s="5">
        <v>0</v>
      </c>
      <c r="G17" s="5">
        <v>508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</row>
    <row r="18" spans="1:19" x14ac:dyDescent="0.25">
      <c r="A18" s="5" t="s">
        <v>401</v>
      </c>
      <c r="B18" s="5" t="s">
        <v>402</v>
      </c>
      <c r="F18" s="5">
        <v>0</v>
      </c>
      <c r="G18" s="5">
        <v>664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</row>
    <row r="19" spans="1:19" x14ac:dyDescent="0.25">
      <c r="A19" s="5" t="s">
        <v>403</v>
      </c>
      <c r="B19" s="5" t="s">
        <v>404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</row>
    <row r="20" spans="1:19" x14ac:dyDescent="0.25">
      <c r="A20" s="5" t="s">
        <v>405</v>
      </c>
      <c r="B20" s="5" t="s">
        <v>406</v>
      </c>
      <c r="F20" s="5">
        <v>0</v>
      </c>
      <c r="G20" s="5">
        <v>465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</row>
    <row r="21" spans="1:19" x14ac:dyDescent="0.25">
      <c r="A21" s="5" t="s">
        <v>407</v>
      </c>
      <c r="B21" s="5" t="s">
        <v>408</v>
      </c>
      <c r="F21" s="5">
        <v>0</v>
      </c>
      <c r="G21" s="5">
        <v>333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</row>
    <row r="22" spans="1:19" x14ac:dyDescent="0.25">
      <c r="A22" s="5" t="s">
        <v>305</v>
      </c>
      <c r="B22" s="5" t="s">
        <v>409</v>
      </c>
      <c r="C22" s="52">
        <v>44652.479780092595</v>
      </c>
      <c r="D22" s="52">
        <v>44652.500590277778</v>
      </c>
      <c r="E22" s="5" t="s">
        <v>379</v>
      </c>
      <c r="F22" s="5">
        <v>275</v>
      </c>
      <c r="G22" s="5">
        <v>0</v>
      </c>
      <c r="H22" s="5">
        <v>9.36</v>
      </c>
      <c r="I22" s="5">
        <v>474</v>
      </c>
      <c r="J22" s="5">
        <v>490</v>
      </c>
      <c r="K22" s="5">
        <v>153</v>
      </c>
      <c r="L22" s="5">
        <v>105</v>
      </c>
      <c r="M22" s="5">
        <v>77</v>
      </c>
      <c r="N22" s="5">
        <v>96</v>
      </c>
      <c r="O22" s="5">
        <v>48</v>
      </c>
      <c r="P22" s="5">
        <v>29.8</v>
      </c>
      <c r="Q22" s="5">
        <v>18.7</v>
      </c>
      <c r="R22" s="5">
        <v>186</v>
      </c>
      <c r="S22" s="5">
        <v>153</v>
      </c>
    </row>
    <row r="23" spans="1:19" x14ac:dyDescent="0.25">
      <c r="A23" s="5" t="s">
        <v>410</v>
      </c>
      <c r="B23" s="5" t="s">
        <v>411</v>
      </c>
      <c r="F23" s="5">
        <v>0</v>
      </c>
      <c r="G23" s="5">
        <v>368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</row>
    <row r="24" spans="1:19" x14ac:dyDescent="0.25">
      <c r="A24" s="5" t="s">
        <v>412</v>
      </c>
      <c r="B24" s="5" t="s">
        <v>413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</row>
    <row r="25" spans="1:19" x14ac:dyDescent="0.25">
      <c r="A25" s="5" t="s">
        <v>414</v>
      </c>
      <c r="B25" s="5" t="s">
        <v>415</v>
      </c>
      <c r="F25" s="5">
        <v>0</v>
      </c>
      <c r="G25" s="5">
        <v>558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</row>
    <row r="26" spans="1:19" x14ac:dyDescent="0.25">
      <c r="A26" s="5" t="s">
        <v>416</v>
      </c>
      <c r="B26" s="5" t="s">
        <v>417</v>
      </c>
      <c r="F26" s="5">
        <v>0</v>
      </c>
      <c r="G26" s="5">
        <v>427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</row>
    <row r="27" spans="1:19" x14ac:dyDescent="0.25">
      <c r="A27" s="5" t="s">
        <v>418</v>
      </c>
      <c r="B27" s="13" t="s">
        <v>419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</row>
    <row r="28" spans="1:19" x14ac:dyDescent="0.25">
      <c r="A28" s="5" t="s">
        <v>77</v>
      </c>
      <c r="B28" s="5" t="s">
        <v>420</v>
      </c>
      <c r="C28" s="52">
        <v>44650.744699074072</v>
      </c>
      <c r="D28" s="52">
        <v>44650.765567129631</v>
      </c>
      <c r="E28" s="5" t="s">
        <v>379</v>
      </c>
      <c r="F28" s="5">
        <v>434</v>
      </c>
      <c r="G28" s="5">
        <v>403</v>
      </c>
      <c r="H28" s="5">
        <v>11.46</v>
      </c>
      <c r="I28" s="5">
        <v>0</v>
      </c>
      <c r="J28" s="5">
        <v>353</v>
      </c>
      <c r="K28" s="5">
        <v>241</v>
      </c>
      <c r="L28" s="5">
        <v>93</v>
      </c>
      <c r="M28" s="5">
        <v>77</v>
      </c>
      <c r="N28" s="5">
        <v>80</v>
      </c>
      <c r="O28" s="5">
        <v>62</v>
      </c>
      <c r="P28" s="5">
        <v>26.4</v>
      </c>
      <c r="Q28" s="5">
        <v>22.9</v>
      </c>
      <c r="R28" s="5">
        <v>156</v>
      </c>
      <c r="S28" s="5">
        <v>149</v>
      </c>
    </row>
    <row r="29" spans="1:19" x14ac:dyDescent="0.25">
      <c r="A29" s="5" t="s">
        <v>421</v>
      </c>
      <c r="B29" s="5" t="s">
        <v>422</v>
      </c>
      <c r="F29" s="5">
        <v>0</v>
      </c>
      <c r="G29" s="5">
        <v>415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</row>
    <row r="30" spans="1:19" x14ac:dyDescent="0.25">
      <c r="A30" s="5" t="s">
        <v>423</v>
      </c>
      <c r="B30" s="5" t="s">
        <v>424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</row>
    <row r="31" spans="1:19" x14ac:dyDescent="0.25">
      <c r="A31" s="5" t="s">
        <v>425</v>
      </c>
      <c r="B31" s="5" t="s">
        <v>426</v>
      </c>
      <c r="F31" s="5">
        <v>0</v>
      </c>
      <c r="G31" s="5">
        <v>525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</row>
    <row r="32" spans="1:19" x14ac:dyDescent="0.25">
      <c r="A32" s="5" t="s">
        <v>427</v>
      </c>
      <c r="B32" s="5" t="s">
        <v>428</v>
      </c>
      <c r="F32" s="5">
        <v>0</v>
      </c>
      <c r="G32" s="5">
        <v>309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</row>
    <row r="33" spans="1:19" x14ac:dyDescent="0.25">
      <c r="A33" s="5" t="s">
        <v>429</v>
      </c>
      <c r="B33" s="5" t="s">
        <v>430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</row>
    <row r="34" spans="1:19" x14ac:dyDescent="0.25">
      <c r="A34" s="5" t="s">
        <v>317</v>
      </c>
      <c r="B34" s="5" t="s">
        <v>431</v>
      </c>
      <c r="C34" s="52">
        <v>44651.707627314812</v>
      </c>
      <c r="D34" s="52">
        <v>44651.728449074071</v>
      </c>
      <c r="E34" s="5" t="s">
        <v>379</v>
      </c>
      <c r="F34" s="5">
        <v>657</v>
      </c>
      <c r="G34" s="5">
        <v>606</v>
      </c>
      <c r="H34" s="5">
        <v>13.38</v>
      </c>
      <c r="I34" s="5">
        <v>549</v>
      </c>
      <c r="J34" s="5">
        <v>486</v>
      </c>
      <c r="K34" s="5">
        <v>365</v>
      </c>
      <c r="L34" s="5">
        <v>88</v>
      </c>
      <c r="M34" s="5">
        <v>75</v>
      </c>
      <c r="N34" s="5">
        <v>95</v>
      </c>
      <c r="O34" s="5">
        <v>69</v>
      </c>
      <c r="P34" s="5">
        <v>29.7</v>
      </c>
      <c r="Q34" s="5">
        <v>26.8</v>
      </c>
      <c r="R34" s="5">
        <v>169</v>
      </c>
      <c r="S34" s="5">
        <v>157</v>
      </c>
    </row>
    <row r="35" spans="1:19" x14ac:dyDescent="0.25">
      <c r="A35" s="5" t="s">
        <v>432</v>
      </c>
      <c r="B35" s="5" t="s">
        <v>433</v>
      </c>
      <c r="F35" s="5">
        <v>0</v>
      </c>
      <c r="G35" s="5">
        <v>456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</row>
    <row r="36" spans="1:19" x14ac:dyDescent="0.25">
      <c r="A36" s="5" t="s">
        <v>434</v>
      </c>
      <c r="B36" s="5" t="s">
        <v>435</v>
      </c>
      <c r="F36" s="5">
        <v>0</v>
      </c>
      <c r="G36" s="5">
        <v>402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</row>
    <row r="37" spans="1:19" x14ac:dyDescent="0.25">
      <c r="A37" s="5" t="s">
        <v>436</v>
      </c>
      <c r="B37" s="5" t="s">
        <v>437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</row>
    <row r="38" spans="1:19" x14ac:dyDescent="0.25">
      <c r="A38" s="5" t="s">
        <v>438</v>
      </c>
      <c r="B38" s="5" t="s">
        <v>439</v>
      </c>
      <c r="F38" s="5">
        <v>0</v>
      </c>
      <c r="G38" s="5">
        <v>633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</row>
    <row r="39" spans="1:19" x14ac:dyDescent="0.25">
      <c r="A39" s="5" t="s">
        <v>440</v>
      </c>
      <c r="B39" s="5" t="s">
        <v>441</v>
      </c>
      <c r="F39" s="5">
        <v>0</v>
      </c>
      <c r="G39" s="5">
        <v>513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</row>
    <row r="40" spans="1:19" x14ac:dyDescent="0.25">
      <c r="A40" s="5" t="s">
        <v>442</v>
      </c>
      <c r="B40" s="5" t="s">
        <v>443</v>
      </c>
      <c r="F40" s="5">
        <v>0</v>
      </c>
      <c r="G40" s="5">
        <v>420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</row>
    <row r="41" spans="1:19" x14ac:dyDescent="0.25">
      <c r="A41" s="5" t="s">
        <v>444</v>
      </c>
      <c r="B41" s="5" t="s">
        <v>445</v>
      </c>
      <c r="F41" s="5">
        <v>0</v>
      </c>
      <c r="G41" s="5">
        <v>460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</row>
    <row r="42" spans="1:19" x14ac:dyDescent="0.25">
      <c r="A42" s="5" t="s">
        <v>446</v>
      </c>
      <c r="B42" s="5" t="s">
        <v>447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</row>
    <row r="43" spans="1:19" x14ac:dyDescent="0.25">
      <c r="A43" s="5" t="s">
        <v>448</v>
      </c>
      <c r="B43" s="5" t="s">
        <v>449</v>
      </c>
      <c r="F43" s="5">
        <v>0</v>
      </c>
      <c r="G43" s="5">
        <v>470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</row>
    <row r="44" spans="1:19" x14ac:dyDescent="0.25">
      <c r="A44" s="5" t="s">
        <v>450</v>
      </c>
      <c r="B44" s="5" t="s">
        <v>451</v>
      </c>
      <c r="F44" s="5">
        <v>0</v>
      </c>
      <c r="G44" s="5">
        <v>387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</row>
    <row r="45" spans="1:19" x14ac:dyDescent="0.25">
      <c r="A45" s="5" t="s">
        <v>452</v>
      </c>
      <c r="B45" s="5" t="s">
        <v>453</v>
      </c>
      <c r="F45" s="5">
        <v>0</v>
      </c>
      <c r="G45" s="5">
        <v>523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</row>
    <row r="46" spans="1:19" x14ac:dyDescent="0.25">
      <c r="A46" s="5" t="s">
        <v>454</v>
      </c>
      <c r="B46" s="5" t="s">
        <v>455</v>
      </c>
      <c r="F46" s="5">
        <v>0</v>
      </c>
      <c r="G46" s="5">
        <v>313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</row>
    <row r="47" spans="1:19" x14ac:dyDescent="0.25">
      <c r="A47" s="5" t="s">
        <v>456</v>
      </c>
      <c r="B47" s="5" t="s">
        <v>457</v>
      </c>
      <c r="F47" s="5">
        <v>0</v>
      </c>
      <c r="G47" s="5">
        <v>455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</row>
    <row r="48" spans="1:19" x14ac:dyDescent="0.25">
      <c r="A48" s="5" t="s">
        <v>458</v>
      </c>
      <c r="B48" s="5" t="s">
        <v>459</v>
      </c>
      <c r="F48" s="5">
        <v>0</v>
      </c>
      <c r="G48" s="5">
        <v>605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</row>
    <row r="49" spans="1:19" x14ac:dyDescent="0.25">
      <c r="A49" s="5" t="s">
        <v>460</v>
      </c>
      <c r="B49" s="5" t="s">
        <v>461</v>
      </c>
      <c r="F49" s="5">
        <v>0</v>
      </c>
      <c r="G49" s="5">
        <v>409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</row>
    <row r="50" spans="1:19" x14ac:dyDescent="0.25">
      <c r="A50" s="5" t="s">
        <v>49</v>
      </c>
      <c r="B50" s="13" t="s">
        <v>462</v>
      </c>
      <c r="C50" s="52">
        <v>44651.085057870368</v>
      </c>
      <c r="D50" s="52">
        <v>44651.105868055558</v>
      </c>
      <c r="E50" s="5" t="s">
        <v>379</v>
      </c>
      <c r="F50" s="5">
        <v>463</v>
      </c>
      <c r="G50" s="5">
        <v>0</v>
      </c>
      <c r="H50" s="5">
        <v>11.69</v>
      </c>
      <c r="I50" s="5">
        <v>532</v>
      </c>
      <c r="J50" s="5">
        <v>498</v>
      </c>
      <c r="K50" s="5">
        <v>258</v>
      </c>
      <c r="L50" s="5">
        <v>121</v>
      </c>
      <c r="M50" s="5">
        <v>79</v>
      </c>
      <c r="N50" s="5">
        <v>80</v>
      </c>
      <c r="O50" s="5">
        <v>58</v>
      </c>
      <c r="P50" s="5">
        <v>29.9</v>
      </c>
      <c r="Q50" s="5">
        <v>23.4</v>
      </c>
      <c r="R50" s="5">
        <v>174</v>
      </c>
      <c r="S50" s="5">
        <v>153</v>
      </c>
    </row>
    <row r="51" spans="1:19" x14ac:dyDescent="0.25">
      <c r="A51" s="5" t="s">
        <v>463</v>
      </c>
      <c r="B51" s="5" t="s">
        <v>464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</row>
    <row r="52" spans="1:19" x14ac:dyDescent="0.25">
      <c r="A52" s="5" t="s">
        <v>465</v>
      </c>
      <c r="B52" s="5" t="s">
        <v>466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</row>
    <row r="53" spans="1:19" x14ac:dyDescent="0.25">
      <c r="A53" s="5" t="s">
        <v>41</v>
      </c>
      <c r="B53" s="5" t="s">
        <v>467</v>
      </c>
      <c r="C53" s="5">
        <v>44652.034548611111</v>
      </c>
      <c r="D53" s="5">
        <v>44652.05537037037</v>
      </c>
      <c r="E53" s="5" t="s">
        <v>379</v>
      </c>
      <c r="F53" s="5">
        <v>397</v>
      </c>
      <c r="G53" s="5">
        <v>475</v>
      </c>
      <c r="H53" s="5">
        <v>11.1</v>
      </c>
      <c r="I53" s="5">
        <v>383</v>
      </c>
      <c r="J53" s="5">
        <v>401</v>
      </c>
      <c r="K53" s="5">
        <v>221</v>
      </c>
      <c r="L53" s="5">
        <v>99</v>
      </c>
      <c r="M53" s="5">
        <v>75</v>
      </c>
      <c r="N53" s="5">
        <v>58</v>
      </c>
      <c r="O53" s="5">
        <v>56</v>
      </c>
      <c r="P53" s="5">
        <v>27.7</v>
      </c>
      <c r="Q53" s="5">
        <v>22.2</v>
      </c>
      <c r="R53" s="5">
        <v>143</v>
      </c>
      <c r="S53" s="5">
        <v>134</v>
      </c>
    </row>
    <row r="54" spans="1:19" x14ac:dyDescent="0.25">
      <c r="A54" s="5" t="s">
        <v>468</v>
      </c>
      <c r="B54" s="5" t="s">
        <v>469</v>
      </c>
      <c r="F54" s="5">
        <v>0</v>
      </c>
      <c r="G54" s="5">
        <v>562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</row>
    <row r="55" spans="1:19" x14ac:dyDescent="0.25">
      <c r="A55" s="5" t="s">
        <v>470</v>
      </c>
      <c r="B55" s="5" t="s">
        <v>471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</row>
    <row r="56" spans="1:19" x14ac:dyDescent="0.25">
      <c r="A56" s="5" t="s">
        <v>472</v>
      </c>
      <c r="B56" s="5" t="s">
        <v>473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</row>
    <row r="57" spans="1:19" x14ac:dyDescent="0.25">
      <c r="A57" s="5" t="s">
        <v>474</v>
      </c>
      <c r="B57" s="5" t="s">
        <v>475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</row>
    <row r="58" spans="1:19" x14ac:dyDescent="0.25">
      <c r="A58" s="5" t="s">
        <v>65</v>
      </c>
      <c r="B58" s="5" t="s">
        <v>476</v>
      </c>
      <c r="C58" s="52">
        <v>44651.399953703702</v>
      </c>
      <c r="D58" s="52">
        <v>44651.420775462961</v>
      </c>
      <c r="E58" s="5" t="s">
        <v>379</v>
      </c>
      <c r="F58" s="5">
        <v>392</v>
      </c>
      <c r="G58" s="5">
        <v>0</v>
      </c>
      <c r="H58" s="5">
        <v>10.93</v>
      </c>
      <c r="I58" s="5">
        <v>563</v>
      </c>
      <c r="J58" s="5">
        <v>417</v>
      </c>
      <c r="K58" s="5">
        <v>218</v>
      </c>
      <c r="L58" s="5">
        <v>115</v>
      </c>
      <c r="M58" s="5">
        <v>77</v>
      </c>
      <c r="N58" s="5">
        <v>66</v>
      </c>
      <c r="O58" s="5">
        <v>55</v>
      </c>
      <c r="P58" s="5">
        <v>28.1</v>
      </c>
      <c r="Q58" s="5">
        <v>21.9</v>
      </c>
      <c r="R58" s="5">
        <v>157</v>
      </c>
      <c r="S58" s="5">
        <v>144</v>
      </c>
    </row>
    <row r="59" spans="1:19" x14ac:dyDescent="0.25">
      <c r="A59" s="5" t="s">
        <v>477</v>
      </c>
      <c r="B59" s="5" t="s">
        <v>478</v>
      </c>
      <c r="F59" s="5">
        <v>0</v>
      </c>
      <c r="G59" s="5">
        <v>334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</row>
    <row r="60" spans="1:19" x14ac:dyDescent="0.25">
      <c r="A60" s="5" t="s">
        <v>479</v>
      </c>
      <c r="B60" s="5" t="s">
        <v>480</v>
      </c>
      <c r="F60" s="5">
        <v>0</v>
      </c>
      <c r="G60" s="5">
        <v>501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</row>
    <row r="61" spans="1:19" x14ac:dyDescent="0.25">
      <c r="A61" s="5" t="s">
        <v>481</v>
      </c>
      <c r="B61" s="5" t="s">
        <v>482</v>
      </c>
      <c r="F61" s="5">
        <v>0</v>
      </c>
      <c r="G61" s="5">
        <v>527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</row>
    <row r="62" spans="1:19" x14ac:dyDescent="0.25">
      <c r="A62" s="5" t="s">
        <v>483</v>
      </c>
      <c r="B62" s="5" t="s">
        <v>484</v>
      </c>
      <c r="F62" s="5">
        <v>0</v>
      </c>
      <c r="G62" s="5">
        <v>723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</row>
    <row r="63" spans="1:19" x14ac:dyDescent="0.25">
      <c r="A63" s="5" t="s">
        <v>485</v>
      </c>
      <c r="B63" s="5" t="s">
        <v>486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</row>
    <row r="64" spans="1:19" x14ac:dyDescent="0.25">
      <c r="A64" s="5" t="s">
        <v>487</v>
      </c>
      <c r="B64" s="5" t="s">
        <v>488</v>
      </c>
      <c r="C64" s="52">
        <v>44595.767337962963</v>
      </c>
      <c r="D64" s="52">
        <v>44595.788194444445</v>
      </c>
      <c r="E64" s="5" t="s">
        <v>379</v>
      </c>
      <c r="F64" s="5">
        <v>366</v>
      </c>
      <c r="G64" s="5">
        <v>443</v>
      </c>
      <c r="H64" s="5">
        <v>10.56</v>
      </c>
      <c r="I64" s="5">
        <v>0</v>
      </c>
      <c r="J64" s="5">
        <v>525</v>
      </c>
      <c r="K64" s="5">
        <v>203</v>
      </c>
      <c r="L64" s="5">
        <v>112</v>
      </c>
      <c r="M64" s="5">
        <v>81</v>
      </c>
      <c r="N64" s="5">
        <v>73</v>
      </c>
      <c r="O64" s="5">
        <v>51</v>
      </c>
      <c r="P64" s="5">
        <v>30.5</v>
      </c>
      <c r="Q64" s="5">
        <v>21.1</v>
      </c>
      <c r="R64" s="5">
        <v>174</v>
      </c>
      <c r="S64" s="5">
        <v>155</v>
      </c>
    </row>
    <row r="65" spans="1:19" x14ac:dyDescent="0.25">
      <c r="A65" s="5" t="s">
        <v>489</v>
      </c>
      <c r="B65" s="5" t="s">
        <v>490</v>
      </c>
      <c r="F65" s="5">
        <v>0</v>
      </c>
      <c r="G65" s="5">
        <v>451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</row>
    <row r="66" spans="1:19" x14ac:dyDescent="0.25">
      <c r="A66" s="5" t="s">
        <v>491</v>
      </c>
      <c r="B66" s="5" t="s">
        <v>492</v>
      </c>
      <c r="F66" s="5">
        <v>0</v>
      </c>
      <c r="G66" s="5">
        <v>423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</row>
    <row r="67" spans="1:19" x14ac:dyDescent="0.25">
      <c r="A67" s="5" t="s">
        <v>493</v>
      </c>
      <c r="B67" s="5" t="s">
        <v>494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</row>
    <row r="68" spans="1:19" x14ac:dyDescent="0.25">
      <c r="A68" s="5" t="s">
        <v>495</v>
      </c>
      <c r="B68" s="5" t="s">
        <v>496</v>
      </c>
      <c r="C68" s="52">
        <v>44591.708912037036</v>
      </c>
      <c r="D68" s="52">
        <v>44591.729756944442</v>
      </c>
      <c r="E68" s="5" t="s">
        <v>379</v>
      </c>
      <c r="F68" s="5">
        <v>233</v>
      </c>
      <c r="G68" s="5">
        <v>0</v>
      </c>
      <c r="H68" s="5">
        <v>8.84</v>
      </c>
      <c r="I68" s="5">
        <v>326</v>
      </c>
      <c r="J68" s="5">
        <v>311</v>
      </c>
      <c r="K68" s="5">
        <v>130</v>
      </c>
      <c r="L68" s="5">
        <v>131</v>
      </c>
      <c r="M68" s="5">
        <v>86</v>
      </c>
      <c r="N68" s="5">
        <v>57</v>
      </c>
      <c r="O68" s="5">
        <v>39</v>
      </c>
      <c r="P68" s="5">
        <v>25.2</v>
      </c>
      <c r="Q68" s="5">
        <v>17.7</v>
      </c>
      <c r="R68" s="5">
        <v>0</v>
      </c>
      <c r="S68" s="5">
        <v>0</v>
      </c>
    </row>
    <row r="69" spans="1:19" x14ac:dyDescent="0.25">
      <c r="A69" s="5" t="s">
        <v>497</v>
      </c>
      <c r="B69" s="5" t="s">
        <v>498</v>
      </c>
      <c r="F69" s="5">
        <v>0</v>
      </c>
      <c r="G69" s="5">
        <v>410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</row>
    <row r="70" spans="1:19" x14ac:dyDescent="0.25">
      <c r="A70" s="5" t="s">
        <v>499</v>
      </c>
      <c r="B70" s="5" t="s">
        <v>500</v>
      </c>
      <c r="F70" s="5">
        <v>0</v>
      </c>
      <c r="G70" s="5">
        <v>705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</row>
    <row r="71" spans="1:19" x14ac:dyDescent="0.25">
      <c r="A71" s="5" t="s">
        <v>501</v>
      </c>
      <c r="B71" s="5" t="s">
        <v>502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</row>
    <row r="72" spans="1:19" x14ac:dyDescent="0.25">
      <c r="A72" s="5" t="s">
        <v>503</v>
      </c>
      <c r="B72" s="5" t="s">
        <v>504</v>
      </c>
      <c r="F72" s="5">
        <v>0</v>
      </c>
      <c r="G72" s="5">
        <v>516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</row>
    <row r="73" spans="1:19" x14ac:dyDescent="0.25">
      <c r="A73" s="5" t="s">
        <v>505</v>
      </c>
      <c r="B73" s="5" t="s">
        <v>506</v>
      </c>
      <c r="F73" s="5">
        <v>0</v>
      </c>
      <c r="G73" s="5">
        <v>300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</row>
    <row r="74" spans="1:19" x14ac:dyDescent="0.25">
      <c r="A74" s="5" t="s">
        <v>507</v>
      </c>
      <c r="B74" s="5" t="s">
        <v>508</v>
      </c>
      <c r="F74" s="5">
        <v>0</v>
      </c>
      <c r="G74" s="5">
        <v>441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</row>
    <row r="75" spans="1:19" x14ac:dyDescent="0.25">
      <c r="A75" s="5" t="s">
        <v>509</v>
      </c>
      <c r="B75" s="5" t="s">
        <v>510</v>
      </c>
      <c r="F75" s="5">
        <v>0</v>
      </c>
      <c r="G75" s="5">
        <v>539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</row>
    <row r="76" spans="1:19" x14ac:dyDescent="0.25">
      <c r="A76" s="5" t="s">
        <v>511</v>
      </c>
      <c r="B76" s="5" t="s">
        <v>512</v>
      </c>
      <c r="C76" s="52">
        <v>44618.709189814814</v>
      </c>
      <c r="D76" s="52">
        <v>44618.729166666664</v>
      </c>
      <c r="E76" s="5" t="s">
        <v>379</v>
      </c>
      <c r="F76" s="5">
        <v>186</v>
      </c>
      <c r="G76" s="5">
        <v>329</v>
      </c>
      <c r="H76" s="5">
        <v>7.78</v>
      </c>
      <c r="I76" s="5">
        <v>252</v>
      </c>
      <c r="J76" s="5">
        <v>271</v>
      </c>
      <c r="K76" s="5">
        <v>110</v>
      </c>
      <c r="L76" s="5">
        <v>125</v>
      </c>
      <c r="M76" s="5">
        <v>75</v>
      </c>
      <c r="N76" s="5">
        <v>67</v>
      </c>
      <c r="O76" s="5">
        <v>43</v>
      </c>
      <c r="P76" s="5">
        <v>24</v>
      </c>
      <c r="Q76" s="5">
        <v>16.399999999999999</v>
      </c>
      <c r="R76" s="5">
        <v>0</v>
      </c>
      <c r="S76" s="5">
        <v>0</v>
      </c>
    </row>
    <row r="77" spans="1:19" x14ac:dyDescent="0.25">
      <c r="A77" s="5" t="s">
        <v>513</v>
      </c>
      <c r="B77" s="5" t="s">
        <v>514</v>
      </c>
      <c r="F77" s="5">
        <v>0</v>
      </c>
      <c r="G77" s="5">
        <v>585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</row>
    <row r="78" spans="1:19" x14ac:dyDescent="0.25">
      <c r="A78" s="5" t="s">
        <v>515</v>
      </c>
      <c r="B78" s="13" t="s">
        <v>516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</row>
    <row r="79" spans="1:19" x14ac:dyDescent="0.25">
      <c r="A79" s="5" t="s">
        <v>517</v>
      </c>
      <c r="B79" s="5" t="s">
        <v>518</v>
      </c>
      <c r="F79" s="5">
        <v>0</v>
      </c>
      <c r="G79" s="5">
        <v>625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</row>
    <row r="80" spans="1:19" x14ac:dyDescent="0.25">
      <c r="A80" s="5" t="s">
        <v>519</v>
      </c>
      <c r="B80" s="5" t="s">
        <v>520</v>
      </c>
      <c r="F80" s="5">
        <v>0</v>
      </c>
      <c r="G80" s="5">
        <v>532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</row>
    <row r="81" spans="1:19" x14ac:dyDescent="0.25">
      <c r="A81" s="5" t="s">
        <v>247</v>
      </c>
      <c r="B81" s="5" t="s">
        <v>521</v>
      </c>
      <c r="C81" s="52">
        <v>44651.38994212963</v>
      </c>
      <c r="D81" s="52">
        <v>44651.410763888889</v>
      </c>
      <c r="E81" s="5" t="s">
        <v>379</v>
      </c>
      <c r="F81" s="5">
        <v>483</v>
      </c>
      <c r="G81" s="5">
        <v>410</v>
      </c>
      <c r="H81" s="5">
        <v>11.94</v>
      </c>
      <c r="I81" s="5">
        <v>697</v>
      </c>
      <c r="J81" s="5">
        <v>381</v>
      </c>
      <c r="K81" s="5">
        <v>268</v>
      </c>
      <c r="L81" s="5">
        <v>117</v>
      </c>
      <c r="M81" s="5">
        <v>77</v>
      </c>
      <c r="N81" s="5">
        <v>73</v>
      </c>
      <c r="O81" s="5">
        <v>60</v>
      </c>
      <c r="P81" s="5">
        <v>27.2</v>
      </c>
      <c r="Q81" s="5">
        <v>23.9</v>
      </c>
      <c r="R81" s="5">
        <v>0</v>
      </c>
      <c r="S81" s="5">
        <v>0</v>
      </c>
    </row>
    <row r="82" spans="1:19" x14ac:dyDescent="0.25">
      <c r="A82" s="5" t="s">
        <v>522</v>
      </c>
      <c r="B82" s="5" t="s">
        <v>523</v>
      </c>
      <c r="C82" s="52">
        <v>44598.696481481478</v>
      </c>
      <c r="D82" s="52">
        <v>44598.717280092591</v>
      </c>
      <c r="E82" s="5" t="s">
        <v>379</v>
      </c>
      <c r="F82" s="5">
        <v>356</v>
      </c>
      <c r="G82" s="5">
        <v>421</v>
      </c>
      <c r="H82" s="5">
        <v>10.53</v>
      </c>
      <c r="I82" s="5">
        <v>557</v>
      </c>
      <c r="J82" s="5">
        <v>496</v>
      </c>
      <c r="K82" s="5">
        <v>198</v>
      </c>
      <c r="L82" s="5">
        <v>111</v>
      </c>
      <c r="M82" s="5">
        <v>70</v>
      </c>
      <c r="N82" s="5">
        <v>73</v>
      </c>
      <c r="O82" s="5">
        <v>56</v>
      </c>
      <c r="P82" s="5">
        <v>29.9</v>
      </c>
      <c r="Q82" s="5">
        <v>21.1</v>
      </c>
      <c r="R82" s="5">
        <v>181</v>
      </c>
      <c r="S82" s="5">
        <v>162</v>
      </c>
    </row>
    <row r="83" spans="1:19" x14ac:dyDescent="0.25">
      <c r="A83" s="5" t="s">
        <v>524</v>
      </c>
      <c r="B83" s="5" t="s">
        <v>525</v>
      </c>
      <c r="F83" s="5">
        <v>0</v>
      </c>
      <c r="G83" s="5">
        <v>401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</row>
    <row r="84" spans="1:19" x14ac:dyDescent="0.25">
      <c r="A84" s="5" t="s">
        <v>526</v>
      </c>
      <c r="B84" s="5" t="s">
        <v>527</v>
      </c>
      <c r="F84" s="5">
        <v>0</v>
      </c>
      <c r="G84" s="5">
        <v>232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</row>
    <row r="85" spans="1:19" x14ac:dyDescent="0.25">
      <c r="A85" s="5" t="s">
        <v>528</v>
      </c>
      <c r="B85" s="5" t="s">
        <v>529</v>
      </c>
      <c r="F85" s="5">
        <v>0</v>
      </c>
      <c r="G85" s="5">
        <v>509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</row>
    <row r="86" spans="1:19" x14ac:dyDescent="0.25">
      <c r="A86" s="5" t="s">
        <v>530</v>
      </c>
      <c r="B86" s="5" t="s">
        <v>531</v>
      </c>
      <c r="C86" s="52">
        <v>44651.459699074076</v>
      </c>
      <c r="D86" s="52">
        <v>44651.480520833335</v>
      </c>
      <c r="E86" s="5" t="s">
        <v>379</v>
      </c>
      <c r="F86" s="5">
        <v>413</v>
      </c>
      <c r="G86" s="5">
        <v>0</v>
      </c>
      <c r="H86" s="5">
        <v>11.23</v>
      </c>
      <c r="I86" s="5">
        <v>586</v>
      </c>
      <c r="J86" s="5">
        <v>400</v>
      </c>
      <c r="K86" s="5">
        <v>230</v>
      </c>
      <c r="L86" s="5">
        <v>99</v>
      </c>
      <c r="M86" s="5">
        <v>74</v>
      </c>
      <c r="N86" s="5">
        <v>65</v>
      </c>
      <c r="O86" s="5">
        <v>57</v>
      </c>
      <c r="P86" s="5">
        <v>27.7</v>
      </c>
      <c r="Q86" s="5">
        <v>22.4</v>
      </c>
      <c r="R86" s="5">
        <v>172</v>
      </c>
      <c r="S86" s="5">
        <v>155</v>
      </c>
    </row>
    <row r="87" spans="1:19" x14ac:dyDescent="0.25">
      <c r="A87" s="5" t="s">
        <v>119</v>
      </c>
      <c r="B87" s="5" t="s">
        <v>532</v>
      </c>
      <c r="C87" s="52">
        <v>44651.404861111114</v>
      </c>
      <c r="D87" s="52">
        <v>44651.425671296296</v>
      </c>
      <c r="E87" s="5" t="s">
        <v>379</v>
      </c>
      <c r="F87" s="5">
        <v>482</v>
      </c>
      <c r="G87" s="5">
        <v>0</v>
      </c>
      <c r="H87" s="5">
        <v>11.81</v>
      </c>
      <c r="I87" s="5">
        <v>629</v>
      </c>
      <c r="J87" s="5">
        <v>440</v>
      </c>
      <c r="K87" s="5">
        <v>268</v>
      </c>
      <c r="L87" s="5">
        <v>114</v>
      </c>
      <c r="M87" s="5">
        <v>75</v>
      </c>
      <c r="N87" s="5">
        <v>75</v>
      </c>
      <c r="O87" s="5">
        <v>60</v>
      </c>
      <c r="P87" s="5">
        <v>28.7</v>
      </c>
      <c r="Q87" s="5">
        <v>23.6</v>
      </c>
      <c r="R87" s="5">
        <v>179</v>
      </c>
      <c r="S87" s="5">
        <v>168</v>
      </c>
    </row>
    <row r="88" spans="1:19" x14ac:dyDescent="0.25">
      <c r="A88" s="5" t="s">
        <v>213</v>
      </c>
      <c r="B88" s="5" t="s">
        <v>533</v>
      </c>
      <c r="C88" s="5">
        <v>44651.62667824074</v>
      </c>
      <c r="D88" s="5">
        <v>44651.647499999999</v>
      </c>
      <c r="E88" s="5" t="s">
        <v>379</v>
      </c>
      <c r="F88" s="5">
        <v>505</v>
      </c>
      <c r="G88" s="5">
        <v>474</v>
      </c>
      <c r="H88" s="5">
        <v>11.97</v>
      </c>
      <c r="I88" s="5">
        <v>700</v>
      </c>
      <c r="J88" s="5">
        <v>543</v>
      </c>
      <c r="K88" s="5">
        <v>280</v>
      </c>
      <c r="L88" s="5">
        <v>91</v>
      </c>
      <c r="M88" s="5">
        <v>73</v>
      </c>
      <c r="N88" s="5">
        <v>76</v>
      </c>
      <c r="O88" s="5">
        <v>63</v>
      </c>
      <c r="P88" s="5">
        <v>30.9</v>
      </c>
      <c r="Q88" s="5">
        <v>23.9</v>
      </c>
      <c r="R88" s="5">
        <v>182</v>
      </c>
      <c r="S88" s="5">
        <v>170</v>
      </c>
    </row>
    <row r="89" spans="1:19" x14ac:dyDescent="0.25">
      <c r="A89" s="5" t="s">
        <v>534</v>
      </c>
      <c r="B89" s="5" t="s">
        <v>535</v>
      </c>
      <c r="F89" s="5">
        <v>0</v>
      </c>
      <c r="G89" s="5">
        <v>587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</row>
    <row r="90" spans="1:19" x14ac:dyDescent="0.25">
      <c r="A90" s="5" t="s">
        <v>536</v>
      </c>
      <c r="B90" s="5" t="s">
        <v>537</v>
      </c>
      <c r="F90" s="5">
        <v>0</v>
      </c>
      <c r="G90" s="5">
        <v>404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</row>
    <row r="91" spans="1:19" x14ac:dyDescent="0.25">
      <c r="A91" s="5" t="s">
        <v>538</v>
      </c>
      <c r="B91" s="5" t="s">
        <v>539</v>
      </c>
      <c r="F91" s="5">
        <v>0</v>
      </c>
      <c r="G91" s="5">
        <v>610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</row>
    <row r="92" spans="1:19" x14ac:dyDescent="0.25">
      <c r="A92" s="5" t="s">
        <v>540</v>
      </c>
      <c r="B92" s="5" t="s">
        <v>541</v>
      </c>
      <c r="F92" s="5">
        <v>0</v>
      </c>
      <c r="G92" s="5">
        <v>473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</row>
    <row r="93" spans="1:19" x14ac:dyDescent="0.25">
      <c r="A93" s="5" t="s">
        <v>542</v>
      </c>
      <c r="B93" s="5" t="s">
        <v>543</v>
      </c>
      <c r="F93" s="5">
        <v>0</v>
      </c>
      <c r="G93" s="5">
        <v>328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</row>
    <row r="94" spans="1:19" x14ac:dyDescent="0.25">
      <c r="A94" s="5" t="s">
        <v>128</v>
      </c>
      <c r="B94" s="5" t="s">
        <v>544</v>
      </c>
      <c r="C94" s="5">
        <v>44651.886770833335</v>
      </c>
      <c r="D94" s="5">
        <v>44651.90761574074</v>
      </c>
      <c r="E94" s="5" t="s">
        <v>379</v>
      </c>
      <c r="F94" s="5">
        <v>323</v>
      </c>
      <c r="G94" s="5">
        <v>0</v>
      </c>
      <c r="H94" s="5">
        <v>10.24</v>
      </c>
      <c r="I94" s="5">
        <v>0</v>
      </c>
      <c r="J94" s="5">
        <v>255</v>
      </c>
      <c r="K94" s="5">
        <v>180</v>
      </c>
      <c r="L94" s="5">
        <v>124</v>
      </c>
      <c r="M94" s="5">
        <v>78</v>
      </c>
      <c r="N94" s="5">
        <v>61</v>
      </c>
      <c r="O94" s="5">
        <v>49</v>
      </c>
      <c r="P94" s="5">
        <v>23.4</v>
      </c>
      <c r="Q94" s="5">
        <v>20.5</v>
      </c>
      <c r="R94" s="5">
        <v>192</v>
      </c>
      <c r="S94" s="5">
        <v>186</v>
      </c>
    </row>
    <row r="95" spans="1:19" x14ac:dyDescent="0.25">
      <c r="A95" s="5" t="s">
        <v>545</v>
      </c>
      <c r="B95" s="5" t="s">
        <v>546</v>
      </c>
      <c r="F95" s="5">
        <v>0</v>
      </c>
      <c r="G95" s="5">
        <v>285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</row>
    <row r="96" spans="1:19" x14ac:dyDescent="0.25">
      <c r="A96" s="5" t="s">
        <v>547</v>
      </c>
      <c r="B96" s="5" t="s">
        <v>548</v>
      </c>
      <c r="F96" s="5">
        <v>0</v>
      </c>
      <c r="G96" s="5">
        <v>689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</row>
    <row r="97" spans="1:19" x14ac:dyDescent="0.25">
      <c r="A97" s="5" t="s">
        <v>83</v>
      </c>
      <c r="B97" s="5" t="s">
        <v>549</v>
      </c>
      <c r="C97" s="52">
        <v>44651.481446759259</v>
      </c>
      <c r="D97" s="52">
        <v>44651.502256944441</v>
      </c>
      <c r="E97" s="5" t="s">
        <v>379</v>
      </c>
      <c r="F97" s="5">
        <v>306</v>
      </c>
      <c r="G97" s="5">
        <v>0</v>
      </c>
      <c r="H97" s="5">
        <v>9.66</v>
      </c>
      <c r="I97" s="5">
        <v>573</v>
      </c>
      <c r="J97" s="5">
        <v>359</v>
      </c>
      <c r="K97" s="5">
        <v>170</v>
      </c>
      <c r="L97" s="5">
        <v>103</v>
      </c>
      <c r="M97" s="5">
        <v>74</v>
      </c>
      <c r="N97" s="5">
        <v>70</v>
      </c>
      <c r="O97" s="5">
        <v>50</v>
      </c>
      <c r="P97" s="5">
        <v>26.6</v>
      </c>
      <c r="Q97" s="5">
        <v>19.3</v>
      </c>
      <c r="R97" s="5">
        <v>186</v>
      </c>
      <c r="S97" s="5">
        <v>173</v>
      </c>
    </row>
    <row r="98" spans="1:19" x14ac:dyDescent="0.25">
      <c r="A98" s="5" t="s">
        <v>550</v>
      </c>
      <c r="B98" s="5" t="s">
        <v>551</v>
      </c>
      <c r="F98" s="5">
        <v>0</v>
      </c>
      <c r="G98" s="5">
        <v>265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</row>
    <row r="99" spans="1:19" x14ac:dyDescent="0.25">
      <c r="A99" s="5" t="s">
        <v>552</v>
      </c>
      <c r="B99" s="5" t="s">
        <v>553</v>
      </c>
      <c r="F99" s="5">
        <v>0</v>
      </c>
      <c r="G99" s="5">
        <v>365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</row>
    <row r="100" spans="1:19" x14ac:dyDescent="0.25">
      <c r="A100" s="5" t="s">
        <v>554</v>
      </c>
      <c r="B100" s="5" t="s">
        <v>555</v>
      </c>
      <c r="F100" s="5">
        <v>0</v>
      </c>
      <c r="G100" s="5">
        <v>308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</row>
    <row r="101" spans="1:19" x14ac:dyDescent="0.25">
      <c r="A101" s="5" t="s">
        <v>556</v>
      </c>
      <c r="B101" s="5" t="s">
        <v>557</v>
      </c>
      <c r="F101" s="5">
        <v>0</v>
      </c>
      <c r="G101" s="5">
        <v>252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</row>
    <row r="102" spans="1:19" x14ac:dyDescent="0.25">
      <c r="A102" s="5" t="s">
        <v>558</v>
      </c>
      <c r="B102" s="5" t="s">
        <v>559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</row>
    <row r="103" spans="1:19" x14ac:dyDescent="0.25">
      <c r="A103" s="5" t="s">
        <v>560</v>
      </c>
      <c r="B103" s="5" t="s">
        <v>561</v>
      </c>
      <c r="C103" s="52">
        <v>44604.67359953704</v>
      </c>
      <c r="D103" s="52">
        <v>44604.694432870368</v>
      </c>
      <c r="E103" s="5" t="s">
        <v>379</v>
      </c>
      <c r="F103" s="5">
        <v>406</v>
      </c>
      <c r="G103" s="5">
        <v>458</v>
      </c>
      <c r="H103" s="5">
        <v>11.11</v>
      </c>
      <c r="I103" s="5">
        <v>476</v>
      </c>
      <c r="J103" s="5">
        <v>498</v>
      </c>
      <c r="K103" s="5">
        <v>225</v>
      </c>
      <c r="L103" s="5">
        <v>115</v>
      </c>
      <c r="M103" s="5">
        <v>74</v>
      </c>
      <c r="N103" s="5">
        <v>75</v>
      </c>
      <c r="O103" s="5">
        <v>56</v>
      </c>
      <c r="P103" s="5">
        <v>30</v>
      </c>
      <c r="Q103" s="5">
        <v>22.2</v>
      </c>
      <c r="R103" s="5">
        <v>172</v>
      </c>
      <c r="S103" s="5">
        <v>155</v>
      </c>
    </row>
    <row r="104" spans="1:19" x14ac:dyDescent="0.25">
      <c r="A104" s="5" t="s">
        <v>345</v>
      </c>
      <c r="B104" s="5" t="s">
        <v>562</v>
      </c>
      <c r="C104" s="52">
        <v>44651.044756944444</v>
      </c>
      <c r="D104" s="52">
        <v>44651.065578703703</v>
      </c>
      <c r="E104" s="5" t="s">
        <v>379</v>
      </c>
      <c r="F104" s="5">
        <v>326</v>
      </c>
      <c r="G104" s="5">
        <v>0</v>
      </c>
      <c r="H104" s="5">
        <v>10.18</v>
      </c>
      <c r="I104" s="5">
        <v>525</v>
      </c>
      <c r="J104" s="5">
        <v>447</v>
      </c>
      <c r="K104" s="5">
        <v>181</v>
      </c>
      <c r="L104" s="5">
        <v>103</v>
      </c>
      <c r="M104" s="5">
        <v>75</v>
      </c>
      <c r="N104" s="5">
        <v>60</v>
      </c>
      <c r="O104" s="5">
        <v>51</v>
      </c>
      <c r="P104" s="5">
        <v>28.8</v>
      </c>
      <c r="Q104" s="5">
        <v>20.3</v>
      </c>
      <c r="R104" s="5">
        <v>0</v>
      </c>
      <c r="S104" s="5">
        <v>0</v>
      </c>
    </row>
    <row r="105" spans="1:19" x14ac:dyDescent="0.25">
      <c r="A105" s="5" t="s">
        <v>563</v>
      </c>
      <c r="B105" s="5" t="s">
        <v>564</v>
      </c>
      <c r="F105" s="5">
        <v>0</v>
      </c>
      <c r="G105" s="5">
        <v>370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</row>
    <row r="106" spans="1:19" x14ac:dyDescent="0.25">
      <c r="A106" s="5" t="s">
        <v>565</v>
      </c>
      <c r="B106" s="5" t="s">
        <v>566</v>
      </c>
      <c r="F106" s="5">
        <v>0</v>
      </c>
      <c r="G106" s="5">
        <v>608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</row>
    <row r="107" spans="1:19" x14ac:dyDescent="0.25">
      <c r="A107" s="5" t="s">
        <v>567</v>
      </c>
      <c r="B107" s="5" t="s">
        <v>568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</row>
    <row r="108" spans="1:19" x14ac:dyDescent="0.25">
      <c r="A108" s="5" t="s">
        <v>569</v>
      </c>
      <c r="B108" s="5" t="s">
        <v>570</v>
      </c>
      <c r="C108" s="52">
        <v>44601.466041666667</v>
      </c>
      <c r="D108" s="52">
        <v>44601.486828703702</v>
      </c>
      <c r="E108" s="5" t="s">
        <v>379</v>
      </c>
      <c r="F108" s="5">
        <v>244</v>
      </c>
      <c r="G108" s="5">
        <v>385</v>
      </c>
      <c r="H108" s="5">
        <v>9.1</v>
      </c>
      <c r="I108" s="5">
        <v>336</v>
      </c>
      <c r="J108" s="5">
        <v>242</v>
      </c>
      <c r="K108" s="5">
        <v>136</v>
      </c>
      <c r="L108" s="5">
        <v>116</v>
      </c>
      <c r="M108" s="5">
        <v>76</v>
      </c>
      <c r="N108" s="5">
        <v>63</v>
      </c>
      <c r="O108" s="5">
        <v>46</v>
      </c>
      <c r="P108" s="5">
        <v>23</v>
      </c>
      <c r="Q108" s="5">
        <v>18.2</v>
      </c>
      <c r="R108" s="5">
        <v>0</v>
      </c>
      <c r="S108" s="5">
        <v>0</v>
      </c>
    </row>
    <row r="109" spans="1:19" x14ac:dyDescent="0.25">
      <c r="A109" s="5" t="s">
        <v>571</v>
      </c>
      <c r="B109" s="5" t="s">
        <v>572</v>
      </c>
      <c r="F109" s="5">
        <v>0</v>
      </c>
      <c r="G109" s="5">
        <v>470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</row>
    <row r="110" spans="1:19" x14ac:dyDescent="0.25">
      <c r="A110" s="5" t="s">
        <v>573</v>
      </c>
      <c r="B110" s="5" t="s">
        <v>574</v>
      </c>
      <c r="F110" s="5">
        <v>0</v>
      </c>
      <c r="G110" s="5">
        <v>534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</row>
    <row r="111" spans="1:19" x14ac:dyDescent="0.25">
      <c r="A111" s="5" t="s">
        <v>575</v>
      </c>
      <c r="B111" s="5" t="s">
        <v>576</v>
      </c>
      <c r="F111" s="5">
        <v>0</v>
      </c>
      <c r="G111" s="5">
        <v>311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</row>
    <row r="112" spans="1:19" x14ac:dyDescent="0.25">
      <c r="A112" s="5" t="s">
        <v>577</v>
      </c>
      <c r="B112" s="5" t="s">
        <v>578</v>
      </c>
      <c r="F112" s="5">
        <v>0</v>
      </c>
      <c r="G112" s="5">
        <v>409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</row>
    <row r="113" spans="1:19" x14ac:dyDescent="0.25">
      <c r="A113" s="5" t="s">
        <v>579</v>
      </c>
      <c r="B113" s="5" t="s">
        <v>580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</row>
    <row r="114" spans="1:19" x14ac:dyDescent="0.25">
      <c r="A114" s="5" t="s">
        <v>581</v>
      </c>
      <c r="B114" s="5" t="s">
        <v>582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</row>
    <row r="115" spans="1:19" x14ac:dyDescent="0.25">
      <c r="A115" s="5" t="s">
        <v>583</v>
      </c>
      <c r="B115" s="5" t="s">
        <v>584</v>
      </c>
      <c r="F115" s="5">
        <v>0</v>
      </c>
      <c r="G115" s="5">
        <v>459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</row>
    <row r="116" spans="1:19" x14ac:dyDescent="0.25">
      <c r="A116" s="5" t="s">
        <v>134</v>
      </c>
      <c r="B116" s="5" t="s">
        <v>585</v>
      </c>
      <c r="C116" s="52">
        <v>44624.024594907409</v>
      </c>
      <c r="D116" s="52">
        <v>44624.045393518521</v>
      </c>
      <c r="E116" s="5" t="s">
        <v>379</v>
      </c>
      <c r="F116" s="5">
        <v>582</v>
      </c>
      <c r="G116" s="5">
        <v>654</v>
      </c>
      <c r="H116" s="5">
        <v>12.62</v>
      </c>
      <c r="I116" s="5">
        <v>851</v>
      </c>
      <c r="J116" s="5">
        <v>626</v>
      </c>
      <c r="K116" s="5">
        <v>323</v>
      </c>
      <c r="L116" s="5">
        <v>124</v>
      </c>
      <c r="M116" s="5">
        <v>76</v>
      </c>
      <c r="N116" s="5">
        <v>100</v>
      </c>
      <c r="O116" s="5">
        <v>67</v>
      </c>
      <c r="P116" s="5">
        <v>32.5</v>
      </c>
      <c r="Q116" s="5">
        <v>25.2</v>
      </c>
      <c r="R116" s="5">
        <v>0</v>
      </c>
      <c r="S116" s="5">
        <v>0</v>
      </c>
    </row>
    <row r="117" spans="1:19" x14ac:dyDescent="0.25">
      <c r="A117" s="5" t="s">
        <v>586</v>
      </c>
      <c r="B117" s="5" t="s">
        <v>587</v>
      </c>
      <c r="F117" s="5">
        <v>0</v>
      </c>
      <c r="G117" s="5">
        <v>352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</row>
    <row r="118" spans="1:19" x14ac:dyDescent="0.25">
      <c r="A118" s="5" t="s">
        <v>588</v>
      </c>
      <c r="B118" s="5" t="s">
        <v>589</v>
      </c>
      <c r="F118" s="5">
        <v>0</v>
      </c>
      <c r="G118" s="5">
        <v>666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</row>
    <row r="119" spans="1:19" x14ac:dyDescent="0.25">
      <c r="A119" s="5" t="s">
        <v>590</v>
      </c>
      <c r="B119" s="5" t="s">
        <v>591</v>
      </c>
      <c r="F119" s="5">
        <v>0</v>
      </c>
      <c r="G119" s="5">
        <v>356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</row>
    <row r="120" spans="1:19" x14ac:dyDescent="0.25">
      <c r="A120" s="5" t="s">
        <v>592</v>
      </c>
      <c r="B120" s="5" t="s">
        <v>593</v>
      </c>
      <c r="F120" s="5">
        <v>0</v>
      </c>
      <c r="G120" s="5">
        <v>564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</row>
    <row r="121" spans="1:19" x14ac:dyDescent="0.25">
      <c r="A121" s="5" t="s">
        <v>303</v>
      </c>
      <c r="B121" s="5" t="s">
        <v>594</v>
      </c>
      <c r="C121" s="52">
        <v>44652.160312499997</v>
      </c>
      <c r="D121" s="52">
        <v>44652.181134259263</v>
      </c>
      <c r="E121" s="5" t="s">
        <v>379</v>
      </c>
      <c r="F121" s="5">
        <v>325</v>
      </c>
      <c r="G121" s="5">
        <v>0</v>
      </c>
      <c r="H121" s="5">
        <v>10.14</v>
      </c>
      <c r="I121" s="5">
        <v>0</v>
      </c>
      <c r="J121" s="5">
        <v>356</v>
      </c>
      <c r="K121" s="5">
        <v>180</v>
      </c>
      <c r="L121" s="5">
        <v>119</v>
      </c>
      <c r="M121" s="5">
        <v>76</v>
      </c>
      <c r="N121" s="5">
        <v>69</v>
      </c>
      <c r="O121" s="5">
        <v>51</v>
      </c>
      <c r="P121" s="5">
        <v>26.5</v>
      </c>
      <c r="Q121" s="5">
        <v>20.3</v>
      </c>
      <c r="R121" s="5">
        <v>167</v>
      </c>
      <c r="S121" s="5">
        <v>154</v>
      </c>
    </row>
    <row r="122" spans="1:19" x14ac:dyDescent="0.25">
      <c r="A122" s="5" t="s">
        <v>595</v>
      </c>
      <c r="B122" s="5" t="s">
        <v>596</v>
      </c>
      <c r="F122" s="5">
        <v>0</v>
      </c>
      <c r="G122" s="5">
        <v>427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</row>
    <row r="123" spans="1:19" x14ac:dyDescent="0.25">
      <c r="A123" s="5" t="s">
        <v>597</v>
      </c>
      <c r="B123" s="5" t="s">
        <v>598</v>
      </c>
      <c r="F123" s="5">
        <v>0</v>
      </c>
      <c r="G123" s="5">
        <v>389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</row>
    <row r="124" spans="1:19" x14ac:dyDescent="0.25">
      <c r="A124" s="5" t="s">
        <v>599</v>
      </c>
      <c r="B124" s="5" t="s">
        <v>600</v>
      </c>
      <c r="F124" s="5">
        <v>0</v>
      </c>
      <c r="G124" s="5">
        <v>433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</row>
    <row r="125" spans="1:19" x14ac:dyDescent="0.25">
      <c r="A125" s="5" t="s">
        <v>601</v>
      </c>
      <c r="B125" s="5" t="s">
        <v>602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</row>
    <row r="126" spans="1:19" x14ac:dyDescent="0.25">
      <c r="A126" s="5" t="s">
        <v>603</v>
      </c>
      <c r="B126" s="5" t="s">
        <v>604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</row>
    <row r="127" spans="1:19" x14ac:dyDescent="0.25">
      <c r="A127" s="5" t="s">
        <v>605</v>
      </c>
      <c r="B127" s="5" t="s">
        <v>606</v>
      </c>
      <c r="F127" s="5">
        <v>0</v>
      </c>
      <c r="G127" s="5">
        <v>410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</row>
    <row r="128" spans="1:19" x14ac:dyDescent="0.25">
      <c r="A128" s="5" t="s">
        <v>319</v>
      </c>
      <c r="B128" s="5" t="s">
        <v>607</v>
      </c>
      <c r="C128" s="5">
        <v>44651.924976851849</v>
      </c>
      <c r="D128" s="5">
        <v>44651.945798611108</v>
      </c>
      <c r="E128" s="5" t="s">
        <v>379</v>
      </c>
      <c r="F128" s="5">
        <v>504</v>
      </c>
      <c r="G128" s="5">
        <v>0</v>
      </c>
      <c r="H128" s="5">
        <v>12.1</v>
      </c>
      <c r="I128" s="5">
        <v>603</v>
      </c>
      <c r="J128" s="5">
        <v>478</v>
      </c>
      <c r="K128" s="5">
        <v>280</v>
      </c>
      <c r="L128" s="5">
        <v>97</v>
      </c>
      <c r="M128" s="5">
        <v>75</v>
      </c>
      <c r="N128" s="5">
        <v>78</v>
      </c>
      <c r="O128" s="5">
        <v>62</v>
      </c>
      <c r="P128" s="5">
        <v>29.5</v>
      </c>
      <c r="Q128" s="5">
        <v>24.2</v>
      </c>
      <c r="R128" s="5">
        <v>175</v>
      </c>
      <c r="S128" s="5">
        <v>164</v>
      </c>
    </row>
    <row r="129" spans="1:19" x14ac:dyDescent="0.25">
      <c r="A129" s="5" t="s">
        <v>608</v>
      </c>
      <c r="B129" s="5" t="s">
        <v>609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</row>
    <row r="130" spans="1:19" x14ac:dyDescent="0.25">
      <c r="A130" s="5" t="s">
        <v>610</v>
      </c>
      <c r="B130" s="5" t="s">
        <v>611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</row>
    <row r="131" spans="1:19" x14ac:dyDescent="0.25">
      <c r="A131" s="5" t="s">
        <v>612</v>
      </c>
      <c r="B131" s="5" t="s">
        <v>613</v>
      </c>
      <c r="C131" s="52">
        <v>44604.826886574076</v>
      </c>
      <c r="D131" s="52">
        <v>44604.847685185188</v>
      </c>
      <c r="E131" s="5" t="s">
        <v>379</v>
      </c>
      <c r="F131" s="5">
        <v>341</v>
      </c>
      <c r="G131" s="5">
        <v>359</v>
      </c>
      <c r="H131" s="5">
        <v>10.3</v>
      </c>
      <c r="I131" s="5">
        <v>486</v>
      </c>
      <c r="J131" s="5">
        <v>405</v>
      </c>
      <c r="K131" s="5">
        <v>190</v>
      </c>
      <c r="L131" s="5">
        <v>125</v>
      </c>
      <c r="M131" s="5">
        <v>79</v>
      </c>
      <c r="N131" s="5">
        <v>83</v>
      </c>
      <c r="O131" s="5">
        <v>51</v>
      </c>
      <c r="P131" s="5">
        <v>27.8</v>
      </c>
      <c r="Q131" s="5">
        <v>20.6</v>
      </c>
      <c r="R131" s="5">
        <v>0</v>
      </c>
      <c r="S131" s="5">
        <v>0</v>
      </c>
    </row>
    <row r="132" spans="1:19" x14ac:dyDescent="0.25">
      <c r="A132" s="5" t="s">
        <v>614</v>
      </c>
      <c r="B132" s="5" t="s">
        <v>615</v>
      </c>
      <c r="F132" s="5">
        <v>0</v>
      </c>
      <c r="G132" s="5">
        <v>553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</row>
    <row r="133" spans="1:19" x14ac:dyDescent="0.25">
      <c r="A133" s="5" t="s">
        <v>616</v>
      </c>
      <c r="B133" s="5" t="s">
        <v>617</v>
      </c>
      <c r="F133" s="5">
        <v>0</v>
      </c>
      <c r="G133" s="5">
        <v>605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</row>
    <row r="134" spans="1:19" x14ac:dyDescent="0.25">
      <c r="A134" s="5" t="s">
        <v>618</v>
      </c>
      <c r="B134" s="5" t="s">
        <v>619</v>
      </c>
      <c r="F134" s="5">
        <v>0</v>
      </c>
      <c r="G134" s="5">
        <v>353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</row>
    <row r="135" spans="1:19" x14ac:dyDescent="0.25">
      <c r="A135" s="5" t="s">
        <v>620</v>
      </c>
      <c r="B135" s="5" t="s">
        <v>621</v>
      </c>
      <c r="C135" s="52">
        <v>44592.662812499999</v>
      </c>
      <c r="D135" s="52">
        <v>44592.683622685188</v>
      </c>
      <c r="E135" s="5" t="s">
        <v>379</v>
      </c>
      <c r="F135" s="5">
        <v>151</v>
      </c>
      <c r="G135" s="5">
        <v>0</v>
      </c>
      <c r="H135" s="5">
        <v>7.35</v>
      </c>
      <c r="I135" s="5">
        <v>226</v>
      </c>
      <c r="J135" s="5">
        <v>209</v>
      </c>
      <c r="K135" s="5">
        <v>84</v>
      </c>
      <c r="L135" s="5">
        <v>129</v>
      </c>
      <c r="M135" s="5">
        <v>75</v>
      </c>
      <c r="N135" s="5">
        <v>58</v>
      </c>
      <c r="O135" s="5">
        <v>37</v>
      </c>
      <c r="P135" s="5">
        <v>21.8</v>
      </c>
      <c r="Q135" s="5">
        <v>14.7</v>
      </c>
      <c r="R135" s="5">
        <v>0</v>
      </c>
      <c r="S135" s="5">
        <v>0</v>
      </c>
    </row>
    <row r="136" spans="1:19" x14ac:dyDescent="0.25">
      <c r="A136" s="5" t="s">
        <v>253</v>
      </c>
      <c r="B136" s="5" t="s">
        <v>622</v>
      </c>
      <c r="C136" s="52">
        <v>44650.846759259257</v>
      </c>
      <c r="D136" s="52">
        <v>44650.867581018516</v>
      </c>
      <c r="E136" s="5" t="s">
        <v>379</v>
      </c>
      <c r="F136" s="5">
        <v>554</v>
      </c>
      <c r="G136" s="5">
        <v>510</v>
      </c>
      <c r="H136" s="5">
        <v>12.42</v>
      </c>
      <c r="I136" s="5">
        <v>566</v>
      </c>
      <c r="J136" s="5">
        <v>624</v>
      </c>
      <c r="K136" s="5">
        <v>308</v>
      </c>
      <c r="L136" s="5">
        <v>118</v>
      </c>
      <c r="M136" s="5">
        <v>74</v>
      </c>
      <c r="N136" s="5">
        <v>100</v>
      </c>
      <c r="O136" s="5">
        <v>65</v>
      </c>
      <c r="P136" s="5">
        <v>32.5</v>
      </c>
      <c r="Q136" s="5">
        <v>24.8</v>
      </c>
      <c r="R136" s="5">
        <v>185</v>
      </c>
      <c r="S136" s="5">
        <v>173</v>
      </c>
    </row>
    <row r="137" spans="1:19" x14ac:dyDescent="0.25">
      <c r="A137" s="5" t="s">
        <v>177</v>
      </c>
      <c r="B137" s="5" t="s">
        <v>623</v>
      </c>
      <c r="C137" s="52">
        <v>44651.426574074074</v>
      </c>
      <c r="D137" s="52">
        <v>44651.447395833333</v>
      </c>
      <c r="E137" s="5" t="s">
        <v>379</v>
      </c>
      <c r="F137" s="5">
        <v>440</v>
      </c>
      <c r="G137" s="5">
        <v>477</v>
      </c>
      <c r="H137" s="5">
        <v>11.53</v>
      </c>
      <c r="I137" s="5">
        <v>0</v>
      </c>
      <c r="J137" s="5">
        <v>331</v>
      </c>
      <c r="K137" s="5">
        <v>244</v>
      </c>
      <c r="L137" s="5">
        <v>100</v>
      </c>
      <c r="M137" s="5">
        <v>76</v>
      </c>
      <c r="N137" s="5">
        <v>74</v>
      </c>
      <c r="O137" s="5">
        <v>57</v>
      </c>
      <c r="P137" s="5">
        <v>25.8</v>
      </c>
      <c r="Q137" s="5">
        <v>23.1</v>
      </c>
      <c r="R137" s="5">
        <v>170</v>
      </c>
      <c r="S137" s="5">
        <v>160</v>
      </c>
    </row>
    <row r="138" spans="1:19" x14ac:dyDescent="0.25">
      <c r="A138" s="5" t="s">
        <v>624</v>
      </c>
      <c r="B138" s="5" t="s">
        <v>625</v>
      </c>
      <c r="F138" s="5">
        <v>0</v>
      </c>
      <c r="G138" s="5">
        <v>341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</row>
    <row r="139" spans="1:19" x14ac:dyDescent="0.25">
      <c r="A139" s="5" t="s">
        <v>626</v>
      </c>
      <c r="B139" s="5" t="s">
        <v>627</v>
      </c>
      <c r="F139" s="5">
        <v>0</v>
      </c>
      <c r="G139" s="5">
        <v>452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</row>
    <row r="140" spans="1:19" x14ac:dyDescent="0.25">
      <c r="A140" s="5" t="s">
        <v>67</v>
      </c>
      <c r="B140" s="5" t="s">
        <v>628</v>
      </c>
      <c r="C140" s="5">
        <v>44651.965648148151</v>
      </c>
      <c r="D140" s="5">
        <v>44651.986458333333</v>
      </c>
      <c r="E140" s="5" t="s">
        <v>379</v>
      </c>
      <c r="F140" s="5">
        <v>454</v>
      </c>
      <c r="G140" s="5">
        <v>0</v>
      </c>
      <c r="H140" s="5">
        <v>11.62</v>
      </c>
      <c r="I140" s="5">
        <v>650</v>
      </c>
      <c r="J140" s="5">
        <v>413</v>
      </c>
      <c r="K140" s="5">
        <v>252</v>
      </c>
      <c r="L140" s="5">
        <v>123</v>
      </c>
      <c r="M140" s="5">
        <v>79</v>
      </c>
      <c r="N140" s="5">
        <v>72</v>
      </c>
      <c r="O140" s="5">
        <v>57</v>
      </c>
      <c r="P140" s="5">
        <v>28</v>
      </c>
      <c r="Q140" s="5">
        <v>23.3</v>
      </c>
      <c r="R140" s="5">
        <v>0</v>
      </c>
      <c r="S140" s="5">
        <v>0</v>
      </c>
    </row>
    <row r="141" spans="1:19" x14ac:dyDescent="0.25">
      <c r="A141" s="5" t="s">
        <v>163</v>
      </c>
      <c r="B141" s="5" t="s">
        <v>629</v>
      </c>
      <c r="C141" s="52">
        <v>44651.570925925924</v>
      </c>
      <c r="D141" s="52">
        <v>44651.591724537036</v>
      </c>
      <c r="E141" s="5" t="s">
        <v>379</v>
      </c>
      <c r="F141" s="5">
        <v>494</v>
      </c>
      <c r="G141" s="5">
        <v>0</v>
      </c>
      <c r="H141" s="5">
        <v>11.98</v>
      </c>
      <c r="I141" s="5">
        <v>594</v>
      </c>
      <c r="J141" s="5">
        <v>628</v>
      </c>
      <c r="K141" s="5">
        <v>275</v>
      </c>
      <c r="L141" s="5">
        <v>99</v>
      </c>
      <c r="M141" s="5">
        <v>75</v>
      </c>
      <c r="N141" s="5">
        <v>100</v>
      </c>
      <c r="O141" s="5">
        <v>62</v>
      </c>
      <c r="P141" s="5">
        <v>32.5</v>
      </c>
      <c r="Q141" s="5">
        <v>24</v>
      </c>
      <c r="R141" s="5">
        <v>178</v>
      </c>
      <c r="S141" s="5">
        <v>163</v>
      </c>
    </row>
    <row r="142" spans="1:19" x14ac:dyDescent="0.25">
      <c r="A142" s="5" t="s">
        <v>630</v>
      </c>
      <c r="B142" s="5" t="s">
        <v>631</v>
      </c>
      <c r="F142" s="5">
        <v>0</v>
      </c>
      <c r="G142" s="5">
        <v>747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</row>
    <row r="143" spans="1:19" x14ac:dyDescent="0.25">
      <c r="A143" s="5" t="s">
        <v>269</v>
      </c>
      <c r="B143" s="5" t="s">
        <v>632</v>
      </c>
      <c r="F143" s="5">
        <v>0</v>
      </c>
      <c r="G143" s="5">
        <v>438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</row>
    <row r="144" spans="1:19" x14ac:dyDescent="0.25">
      <c r="A144" s="5" t="s">
        <v>633</v>
      </c>
      <c r="B144" s="5" t="s">
        <v>634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</row>
    <row r="145" spans="1:19" x14ac:dyDescent="0.25">
      <c r="A145" s="5" t="s">
        <v>635</v>
      </c>
      <c r="B145" s="5" t="s">
        <v>636</v>
      </c>
      <c r="F145" s="5">
        <v>0</v>
      </c>
      <c r="G145" s="5">
        <v>440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</row>
    <row r="146" spans="1:19" x14ac:dyDescent="0.25">
      <c r="A146" s="5" t="s">
        <v>637</v>
      </c>
      <c r="B146" s="5" t="s">
        <v>638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</row>
    <row r="147" spans="1:19" x14ac:dyDescent="0.25">
      <c r="A147" s="5" t="s">
        <v>136</v>
      </c>
      <c r="B147" s="5" t="s">
        <v>639</v>
      </c>
      <c r="F147" s="5">
        <v>0</v>
      </c>
      <c r="G147" s="5">
        <v>537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</row>
    <row r="148" spans="1:19" x14ac:dyDescent="0.25">
      <c r="A148" s="5" t="s">
        <v>640</v>
      </c>
      <c r="B148" s="5" t="s">
        <v>641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</row>
    <row r="149" spans="1:19" x14ac:dyDescent="0.25">
      <c r="A149" s="5" t="s">
        <v>642</v>
      </c>
      <c r="B149" s="5" t="s">
        <v>643</v>
      </c>
      <c r="F149" s="5">
        <v>0</v>
      </c>
      <c r="G149" s="5">
        <v>356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</row>
    <row r="150" spans="1:19" x14ac:dyDescent="0.25">
      <c r="A150" s="5" t="s">
        <v>644</v>
      </c>
      <c r="B150" s="5" t="s">
        <v>645</v>
      </c>
      <c r="F150" s="5">
        <v>0</v>
      </c>
      <c r="G150" s="5">
        <v>304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</row>
    <row r="151" spans="1:19" x14ac:dyDescent="0.25">
      <c r="A151" s="5" t="s">
        <v>646</v>
      </c>
      <c r="B151" s="5" t="s">
        <v>647</v>
      </c>
      <c r="F151" s="5">
        <v>0</v>
      </c>
      <c r="G151" s="5">
        <v>359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</row>
    <row r="152" spans="1:19" x14ac:dyDescent="0.25">
      <c r="A152" s="5" t="s">
        <v>648</v>
      </c>
      <c r="B152" s="5" t="s">
        <v>649</v>
      </c>
      <c r="F152" s="5">
        <v>0</v>
      </c>
      <c r="G152" s="5">
        <v>360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</row>
    <row r="153" spans="1:19" x14ac:dyDescent="0.25">
      <c r="A153" s="5" t="s">
        <v>650</v>
      </c>
      <c r="B153" s="5" t="s">
        <v>651</v>
      </c>
      <c r="C153" s="52">
        <v>44592.482627314814</v>
      </c>
      <c r="D153" s="52">
        <v>44592.503472222219</v>
      </c>
      <c r="E153" s="5" t="s">
        <v>379</v>
      </c>
      <c r="F153" s="5">
        <v>234</v>
      </c>
      <c r="G153" s="5">
        <v>0</v>
      </c>
      <c r="H153" s="5">
        <v>8.9</v>
      </c>
      <c r="I153" s="5">
        <v>337</v>
      </c>
      <c r="J153" s="5">
        <v>434</v>
      </c>
      <c r="K153" s="5">
        <v>130</v>
      </c>
      <c r="L153" s="5">
        <v>180</v>
      </c>
      <c r="M153" s="5">
        <v>76</v>
      </c>
      <c r="N153" s="5">
        <v>66</v>
      </c>
      <c r="O153" s="5">
        <v>45</v>
      </c>
      <c r="P153" s="5">
        <v>28.5</v>
      </c>
      <c r="Q153" s="5">
        <v>17.8</v>
      </c>
      <c r="R153" s="5">
        <v>0</v>
      </c>
      <c r="S153" s="5">
        <v>0</v>
      </c>
    </row>
    <row r="154" spans="1:19" x14ac:dyDescent="0.25">
      <c r="A154" s="5" t="s">
        <v>211</v>
      </c>
      <c r="B154" s="5" t="s">
        <v>652</v>
      </c>
      <c r="C154" s="5">
        <v>44652.302037037036</v>
      </c>
      <c r="D154" s="5">
        <v>44652.322870370372</v>
      </c>
      <c r="E154" s="5" t="s">
        <v>379</v>
      </c>
      <c r="F154" s="5">
        <v>433</v>
      </c>
      <c r="G154" s="5">
        <v>443</v>
      </c>
      <c r="H154" s="5">
        <v>11.34</v>
      </c>
      <c r="I154" s="5">
        <v>0</v>
      </c>
      <c r="J154" s="5">
        <v>505</v>
      </c>
      <c r="K154" s="5">
        <v>240</v>
      </c>
      <c r="L154" s="5">
        <v>128</v>
      </c>
      <c r="M154" s="5">
        <v>78</v>
      </c>
      <c r="N154" s="5">
        <v>100</v>
      </c>
      <c r="O154" s="5">
        <v>59</v>
      </c>
      <c r="P154" s="5">
        <v>30.1</v>
      </c>
      <c r="Q154" s="5">
        <v>22.7</v>
      </c>
      <c r="R154" s="5">
        <v>145</v>
      </c>
      <c r="S154" s="5">
        <v>131</v>
      </c>
    </row>
    <row r="155" spans="1:19" x14ac:dyDescent="0.25">
      <c r="A155" s="5" t="s">
        <v>653</v>
      </c>
      <c r="B155" s="5" t="s">
        <v>654</v>
      </c>
      <c r="F155" s="5">
        <v>0</v>
      </c>
      <c r="G155" s="5">
        <v>501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</row>
    <row r="156" spans="1:19" x14ac:dyDescent="0.25">
      <c r="A156" s="5" t="s">
        <v>655</v>
      </c>
      <c r="B156" s="5" t="s">
        <v>656</v>
      </c>
      <c r="F156" s="5">
        <v>0</v>
      </c>
      <c r="G156" s="5">
        <v>358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</row>
    <row r="157" spans="1:19" x14ac:dyDescent="0.25">
      <c r="A157" s="5" t="s">
        <v>657</v>
      </c>
      <c r="B157" s="5" t="s">
        <v>658</v>
      </c>
      <c r="F157" s="5">
        <v>0</v>
      </c>
      <c r="G157" s="5">
        <v>421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</row>
    <row r="158" spans="1:19" x14ac:dyDescent="0.25">
      <c r="A158" s="5" t="s">
        <v>659</v>
      </c>
      <c r="B158" s="5" t="s">
        <v>660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</row>
    <row r="159" spans="1:19" x14ac:dyDescent="0.25">
      <c r="A159" s="5" t="s">
        <v>661</v>
      </c>
      <c r="B159" s="5" t="s">
        <v>662</v>
      </c>
      <c r="F159" s="5">
        <v>0</v>
      </c>
      <c r="G159" s="5">
        <v>466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</row>
    <row r="160" spans="1:19" x14ac:dyDescent="0.25">
      <c r="A160" s="5" t="s">
        <v>663</v>
      </c>
      <c r="B160" s="5" t="s">
        <v>664</v>
      </c>
      <c r="F160" s="5">
        <v>0</v>
      </c>
      <c r="G160" s="5">
        <v>465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</row>
    <row r="161" spans="1:19" x14ac:dyDescent="0.25">
      <c r="A161" s="5" t="s">
        <v>665</v>
      </c>
      <c r="B161" s="5" t="s">
        <v>666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</row>
    <row r="162" spans="1:19" x14ac:dyDescent="0.25">
      <c r="A162" s="5" t="s">
        <v>158</v>
      </c>
      <c r="B162" s="5" t="s">
        <v>667</v>
      </c>
      <c r="C162" s="5">
        <v>44651.582696759258</v>
      </c>
      <c r="D162" s="5">
        <v>44651.603518518517</v>
      </c>
      <c r="E162" s="5" t="s">
        <v>379</v>
      </c>
      <c r="F162" s="5">
        <v>221</v>
      </c>
      <c r="G162" s="5">
        <v>0</v>
      </c>
      <c r="H162" s="5">
        <v>8.73</v>
      </c>
      <c r="I162" s="5">
        <v>378</v>
      </c>
      <c r="J162" s="5">
        <v>239</v>
      </c>
      <c r="K162" s="5">
        <v>122</v>
      </c>
      <c r="L162" s="5">
        <v>128</v>
      </c>
      <c r="M162" s="5">
        <v>78</v>
      </c>
      <c r="N162" s="5">
        <v>59</v>
      </c>
      <c r="O162" s="5">
        <v>44</v>
      </c>
      <c r="P162" s="5">
        <v>22.9</v>
      </c>
      <c r="Q162" s="5">
        <v>17.399999999999999</v>
      </c>
      <c r="R162" s="5">
        <v>151</v>
      </c>
      <c r="S162" s="5">
        <v>137</v>
      </c>
    </row>
    <row r="163" spans="1:19" x14ac:dyDescent="0.25">
      <c r="A163" s="5" t="s">
        <v>668</v>
      </c>
      <c r="B163" s="5" t="s">
        <v>669</v>
      </c>
      <c r="F163" s="5">
        <v>0</v>
      </c>
      <c r="G163" s="5">
        <v>204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</row>
    <row r="164" spans="1:19" x14ac:dyDescent="0.25">
      <c r="A164" s="5" t="s">
        <v>670</v>
      </c>
      <c r="B164" s="5" t="s">
        <v>671</v>
      </c>
      <c r="F164" s="5">
        <v>0</v>
      </c>
      <c r="G164" s="5">
        <v>324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</row>
    <row r="165" spans="1:19" x14ac:dyDescent="0.25">
      <c r="A165" s="5" t="s">
        <v>672</v>
      </c>
      <c r="B165" s="5" t="s">
        <v>673</v>
      </c>
      <c r="F165" s="5">
        <v>0</v>
      </c>
      <c r="G165" s="5">
        <v>361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</row>
    <row r="166" spans="1:19" x14ac:dyDescent="0.25">
      <c r="A166" s="5" t="s">
        <v>259</v>
      </c>
      <c r="B166" s="5" t="s">
        <v>674</v>
      </c>
      <c r="F166" s="5">
        <v>0</v>
      </c>
      <c r="G166" s="5">
        <v>511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</row>
    <row r="167" spans="1:19" x14ac:dyDescent="0.25">
      <c r="A167" s="5" t="s">
        <v>675</v>
      </c>
      <c r="B167" s="5" t="s">
        <v>676</v>
      </c>
      <c r="C167" s="52">
        <v>44614.754490740743</v>
      </c>
      <c r="D167" s="52">
        <v>44614.775312500002</v>
      </c>
      <c r="E167" s="5" t="s">
        <v>379</v>
      </c>
      <c r="F167" s="5">
        <v>389</v>
      </c>
      <c r="G167" s="5">
        <v>0</v>
      </c>
      <c r="H167" s="5">
        <v>10.82</v>
      </c>
      <c r="I167" s="5">
        <v>524</v>
      </c>
      <c r="J167" s="5">
        <v>536</v>
      </c>
      <c r="K167" s="5">
        <v>216</v>
      </c>
      <c r="L167" s="5">
        <v>130</v>
      </c>
      <c r="M167" s="5">
        <v>83</v>
      </c>
      <c r="N167" s="5">
        <v>67</v>
      </c>
      <c r="O167" s="5">
        <v>51</v>
      </c>
      <c r="P167" s="5">
        <v>30.8</v>
      </c>
      <c r="Q167" s="5">
        <v>21.6</v>
      </c>
      <c r="R167" s="5">
        <v>189</v>
      </c>
      <c r="S167" s="5">
        <v>151</v>
      </c>
    </row>
    <row r="168" spans="1:19" x14ac:dyDescent="0.25">
      <c r="A168" s="5" t="s">
        <v>677</v>
      </c>
      <c r="B168" s="5" t="s">
        <v>678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</row>
    <row r="169" spans="1:19" x14ac:dyDescent="0.25">
      <c r="A169" s="5" t="s">
        <v>679</v>
      </c>
      <c r="B169" s="5" t="s">
        <v>680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</row>
    <row r="170" spans="1:19" x14ac:dyDescent="0.25">
      <c r="A170" s="5" t="s">
        <v>681</v>
      </c>
      <c r="B170" s="5" t="s">
        <v>682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</row>
    <row r="171" spans="1:19" x14ac:dyDescent="0.25">
      <c r="A171" s="5" t="s">
        <v>209</v>
      </c>
      <c r="B171" s="5" t="s">
        <v>683</v>
      </c>
      <c r="C171" s="5">
        <v>44651.969872685186</v>
      </c>
      <c r="D171" s="5">
        <v>44651.990682870368</v>
      </c>
      <c r="E171" s="5" t="s">
        <v>379</v>
      </c>
      <c r="F171" s="5">
        <v>587</v>
      </c>
      <c r="G171" s="5">
        <v>594</v>
      </c>
      <c r="H171" s="5">
        <v>12.32</v>
      </c>
      <c r="I171" s="5">
        <v>836</v>
      </c>
      <c r="J171" s="5">
        <v>628</v>
      </c>
      <c r="K171" s="5">
        <v>326</v>
      </c>
      <c r="L171" s="5">
        <v>93</v>
      </c>
      <c r="M171" s="5">
        <v>45</v>
      </c>
      <c r="N171" s="5">
        <v>100</v>
      </c>
      <c r="O171" s="5">
        <v>100</v>
      </c>
      <c r="P171" s="5">
        <v>32.5</v>
      </c>
      <c r="Q171" s="5">
        <v>24.6</v>
      </c>
      <c r="R171" s="5">
        <v>0</v>
      </c>
      <c r="S171" s="5">
        <v>0</v>
      </c>
    </row>
    <row r="172" spans="1:19" x14ac:dyDescent="0.25">
      <c r="A172" s="5" t="s">
        <v>684</v>
      </c>
      <c r="B172" s="5" t="s">
        <v>685</v>
      </c>
      <c r="F172" s="5">
        <v>0</v>
      </c>
      <c r="G172" s="5">
        <v>464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</row>
    <row r="173" spans="1:19" x14ac:dyDescent="0.25">
      <c r="A173" s="5" t="s">
        <v>686</v>
      </c>
      <c r="B173" s="5" t="s">
        <v>687</v>
      </c>
      <c r="F173" s="5">
        <v>0</v>
      </c>
      <c r="G173" s="5">
        <v>207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</row>
    <row r="174" spans="1:19" x14ac:dyDescent="0.25">
      <c r="A174" s="5" t="s">
        <v>339</v>
      </c>
      <c r="B174" s="5" t="s">
        <v>688</v>
      </c>
      <c r="C174" s="52">
        <v>44651.524004629631</v>
      </c>
      <c r="D174" s="52">
        <v>44651.544814814813</v>
      </c>
      <c r="E174" s="5" t="s">
        <v>379</v>
      </c>
      <c r="F174" s="5">
        <v>485</v>
      </c>
      <c r="G174" s="5">
        <v>547</v>
      </c>
      <c r="H174" s="5">
        <v>11.9</v>
      </c>
      <c r="I174" s="5">
        <v>572</v>
      </c>
      <c r="J174" s="5">
        <v>505</v>
      </c>
      <c r="K174" s="5">
        <v>269</v>
      </c>
      <c r="L174" s="5">
        <v>114</v>
      </c>
      <c r="M174" s="5">
        <v>78</v>
      </c>
      <c r="N174" s="5">
        <v>100</v>
      </c>
      <c r="O174" s="5">
        <v>61</v>
      </c>
      <c r="P174" s="5">
        <v>30.1</v>
      </c>
      <c r="Q174" s="5">
        <v>23.8</v>
      </c>
      <c r="R174" s="5">
        <v>160</v>
      </c>
      <c r="S174" s="5">
        <v>154</v>
      </c>
    </row>
    <row r="175" spans="1:19" x14ac:dyDescent="0.25">
      <c r="A175" s="5" t="s">
        <v>689</v>
      </c>
      <c r="B175" s="5" t="s">
        <v>690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</row>
    <row r="176" spans="1:19" x14ac:dyDescent="0.25">
      <c r="A176" s="5" t="s">
        <v>691</v>
      </c>
      <c r="B176" s="5" t="s">
        <v>692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</row>
    <row r="177" spans="1:19" x14ac:dyDescent="0.25">
      <c r="A177" s="5" t="s">
        <v>693</v>
      </c>
      <c r="B177" s="5" t="s">
        <v>694</v>
      </c>
      <c r="C177" s="52">
        <v>44595.938032407408</v>
      </c>
      <c r="D177" s="52">
        <v>44595.95884259259</v>
      </c>
      <c r="E177" s="5" t="s">
        <v>379</v>
      </c>
      <c r="F177" s="5">
        <v>240</v>
      </c>
      <c r="G177" s="5">
        <v>358</v>
      </c>
      <c r="H177" s="5">
        <v>8.7799999999999994</v>
      </c>
      <c r="I177" s="5">
        <v>508</v>
      </c>
      <c r="J177" s="5">
        <v>347</v>
      </c>
      <c r="K177" s="5">
        <v>134</v>
      </c>
      <c r="L177" s="5">
        <v>121</v>
      </c>
      <c r="M177" s="5">
        <v>76</v>
      </c>
      <c r="N177" s="5">
        <v>70</v>
      </c>
      <c r="O177" s="5">
        <v>45</v>
      </c>
      <c r="P177" s="5">
        <v>26.3</v>
      </c>
      <c r="Q177" s="5">
        <v>17.600000000000001</v>
      </c>
      <c r="R177" s="5">
        <v>175</v>
      </c>
      <c r="S177" s="5">
        <v>145</v>
      </c>
    </row>
    <row r="178" spans="1:19" x14ac:dyDescent="0.25">
      <c r="A178" s="5" t="s">
        <v>239</v>
      </c>
      <c r="B178" s="5" t="s">
        <v>695</v>
      </c>
      <c r="C178" s="52">
        <v>44651.068865740737</v>
      </c>
      <c r="D178" s="52">
        <v>44651.089675925927</v>
      </c>
      <c r="E178" s="5" t="s">
        <v>379</v>
      </c>
      <c r="F178" s="5">
        <v>438</v>
      </c>
      <c r="G178" s="5">
        <v>0</v>
      </c>
      <c r="H178" s="5">
        <v>11.52</v>
      </c>
      <c r="I178" s="5">
        <v>619</v>
      </c>
      <c r="J178" s="5">
        <v>297</v>
      </c>
      <c r="K178" s="5">
        <v>243</v>
      </c>
      <c r="L178" s="5">
        <v>85</v>
      </c>
      <c r="M178" s="5">
        <v>76</v>
      </c>
      <c r="N178" s="5">
        <v>59</v>
      </c>
      <c r="O178" s="5">
        <v>57</v>
      </c>
      <c r="P178" s="5">
        <v>24.8</v>
      </c>
      <c r="Q178" s="5">
        <v>23</v>
      </c>
      <c r="R178" s="5">
        <v>185</v>
      </c>
      <c r="S178" s="5">
        <v>175</v>
      </c>
    </row>
    <row r="179" spans="1:19" x14ac:dyDescent="0.25">
      <c r="A179" s="5" t="s">
        <v>696</v>
      </c>
      <c r="B179" s="5" t="s">
        <v>697</v>
      </c>
      <c r="F179" s="5">
        <v>0</v>
      </c>
      <c r="G179" s="5">
        <v>257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</row>
    <row r="180" spans="1:19" x14ac:dyDescent="0.25">
      <c r="A180" s="5" t="s">
        <v>698</v>
      </c>
      <c r="B180" s="5" t="s">
        <v>699</v>
      </c>
      <c r="F180" s="5">
        <v>0</v>
      </c>
      <c r="G180" s="5">
        <v>284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</row>
    <row r="181" spans="1:19" x14ac:dyDescent="0.25">
      <c r="A181" s="5" t="s">
        <v>700</v>
      </c>
      <c r="B181" s="5" t="s">
        <v>701</v>
      </c>
      <c r="F181" s="5">
        <v>0</v>
      </c>
      <c r="G181" s="5">
        <v>341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</row>
    <row r="182" spans="1:19" x14ac:dyDescent="0.25">
      <c r="A182" s="5" t="s">
        <v>702</v>
      </c>
      <c r="B182" s="5" t="s">
        <v>703</v>
      </c>
      <c r="F182" s="5">
        <v>0</v>
      </c>
      <c r="G182" s="5">
        <v>562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</row>
    <row r="183" spans="1:19" x14ac:dyDescent="0.25">
      <c r="A183" s="5" t="s">
        <v>704</v>
      </c>
      <c r="B183" s="5" t="s">
        <v>705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</row>
    <row r="184" spans="1:19" x14ac:dyDescent="0.25">
      <c r="A184" s="5" t="s">
        <v>706</v>
      </c>
      <c r="B184" s="5" t="s">
        <v>707</v>
      </c>
      <c r="F184" s="5">
        <v>0</v>
      </c>
      <c r="G184" s="5">
        <v>526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</row>
    <row r="185" spans="1:19" x14ac:dyDescent="0.25">
      <c r="A185" s="5" t="s">
        <v>708</v>
      </c>
      <c r="B185" s="5" t="s">
        <v>709</v>
      </c>
      <c r="F185" s="5">
        <v>0</v>
      </c>
      <c r="G185" s="5">
        <v>430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</row>
    <row r="186" spans="1:19" x14ac:dyDescent="0.25">
      <c r="A186" s="5" t="s">
        <v>710</v>
      </c>
      <c r="B186" s="5" t="s">
        <v>711</v>
      </c>
      <c r="F186" s="5">
        <v>0</v>
      </c>
      <c r="G186" s="5">
        <v>389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</row>
    <row r="187" spans="1:19" x14ac:dyDescent="0.25">
      <c r="A187" s="5" t="s">
        <v>712</v>
      </c>
      <c r="B187" s="5" t="s">
        <v>713</v>
      </c>
      <c r="F187" s="5">
        <v>0</v>
      </c>
      <c r="G187" s="5">
        <v>380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</row>
    <row r="188" spans="1:19" x14ac:dyDescent="0.25">
      <c r="A188" s="5" t="s">
        <v>714</v>
      </c>
      <c r="B188" s="5" t="s">
        <v>715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</row>
    <row r="189" spans="1:19" x14ac:dyDescent="0.25">
      <c r="A189" s="5" t="s">
        <v>716</v>
      </c>
      <c r="B189" s="5" t="s">
        <v>717</v>
      </c>
      <c r="F189" s="5">
        <v>0</v>
      </c>
      <c r="G189" s="5">
        <v>247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</row>
    <row r="190" spans="1:19" x14ac:dyDescent="0.25">
      <c r="A190" s="5" t="s">
        <v>718</v>
      </c>
      <c r="B190" s="13" t="s">
        <v>719</v>
      </c>
      <c r="F190" s="5">
        <v>0</v>
      </c>
      <c r="G190" s="5">
        <v>311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</row>
    <row r="191" spans="1:19" x14ac:dyDescent="0.25">
      <c r="A191" s="5" t="s">
        <v>720</v>
      </c>
      <c r="B191" s="5" t="s">
        <v>721</v>
      </c>
      <c r="F191" s="5">
        <v>0</v>
      </c>
      <c r="G191" s="5">
        <v>534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</row>
    <row r="192" spans="1:19" x14ac:dyDescent="0.25">
      <c r="A192" s="5" t="s">
        <v>299</v>
      </c>
      <c r="B192" s="5" t="s">
        <v>722</v>
      </c>
      <c r="C192" s="5">
        <v>44651.837268518517</v>
      </c>
      <c r="D192" s="5">
        <v>44651.858148148145</v>
      </c>
      <c r="E192" s="5" t="s">
        <v>379</v>
      </c>
      <c r="F192" s="5">
        <v>304</v>
      </c>
      <c r="G192" s="5">
        <v>314</v>
      </c>
      <c r="H192" s="5">
        <v>9.94</v>
      </c>
      <c r="I192" s="5">
        <v>454</v>
      </c>
      <c r="J192" s="5">
        <v>329</v>
      </c>
      <c r="K192" s="5">
        <v>169</v>
      </c>
      <c r="L192" s="5">
        <v>105</v>
      </c>
      <c r="M192" s="5">
        <v>75</v>
      </c>
      <c r="N192" s="5">
        <v>76</v>
      </c>
      <c r="O192" s="5">
        <v>56</v>
      </c>
      <c r="P192" s="5">
        <v>25.8</v>
      </c>
      <c r="Q192" s="5">
        <v>19.899999999999999</v>
      </c>
      <c r="R192" s="5">
        <v>159</v>
      </c>
      <c r="S192" s="5">
        <v>147</v>
      </c>
    </row>
    <row r="193" spans="1:19" x14ac:dyDescent="0.25">
      <c r="A193" s="5" t="s">
        <v>723</v>
      </c>
      <c r="B193" s="5" t="s">
        <v>724</v>
      </c>
      <c r="F193" s="5">
        <v>0</v>
      </c>
      <c r="G193" s="5">
        <v>464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</row>
    <row r="194" spans="1:19" x14ac:dyDescent="0.25">
      <c r="A194" s="5" t="s">
        <v>725</v>
      </c>
      <c r="B194" s="5" t="s">
        <v>726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</row>
    <row r="195" spans="1:19" x14ac:dyDescent="0.25">
      <c r="A195" s="5" t="s">
        <v>727</v>
      </c>
      <c r="B195" s="5" t="s">
        <v>728</v>
      </c>
      <c r="F195" s="5">
        <v>0</v>
      </c>
      <c r="G195" s="5">
        <v>454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</row>
    <row r="196" spans="1:19" x14ac:dyDescent="0.25">
      <c r="A196" s="5" t="s">
        <v>729</v>
      </c>
      <c r="B196" s="5" t="s">
        <v>730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</row>
    <row r="197" spans="1:19" x14ac:dyDescent="0.25">
      <c r="A197" s="5" t="s">
        <v>731</v>
      </c>
      <c r="B197" s="5" t="s">
        <v>732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</row>
    <row r="198" spans="1:19" x14ac:dyDescent="0.25">
      <c r="A198" s="5" t="s">
        <v>733</v>
      </c>
      <c r="B198" s="5" t="s">
        <v>734</v>
      </c>
      <c r="F198" s="5">
        <v>0</v>
      </c>
      <c r="G198" s="5">
        <v>250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</row>
    <row r="199" spans="1:19" x14ac:dyDescent="0.25">
      <c r="A199" s="5" t="s">
        <v>735</v>
      </c>
      <c r="B199" s="5" t="s">
        <v>736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</row>
    <row r="200" spans="1:19" x14ac:dyDescent="0.25">
      <c r="A200" s="5" t="s">
        <v>737</v>
      </c>
      <c r="B200" s="5" t="s">
        <v>738</v>
      </c>
      <c r="F200" s="5">
        <v>0</v>
      </c>
      <c r="G200" s="5">
        <v>551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</row>
    <row r="201" spans="1:19" x14ac:dyDescent="0.25">
      <c r="A201" s="5" t="s">
        <v>739</v>
      </c>
      <c r="B201" s="5" t="s">
        <v>740</v>
      </c>
      <c r="F201" s="5">
        <v>0</v>
      </c>
      <c r="G201" s="5">
        <v>478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</row>
    <row r="202" spans="1:19" x14ac:dyDescent="0.25">
      <c r="A202" s="5" t="s">
        <v>741</v>
      </c>
      <c r="B202" s="5" t="s">
        <v>742</v>
      </c>
      <c r="C202" s="52">
        <v>44624.129374999997</v>
      </c>
      <c r="D202" s="52">
        <v>44624.150185185186</v>
      </c>
      <c r="E202" s="5" t="s">
        <v>379</v>
      </c>
      <c r="F202" s="5">
        <v>402</v>
      </c>
      <c r="G202" s="5">
        <v>387</v>
      </c>
      <c r="H202" s="5">
        <v>11.15</v>
      </c>
      <c r="I202" s="5">
        <v>514</v>
      </c>
      <c r="J202" s="5">
        <v>399</v>
      </c>
      <c r="K202" s="5">
        <v>224</v>
      </c>
      <c r="L202" s="5">
        <v>108</v>
      </c>
      <c r="M202" s="5">
        <v>87</v>
      </c>
      <c r="N202" s="5">
        <v>55</v>
      </c>
      <c r="O202" s="5">
        <v>50</v>
      </c>
      <c r="P202" s="5">
        <v>27.6</v>
      </c>
      <c r="Q202" s="5">
        <v>22.3</v>
      </c>
      <c r="R202" s="5">
        <v>187</v>
      </c>
      <c r="S202" s="5">
        <v>168</v>
      </c>
    </row>
    <row r="203" spans="1:19" x14ac:dyDescent="0.25">
      <c r="A203" s="5" t="s">
        <v>743</v>
      </c>
      <c r="B203" s="5" t="s">
        <v>744</v>
      </c>
      <c r="F203" s="5">
        <v>0</v>
      </c>
      <c r="G203" s="5">
        <v>385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</row>
    <row r="204" spans="1:19" x14ac:dyDescent="0.25">
      <c r="A204" s="5" t="s">
        <v>156</v>
      </c>
      <c r="B204" s="5" t="s">
        <v>745</v>
      </c>
      <c r="C204" s="52">
        <v>44652.112453703703</v>
      </c>
      <c r="D204" s="52">
        <v>44652.133263888885</v>
      </c>
      <c r="E204" s="5" t="s">
        <v>379</v>
      </c>
      <c r="F204" s="5">
        <v>451</v>
      </c>
      <c r="G204" s="5">
        <v>435</v>
      </c>
      <c r="H204" s="5">
        <v>11.49</v>
      </c>
      <c r="I204" s="5">
        <v>635</v>
      </c>
      <c r="J204" s="5">
        <v>566</v>
      </c>
      <c r="K204" s="5">
        <v>251</v>
      </c>
      <c r="L204" s="5">
        <v>114</v>
      </c>
      <c r="M204" s="5">
        <v>75</v>
      </c>
      <c r="N204" s="5">
        <v>100</v>
      </c>
      <c r="O204" s="5">
        <v>62</v>
      </c>
      <c r="P204" s="5">
        <v>31.4</v>
      </c>
      <c r="Q204" s="5">
        <v>23</v>
      </c>
      <c r="R204" s="5">
        <v>0</v>
      </c>
      <c r="S204" s="5">
        <v>0</v>
      </c>
    </row>
    <row r="205" spans="1:19" x14ac:dyDescent="0.25">
      <c r="A205" s="5" t="s">
        <v>746</v>
      </c>
      <c r="B205" s="5" t="s">
        <v>747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</row>
    <row r="206" spans="1:19" x14ac:dyDescent="0.25">
      <c r="A206" s="5" t="s">
        <v>748</v>
      </c>
      <c r="B206" s="5" t="s">
        <v>749</v>
      </c>
      <c r="F206" s="5">
        <v>0</v>
      </c>
      <c r="G206" s="5">
        <v>274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</row>
    <row r="207" spans="1:19" x14ac:dyDescent="0.25">
      <c r="A207" s="5" t="s">
        <v>71</v>
      </c>
      <c r="B207" s="5" t="s">
        <v>750</v>
      </c>
      <c r="C207" s="5">
        <v>44651.905115740738</v>
      </c>
      <c r="D207" s="5">
        <v>44651.925937499997</v>
      </c>
      <c r="E207" s="5" t="s">
        <v>379</v>
      </c>
      <c r="F207" s="5">
        <v>341</v>
      </c>
      <c r="G207" s="5">
        <v>0</v>
      </c>
      <c r="H207" s="5">
        <v>10.38</v>
      </c>
      <c r="I207" s="5">
        <v>496</v>
      </c>
      <c r="J207" s="5">
        <v>300</v>
      </c>
      <c r="K207" s="5">
        <v>189</v>
      </c>
      <c r="L207" s="5">
        <v>113</v>
      </c>
      <c r="M207" s="5">
        <v>76</v>
      </c>
      <c r="N207" s="5">
        <v>68</v>
      </c>
      <c r="O207" s="5">
        <v>53</v>
      </c>
      <c r="P207" s="5">
        <v>24.9</v>
      </c>
      <c r="Q207" s="5">
        <v>20.7</v>
      </c>
      <c r="R207" s="5">
        <v>164</v>
      </c>
      <c r="S207" s="5">
        <v>150</v>
      </c>
    </row>
    <row r="208" spans="1:19" x14ac:dyDescent="0.25">
      <c r="A208" s="5" t="s">
        <v>59</v>
      </c>
      <c r="B208" s="5" t="s">
        <v>751</v>
      </c>
      <c r="C208" s="52">
        <v>44651.044525462959</v>
      </c>
      <c r="D208" s="52">
        <v>44651.065370370372</v>
      </c>
      <c r="E208" s="5" t="s">
        <v>379</v>
      </c>
      <c r="F208" s="5">
        <v>411</v>
      </c>
      <c r="G208" s="5">
        <v>0</v>
      </c>
      <c r="H208" s="5">
        <v>11.19</v>
      </c>
      <c r="I208" s="5">
        <v>0</v>
      </c>
      <c r="J208" s="5">
        <v>412</v>
      </c>
      <c r="K208" s="5">
        <v>228</v>
      </c>
      <c r="L208" s="5">
        <v>119</v>
      </c>
      <c r="M208" s="5">
        <v>74</v>
      </c>
      <c r="N208" s="5">
        <v>70</v>
      </c>
      <c r="O208" s="5">
        <v>57</v>
      </c>
      <c r="P208" s="5">
        <v>28</v>
      </c>
      <c r="Q208" s="5">
        <v>22.4</v>
      </c>
      <c r="R208" s="5">
        <v>189</v>
      </c>
      <c r="S208" s="5">
        <v>183</v>
      </c>
    </row>
    <row r="209" spans="1:19" x14ac:dyDescent="0.25">
      <c r="A209" s="5" t="s">
        <v>752</v>
      </c>
      <c r="B209" s="5" t="s">
        <v>753</v>
      </c>
      <c r="C209" s="52">
        <v>44592.990729166668</v>
      </c>
      <c r="D209" s="52">
        <v>44593.011574074073</v>
      </c>
      <c r="E209" s="5" t="s">
        <v>379</v>
      </c>
      <c r="F209" s="5">
        <v>223</v>
      </c>
      <c r="G209" s="5">
        <v>0</v>
      </c>
      <c r="H209" s="5">
        <v>8.64</v>
      </c>
      <c r="I209" s="5">
        <v>0</v>
      </c>
      <c r="J209" s="5">
        <v>306</v>
      </c>
      <c r="K209" s="5">
        <v>124</v>
      </c>
      <c r="L209" s="5">
        <v>119</v>
      </c>
      <c r="M209" s="5">
        <v>79</v>
      </c>
      <c r="N209" s="5">
        <v>60</v>
      </c>
      <c r="O209" s="5">
        <v>42</v>
      </c>
      <c r="P209" s="5">
        <v>25.1</v>
      </c>
      <c r="Q209" s="5">
        <v>17.3</v>
      </c>
      <c r="R209" s="5">
        <v>165</v>
      </c>
      <c r="S209" s="5">
        <v>135</v>
      </c>
    </row>
    <row r="210" spans="1:19" x14ac:dyDescent="0.25">
      <c r="A210" s="5" t="s">
        <v>754</v>
      </c>
      <c r="B210" s="5" t="s">
        <v>755</v>
      </c>
      <c r="F210" s="5">
        <v>0</v>
      </c>
      <c r="G210" s="5">
        <v>462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</row>
    <row r="211" spans="1:19" x14ac:dyDescent="0.25">
      <c r="A211" s="5" t="s">
        <v>756</v>
      </c>
      <c r="B211" s="5" t="s">
        <v>757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</row>
    <row r="212" spans="1:19" x14ac:dyDescent="0.25">
      <c r="A212" s="5" t="s">
        <v>758</v>
      </c>
      <c r="B212" s="5" t="s">
        <v>759</v>
      </c>
      <c r="F212" s="5">
        <v>0</v>
      </c>
      <c r="G212" s="5">
        <v>426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</row>
    <row r="213" spans="1:19" x14ac:dyDescent="0.25">
      <c r="A213" s="5" t="s">
        <v>760</v>
      </c>
      <c r="B213" s="5" t="s">
        <v>761</v>
      </c>
      <c r="F213" s="5">
        <v>0</v>
      </c>
      <c r="G213" s="5">
        <v>402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</row>
    <row r="214" spans="1:19" x14ac:dyDescent="0.25">
      <c r="A214" s="5" t="s">
        <v>762</v>
      </c>
      <c r="B214" s="5" t="s">
        <v>763</v>
      </c>
      <c r="F214" s="5">
        <v>0</v>
      </c>
      <c r="G214" s="5">
        <v>427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</row>
    <row r="215" spans="1:19" x14ac:dyDescent="0.25">
      <c r="A215" s="5" t="s">
        <v>271</v>
      </c>
      <c r="B215" s="5" t="s">
        <v>764</v>
      </c>
      <c r="C215" s="5">
        <v>44652.127905092595</v>
      </c>
      <c r="D215" s="5">
        <v>44652.148726851854</v>
      </c>
      <c r="E215" s="5" t="s">
        <v>379</v>
      </c>
      <c r="F215" s="5">
        <v>429</v>
      </c>
      <c r="G215" s="5">
        <v>460</v>
      </c>
      <c r="H215" s="5">
        <v>11.38</v>
      </c>
      <c r="I215" s="5">
        <v>594</v>
      </c>
      <c r="J215" s="5">
        <v>354</v>
      </c>
      <c r="K215" s="5">
        <v>238</v>
      </c>
      <c r="L215" s="5">
        <v>118</v>
      </c>
      <c r="M215" s="5">
        <v>86</v>
      </c>
      <c r="N215" s="5">
        <v>66</v>
      </c>
      <c r="O215" s="5">
        <v>53</v>
      </c>
      <c r="P215" s="5">
        <v>26.5</v>
      </c>
      <c r="Q215" s="5">
        <v>22.8</v>
      </c>
      <c r="R215" s="5">
        <v>0</v>
      </c>
      <c r="S215" s="5">
        <v>0</v>
      </c>
    </row>
    <row r="216" spans="1:19" x14ac:dyDescent="0.25">
      <c r="A216" s="5" t="s">
        <v>765</v>
      </c>
      <c r="B216" s="5" t="s">
        <v>766</v>
      </c>
      <c r="F216" s="5">
        <v>0</v>
      </c>
      <c r="G216" s="5">
        <v>481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</row>
    <row r="217" spans="1:19" x14ac:dyDescent="0.25">
      <c r="A217" s="5" t="s">
        <v>767</v>
      </c>
      <c r="B217" s="5" t="s">
        <v>768</v>
      </c>
      <c r="F217" s="5">
        <v>0</v>
      </c>
      <c r="G217" s="5">
        <v>201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</row>
    <row r="218" spans="1:19" x14ac:dyDescent="0.25">
      <c r="A218" s="5" t="s">
        <v>109</v>
      </c>
      <c r="B218" s="5" t="s">
        <v>769</v>
      </c>
      <c r="C218" s="52">
        <v>44651.382303240738</v>
      </c>
      <c r="D218" s="52">
        <v>44651.403182870374</v>
      </c>
      <c r="E218" s="5" t="s">
        <v>379</v>
      </c>
      <c r="F218" s="5">
        <v>470</v>
      </c>
      <c r="G218" s="5">
        <v>0</v>
      </c>
      <c r="H218" s="5">
        <v>11.83</v>
      </c>
      <c r="I218" s="5">
        <v>0</v>
      </c>
      <c r="J218" s="5">
        <v>295</v>
      </c>
      <c r="K218" s="5">
        <v>261</v>
      </c>
      <c r="L218" s="5">
        <v>81</v>
      </c>
      <c r="M218" s="5">
        <v>76</v>
      </c>
      <c r="N218" s="5">
        <v>63</v>
      </c>
      <c r="O218" s="5">
        <v>60</v>
      </c>
      <c r="P218" s="5">
        <v>24.8</v>
      </c>
      <c r="Q218" s="5">
        <v>23.7</v>
      </c>
      <c r="R218" s="5">
        <v>176</v>
      </c>
      <c r="S218" s="5">
        <v>161</v>
      </c>
    </row>
    <row r="219" spans="1:19" x14ac:dyDescent="0.25">
      <c r="A219" s="5" t="s">
        <v>770</v>
      </c>
      <c r="B219" s="5" t="s">
        <v>771</v>
      </c>
      <c r="F219" s="5">
        <v>0</v>
      </c>
      <c r="G219" s="5">
        <v>391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</row>
    <row r="220" spans="1:19" x14ac:dyDescent="0.25">
      <c r="A220" s="5" t="s">
        <v>772</v>
      </c>
      <c r="B220" s="5" t="s">
        <v>773</v>
      </c>
      <c r="F220" s="5">
        <v>0</v>
      </c>
      <c r="G220" s="5">
        <v>15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</row>
    <row r="221" spans="1:19" x14ac:dyDescent="0.25">
      <c r="A221" s="5" t="s">
        <v>774</v>
      </c>
      <c r="B221" s="5" t="s">
        <v>775</v>
      </c>
      <c r="F221" s="5">
        <v>0</v>
      </c>
      <c r="G221" s="5">
        <v>606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</row>
    <row r="222" spans="1:19" x14ac:dyDescent="0.25">
      <c r="A222" s="5" t="s">
        <v>776</v>
      </c>
      <c r="B222" s="5" t="s">
        <v>777</v>
      </c>
      <c r="F222" s="5">
        <v>0</v>
      </c>
      <c r="G222" s="5">
        <v>216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</row>
    <row r="223" spans="1:19" x14ac:dyDescent="0.25">
      <c r="A223" s="5" t="s">
        <v>778</v>
      </c>
      <c r="B223" s="5" t="s">
        <v>779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</row>
    <row r="224" spans="1:19" x14ac:dyDescent="0.25">
      <c r="A224" s="5" t="s">
        <v>780</v>
      </c>
      <c r="B224" s="5" t="s">
        <v>781</v>
      </c>
      <c r="C224" s="52">
        <v>44605.420520833337</v>
      </c>
      <c r="D224" s="52">
        <v>44605.441331018519</v>
      </c>
      <c r="E224" s="5" t="s">
        <v>379</v>
      </c>
      <c r="F224" s="5">
        <v>226</v>
      </c>
      <c r="G224" s="5">
        <v>0</v>
      </c>
      <c r="H224" s="5">
        <v>8.81</v>
      </c>
      <c r="I224" s="5">
        <v>325</v>
      </c>
      <c r="J224" s="5">
        <v>250</v>
      </c>
      <c r="K224" s="5">
        <v>126</v>
      </c>
      <c r="L224" s="5">
        <v>119</v>
      </c>
      <c r="M224" s="5">
        <v>79</v>
      </c>
      <c r="N224" s="5">
        <v>63</v>
      </c>
      <c r="O224" s="5">
        <v>43</v>
      </c>
      <c r="P224" s="5">
        <v>23.3</v>
      </c>
      <c r="Q224" s="5">
        <v>17.600000000000001</v>
      </c>
      <c r="R224" s="5">
        <v>0</v>
      </c>
      <c r="S224" s="5">
        <v>0</v>
      </c>
    </row>
    <row r="225" spans="1:19" x14ac:dyDescent="0.25">
      <c r="A225" s="5" t="s">
        <v>782</v>
      </c>
      <c r="B225" s="5" t="s">
        <v>783</v>
      </c>
      <c r="F225" s="5">
        <v>0</v>
      </c>
      <c r="G225" s="5">
        <v>390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</row>
    <row r="226" spans="1:19" x14ac:dyDescent="0.25">
      <c r="A226" s="5" t="s">
        <v>784</v>
      </c>
      <c r="B226" s="5" t="s">
        <v>785</v>
      </c>
      <c r="F226" s="5">
        <v>0</v>
      </c>
      <c r="G226" s="5">
        <v>431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</row>
    <row r="227" spans="1:19" x14ac:dyDescent="0.25">
      <c r="A227" s="5" t="s">
        <v>786</v>
      </c>
      <c r="B227" s="5" t="s">
        <v>787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</row>
    <row r="228" spans="1:19" x14ac:dyDescent="0.25">
      <c r="A228" s="5" t="s">
        <v>185</v>
      </c>
      <c r="B228" s="5" t="s">
        <v>788</v>
      </c>
      <c r="C228" s="52">
        <v>44651.107858796298</v>
      </c>
      <c r="D228" s="52">
        <v>44651.128680555557</v>
      </c>
      <c r="E228" s="5" t="s">
        <v>379</v>
      </c>
      <c r="F228" s="5">
        <v>354</v>
      </c>
      <c r="G228" s="5">
        <v>0</v>
      </c>
      <c r="H228" s="5">
        <v>10.58</v>
      </c>
      <c r="I228" s="5">
        <v>0</v>
      </c>
      <c r="J228" s="5">
        <v>412</v>
      </c>
      <c r="K228" s="5">
        <v>197</v>
      </c>
      <c r="L228" s="5">
        <v>99</v>
      </c>
      <c r="M228" s="5">
        <v>75</v>
      </c>
      <c r="N228" s="5">
        <v>73</v>
      </c>
      <c r="O228" s="5">
        <v>54</v>
      </c>
      <c r="P228" s="5">
        <v>28</v>
      </c>
      <c r="Q228" s="5">
        <v>21.2</v>
      </c>
      <c r="R228" s="5">
        <v>185</v>
      </c>
      <c r="S228" s="5">
        <v>172</v>
      </c>
    </row>
    <row r="229" spans="1:19" x14ac:dyDescent="0.25">
      <c r="A229" s="5" t="s">
        <v>789</v>
      </c>
      <c r="B229" s="5" t="s">
        <v>790</v>
      </c>
      <c r="F229" s="5">
        <v>0</v>
      </c>
      <c r="G229" s="5">
        <v>580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</row>
    <row r="230" spans="1:19" x14ac:dyDescent="0.25">
      <c r="A230" s="5" t="s">
        <v>791</v>
      </c>
      <c r="B230" s="5" t="s">
        <v>792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</row>
    <row r="231" spans="1:19" x14ac:dyDescent="0.25">
      <c r="A231" s="5" t="s">
        <v>793</v>
      </c>
      <c r="B231" s="13" t="s">
        <v>794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</row>
    <row r="232" spans="1:19" x14ac:dyDescent="0.25">
      <c r="A232" s="5" t="s">
        <v>275</v>
      </c>
      <c r="B232" s="5" t="s">
        <v>795</v>
      </c>
      <c r="F232" s="5">
        <v>0</v>
      </c>
      <c r="G232" s="5">
        <v>417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</row>
    <row r="233" spans="1:19" x14ac:dyDescent="0.25">
      <c r="A233" s="5" t="s">
        <v>796</v>
      </c>
      <c r="B233" s="13" t="s">
        <v>797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</row>
    <row r="234" spans="1:19" x14ac:dyDescent="0.25">
      <c r="A234" s="5" t="s">
        <v>798</v>
      </c>
      <c r="B234" s="5" t="s">
        <v>799</v>
      </c>
      <c r="C234" s="52">
        <v>44650.117002314815</v>
      </c>
      <c r="D234" s="52">
        <v>44650.137812499997</v>
      </c>
      <c r="E234" s="5" t="s">
        <v>379</v>
      </c>
      <c r="F234" s="5">
        <v>256</v>
      </c>
      <c r="G234" s="5">
        <v>357</v>
      </c>
      <c r="H234" s="5">
        <v>9.23</v>
      </c>
      <c r="I234" s="5">
        <v>436</v>
      </c>
      <c r="J234" s="5">
        <v>283</v>
      </c>
      <c r="K234" s="5">
        <v>142</v>
      </c>
      <c r="L234" s="5">
        <v>123</v>
      </c>
      <c r="M234" s="5">
        <v>80</v>
      </c>
      <c r="N234" s="5">
        <v>64</v>
      </c>
      <c r="O234" s="5">
        <v>45</v>
      </c>
      <c r="P234" s="5">
        <v>24.4</v>
      </c>
      <c r="Q234" s="5">
        <v>18.399999999999999</v>
      </c>
      <c r="R234" s="5">
        <v>173</v>
      </c>
      <c r="S234" s="5">
        <v>147</v>
      </c>
    </row>
    <row r="235" spans="1:19" x14ac:dyDescent="0.25">
      <c r="A235" s="5" t="s">
        <v>800</v>
      </c>
      <c r="B235" s="5" t="s">
        <v>801</v>
      </c>
      <c r="C235" s="52">
        <v>44624.225289351853</v>
      </c>
      <c r="D235" s="52">
        <v>44624.246099537035</v>
      </c>
      <c r="E235" s="5" t="s">
        <v>379</v>
      </c>
      <c r="F235" s="5">
        <v>286</v>
      </c>
      <c r="G235" s="5">
        <v>0</v>
      </c>
      <c r="H235" s="5">
        <v>9.7100000000000009</v>
      </c>
      <c r="I235" s="5">
        <v>414</v>
      </c>
      <c r="J235" s="5">
        <v>408</v>
      </c>
      <c r="K235" s="5">
        <v>159</v>
      </c>
      <c r="L235" s="5">
        <v>164</v>
      </c>
      <c r="M235" s="5">
        <v>77</v>
      </c>
      <c r="N235" s="5">
        <v>70</v>
      </c>
      <c r="O235" s="5">
        <v>49</v>
      </c>
      <c r="P235" s="5">
        <v>27.9</v>
      </c>
      <c r="Q235" s="5">
        <v>19.399999999999999</v>
      </c>
      <c r="R235" s="5">
        <v>0</v>
      </c>
      <c r="S235" s="5">
        <v>0</v>
      </c>
    </row>
    <row r="236" spans="1:19" x14ac:dyDescent="0.25">
      <c r="A236" s="5" t="s">
        <v>802</v>
      </c>
      <c r="B236" s="5" t="s">
        <v>803</v>
      </c>
      <c r="F236" s="5">
        <v>0</v>
      </c>
      <c r="G236" s="5">
        <v>345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</row>
    <row r="237" spans="1:19" x14ac:dyDescent="0.25">
      <c r="A237" s="5" t="s">
        <v>804</v>
      </c>
      <c r="B237" s="5" t="s">
        <v>805</v>
      </c>
      <c r="F237" s="5">
        <v>0</v>
      </c>
      <c r="G237" s="5">
        <v>279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</row>
    <row r="238" spans="1:19" x14ac:dyDescent="0.25">
      <c r="A238" s="5" t="s">
        <v>63</v>
      </c>
      <c r="B238" s="5" t="s">
        <v>806</v>
      </c>
      <c r="C238" s="52">
        <v>44651.408252314817</v>
      </c>
      <c r="D238" s="52">
        <v>44651.429062499999</v>
      </c>
      <c r="E238" s="5" t="s">
        <v>379</v>
      </c>
      <c r="F238" s="5">
        <v>384</v>
      </c>
      <c r="G238" s="5">
        <v>519</v>
      </c>
      <c r="H238" s="5">
        <v>10.89</v>
      </c>
      <c r="I238" s="5">
        <v>566</v>
      </c>
      <c r="J238" s="5">
        <v>421</v>
      </c>
      <c r="K238" s="5">
        <v>213</v>
      </c>
      <c r="L238" s="5">
        <v>105</v>
      </c>
      <c r="M238" s="5">
        <v>76</v>
      </c>
      <c r="N238" s="5">
        <v>65</v>
      </c>
      <c r="O238" s="5">
        <v>54</v>
      </c>
      <c r="P238" s="5">
        <v>28.2</v>
      </c>
      <c r="Q238" s="5">
        <v>21.8</v>
      </c>
      <c r="R238" s="5">
        <v>0</v>
      </c>
      <c r="S238" s="5">
        <v>0</v>
      </c>
    </row>
    <row r="239" spans="1:19" x14ac:dyDescent="0.25">
      <c r="A239" s="5" t="s">
        <v>807</v>
      </c>
      <c r="B239" s="5" t="s">
        <v>808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</row>
    <row r="240" spans="1:19" x14ac:dyDescent="0.25">
      <c r="A240" s="5" t="s">
        <v>809</v>
      </c>
      <c r="B240" s="5" t="s">
        <v>810</v>
      </c>
      <c r="C240" s="52">
        <v>44600.421284722222</v>
      </c>
      <c r="D240" s="52">
        <v>44600.442094907405</v>
      </c>
      <c r="E240" s="5" t="s">
        <v>379</v>
      </c>
      <c r="F240" s="5">
        <v>370</v>
      </c>
      <c r="G240" s="5">
        <v>0</v>
      </c>
      <c r="H240" s="5">
        <v>10.62</v>
      </c>
      <c r="I240" s="5">
        <v>487</v>
      </c>
      <c r="J240" s="5">
        <v>443</v>
      </c>
      <c r="K240" s="5">
        <v>206</v>
      </c>
      <c r="L240" s="5">
        <v>113</v>
      </c>
      <c r="M240" s="5">
        <v>64</v>
      </c>
      <c r="N240" s="5">
        <v>94</v>
      </c>
      <c r="O240" s="5">
        <v>64</v>
      </c>
      <c r="P240" s="5">
        <v>28.7</v>
      </c>
      <c r="Q240" s="5">
        <v>21.2</v>
      </c>
      <c r="R240" s="5">
        <v>0</v>
      </c>
      <c r="S240" s="5">
        <v>0</v>
      </c>
    </row>
    <row r="241" spans="1:19" x14ac:dyDescent="0.25">
      <c r="A241" s="5" t="s">
        <v>811</v>
      </c>
      <c r="B241" s="5" t="s">
        <v>812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</row>
    <row r="242" spans="1:19" x14ac:dyDescent="0.25">
      <c r="A242" s="5" t="s">
        <v>813</v>
      </c>
      <c r="B242" s="5" t="s">
        <v>814</v>
      </c>
      <c r="F242" s="5">
        <v>0</v>
      </c>
      <c r="G242" s="5">
        <v>385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</row>
    <row r="243" spans="1:19" x14ac:dyDescent="0.25">
      <c r="A243" s="5" t="s">
        <v>815</v>
      </c>
      <c r="B243" s="5" t="s">
        <v>816</v>
      </c>
      <c r="F243" s="5">
        <v>0</v>
      </c>
      <c r="G243" s="5">
        <v>515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</row>
    <row r="244" spans="1:19" x14ac:dyDescent="0.25">
      <c r="A244" s="5" t="s">
        <v>817</v>
      </c>
      <c r="B244" s="5" t="s">
        <v>818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</row>
    <row r="245" spans="1:19" x14ac:dyDescent="0.25">
      <c r="A245" s="5" t="s">
        <v>81</v>
      </c>
      <c r="B245" s="5" t="s">
        <v>819</v>
      </c>
      <c r="C245" s="52">
        <v>44651.042453703703</v>
      </c>
      <c r="D245" s="52">
        <v>44651.063263888886</v>
      </c>
      <c r="E245" s="5" t="s">
        <v>379</v>
      </c>
      <c r="F245" s="5">
        <v>300</v>
      </c>
      <c r="G245" s="5">
        <v>0</v>
      </c>
      <c r="H245" s="5">
        <v>9.92</v>
      </c>
      <c r="I245" s="5">
        <v>435</v>
      </c>
      <c r="J245" s="5">
        <v>410</v>
      </c>
      <c r="K245" s="5">
        <v>167</v>
      </c>
      <c r="L245" s="5">
        <v>158</v>
      </c>
      <c r="M245" s="5">
        <v>76</v>
      </c>
      <c r="N245" s="5">
        <v>73</v>
      </c>
      <c r="O245" s="5">
        <v>50</v>
      </c>
      <c r="P245" s="5">
        <v>27.9</v>
      </c>
      <c r="Q245" s="5">
        <v>19.8</v>
      </c>
      <c r="R245" s="5">
        <v>0</v>
      </c>
      <c r="S245" s="5">
        <v>0</v>
      </c>
    </row>
    <row r="246" spans="1:19" x14ac:dyDescent="0.25">
      <c r="A246" s="5" t="s">
        <v>820</v>
      </c>
      <c r="B246" s="5" t="s">
        <v>821</v>
      </c>
      <c r="C246" s="52">
        <v>44592.843761574077</v>
      </c>
      <c r="D246" s="52">
        <v>44592.864583333336</v>
      </c>
      <c r="E246" s="5" t="s">
        <v>379</v>
      </c>
      <c r="F246" s="5">
        <v>223</v>
      </c>
      <c r="G246" s="5">
        <v>0</v>
      </c>
      <c r="H246" s="5">
        <v>8.68</v>
      </c>
      <c r="I246" s="5">
        <v>522</v>
      </c>
      <c r="J246" s="5">
        <v>308</v>
      </c>
      <c r="K246" s="5">
        <v>124</v>
      </c>
      <c r="L246" s="5">
        <v>123</v>
      </c>
      <c r="M246" s="5">
        <v>73</v>
      </c>
      <c r="N246" s="5">
        <v>71</v>
      </c>
      <c r="O246" s="5">
        <v>45</v>
      </c>
      <c r="P246" s="5">
        <v>25.1</v>
      </c>
      <c r="Q246" s="5">
        <v>17.399999999999999</v>
      </c>
      <c r="R246" s="5">
        <v>187</v>
      </c>
      <c r="S246" s="5">
        <v>168</v>
      </c>
    </row>
    <row r="247" spans="1:19" x14ac:dyDescent="0.25">
      <c r="A247" s="5" t="s">
        <v>822</v>
      </c>
      <c r="B247" s="5" t="s">
        <v>823</v>
      </c>
      <c r="F247" s="5">
        <v>0</v>
      </c>
      <c r="G247" s="5">
        <v>459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</row>
    <row r="248" spans="1:19" x14ac:dyDescent="0.25">
      <c r="A248" s="5" t="s">
        <v>75</v>
      </c>
      <c r="B248" s="5" t="s">
        <v>824</v>
      </c>
      <c r="C248" s="5">
        <v>44651.756724537037</v>
      </c>
      <c r="D248" s="5">
        <v>44651.777604166666</v>
      </c>
      <c r="E248" s="5" t="s">
        <v>379</v>
      </c>
      <c r="F248" s="5">
        <v>440</v>
      </c>
      <c r="G248" s="5">
        <v>0</v>
      </c>
      <c r="H248" s="5">
        <v>11.41</v>
      </c>
      <c r="I248" s="5">
        <v>602</v>
      </c>
      <c r="J248" s="5">
        <v>514</v>
      </c>
      <c r="K248" s="5">
        <v>244</v>
      </c>
      <c r="L248" s="5">
        <v>121</v>
      </c>
      <c r="M248" s="5">
        <v>76</v>
      </c>
      <c r="N248" s="5">
        <v>94</v>
      </c>
      <c r="O248" s="5">
        <v>58</v>
      </c>
      <c r="P248" s="5">
        <v>30.3</v>
      </c>
      <c r="Q248" s="5">
        <v>22.8</v>
      </c>
      <c r="R248" s="5">
        <v>179</v>
      </c>
      <c r="S248" s="5">
        <v>163</v>
      </c>
    </row>
    <row r="249" spans="1:19" x14ac:dyDescent="0.25">
      <c r="A249" s="5" t="s">
        <v>825</v>
      </c>
      <c r="B249" s="5" t="s">
        <v>826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</row>
    <row r="250" spans="1:19" x14ac:dyDescent="0.25">
      <c r="A250" s="5" t="s">
        <v>827</v>
      </c>
      <c r="B250" s="5" t="s">
        <v>828</v>
      </c>
      <c r="C250" s="52">
        <v>44623.524722222224</v>
      </c>
      <c r="D250" s="52">
        <v>44623.545567129629</v>
      </c>
      <c r="E250" s="5" t="s">
        <v>379</v>
      </c>
      <c r="F250" s="5">
        <v>380</v>
      </c>
      <c r="G250" s="5">
        <v>0</v>
      </c>
      <c r="H250" s="5">
        <v>10.7</v>
      </c>
      <c r="I250" s="5">
        <v>731</v>
      </c>
      <c r="J250" s="5">
        <v>460</v>
      </c>
      <c r="K250" s="5">
        <v>211</v>
      </c>
      <c r="L250" s="5">
        <v>122</v>
      </c>
      <c r="M250" s="5">
        <v>78</v>
      </c>
      <c r="N250" s="5">
        <v>72</v>
      </c>
      <c r="O250" s="5">
        <v>53</v>
      </c>
      <c r="P250" s="5">
        <v>29.1</v>
      </c>
      <c r="Q250" s="5">
        <v>21.4</v>
      </c>
      <c r="R250" s="5">
        <v>182</v>
      </c>
      <c r="S250" s="5">
        <v>163</v>
      </c>
    </row>
    <row r="251" spans="1:19" x14ac:dyDescent="0.25">
      <c r="A251" s="5" t="s">
        <v>829</v>
      </c>
      <c r="B251" s="5" t="s">
        <v>830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</row>
    <row r="252" spans="1:19" x14ac:dyDescent="0.25">
      <c r="A252" s="5" t="s">
        <v>831</v>
      </c>
      <c r="B252" s="5" t="s">
        <v>832</v>
      </c>
      <c r="F252" s="5">
        <v>0</v>
      </c>
      <c r="G252" s="5">
        <v>416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</row>
    <row r="253" spans="1:19" x14ac:dyDescent="0.25">
      <c r="A253" s="5" t="s">
        <v>833</v>
      </c>
      <c r="B253" s="5" t="s">
        <v>834</v>
      </c>
      <c r="F253" s="5">
        <v>0</v>
      </c>
      <c r="G253" s="5">
        <v>304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</row>
    <row r="254" spans="1:19" x14ac:dyDescent="0.25">
      <c r="A254" s="5" t="s">
        <v>215</v>
      </c>
      <c r="B254" s="5" t="s">
        <v>835</v>
      </c>
      <c r="C254" s="52">
        <v>44651.14166666667</v>
      </c>
      <c r="D254" s="52">
        <v>44651.162476851852</v>
      </c>
      <c r="E254" s="5" t="s">
        <v>379</v>
      </c>
      <c r="F254" s="5">
        <v>451</v>
      </c>
      <c r="G254" s="5">
        <v>559</v>
      </c>
      <c r="H254" s="5">
        <v>11.55</v>
      </c>
      <c r="I254" s="5">
        <v>657</v>
      </c>
      <c r="J254" s="5">
        <v>453</v>
      </c>
      <c r="K254" s="5">
        <v>251</v>
      </c>
      <c r="L254" s="5">
        <v>98</v>
      </c>
      <c r="M254" s="5">
        <v>76</v>
      </c>
      <c r="N254" s="5">
        <v>87</v>
      </c>
      <c r="O254" s="5">
        <v>58</v>
      </c>
      <c r="P254" s="5">
        <v>29</v>
      </c>
      <c r="Q254" s="5">
        <v>23.1</v>
      </c>
      <c r="R254" s="5">
        <v>0</v>
      </c>
      <c r="S254" s="5">
        <v>0</v>
      </c>
    </row>
    <row r="255" spans="1:19" x14ac:dyDescent="0.25">
      <c r="A255" s="5" t="s">
        <v>836</v>
      </c>
      <c r="B255" s="13" t="s">
        <v>837</v>
      </c>
      <c r="C255" s="52">
        <v>44593.908136574071</v>
      </c>
      <c r="D255" s="52">
        <v>44593.92895833333</v>
      </c>
      <c r="E255" s="5" t="s">
        <v>379</v>
      </c>
      <c r="F255" s="5">
        <v>203</v>
      </c>
      <c r="G255" s="5">
        <v>0</v>
      </c>
      <c r="H255" s="5">
        <v>8.34</v>
      </c>
      <c r="I255" s="5">
        <v>492</v>
      </c>
      <c r="J255" s="5">
        <v>269</v>
      </c>
      <c r="K255" s="5">
        <v>113</v>
      </c>
      <c r="L255" s="5">
        <v>121</v>
      </c>
      <c r="M255" s="5">
        <v>78</v>
      </c>
      <c r="N255" s="5">
        <v>60</v>
      </c>
      <c r="O255" s="5">
        <v>41</v>
      </c>
      <c r="P255" s="5">
        <v>23.9</v>
      </c>
      <c r="Q255" s="5">
        <v>16.7</v>
      </c>
      <c r="R255" s="5">
        <v>191</v>
      </c>
      <c r="S255" s="5">
        <v>159</v>
      </c>
    </row>
    <row r="256" spans="1:19" x14ac:dyDescent="0.25">
      <c r="A256" s="5" t="s">
        <v>333</v>
      </c>
      <c r="B256" s="5" t="s">
        <v>838</v>
      </c>
      <c r="C256" s="52">
        <v>44650.837951388887</v>
      </c>
      <c r="D256" s="52">
        <v>44650.858773148146</v>
      </c>
      <c r="E256" s="5" t="s">
        <v>379</v>
      </c>
      <c r="F256" s="5">
        <v>379</v>
      </c>
      <c r="G256" s="5">
        <v>0</v>
      </c>
      <c r="H256" s="5">
        <v>10.82</v>
      </c>
      <c r="I256" s="5">
        <v>502</v>
      </c>
      <c r="J256" s="5">
        <v>423</v>
      </c>
      <c r="K256" s="5">
        <v>211</v>
      </c>
      <c r="L256" s="5">
        <v>121</v>
      </c>
      <c r="M256" s="5">
        <v>76</v>
      </c>
      <c r="N256" s="5">
        <v>70</v>
      </c>
      <c r="O256" s="5">
        <v>54</v>
      </c>
      <c r="P256" s="5">
        <v>28.2</v>
      </c>
      <c r="Q256" s="5">
        <v>21.6</v>
      </c>
      <c r="R256" s="5">
        <v>167</v>
      </c>
      <c r="S256" s="5">
        <v>156</v>
      </c>
    </row>
    <row r="257" spans="1:19" x14ac:dyDescent="0.25">
      <c r="A257" s="5" t="s">
        <v>839</v>
      </c>
      <c r="B257" s="5" t="s">
        <v>840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</row>
    <row r="258" spans="1:19" x14ac:dyDescent="0.25">
      <c r="A258" s="5" t="s">
        <v>841</v>
      </c>
      <c r="B258" s="5" t="s">
        <v>842</v>
      </c>
      <c r="F258" s="5">
        <v>0</v>
      </c>
      <c r="G258" s="5">
        <v>425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</row>
    <row r="259" spans="1:19" x14ac:dyDescent="0.25">
      <c r="A259" s="5" t="s">
        <v>843</v>
      </c>
      <c r="B259" s="5" t="s">
        <v>844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</row>
    <row r="260" spans="1:19" x14ac:dyDescent="0.25">
      <c r="A260" s="5" t="s">
        <v>845</v>
      </c>
      <c r="B260" s="5" t="s">
        <v>846</v>
      </c>
      <c r="C260" s="52">
        <v>44614.775856481479</v>
      </c>
      <c r="D260" s="52">
        <v>44614.796620370369</v>
      </c>
      <c r="E260" s="5" t="s">
        <v>379</v>
      </c>
      <c r="F260" s="5">
        <v>262</v>
      </c>
      <c r="G260" s="5">
        <v>311</v>
      </c>
      <c r="H260" s="5">
        <v>9.2799999999999994</v>
      </c>
      <c r="I260" s="5">
        <v>379</v>
      </c>
      <c r="J260" s="5">
        <v>328</v>
      </c>
      <c r="K260" s="5">
        <v>145</v>
      </c>
      <c r="L260" s="5">
        <v>128</v>
      </c>
      <c r="M260" s="5">
        <v>81</v>
      </c>
      <c r="N260" s="5">
        <v>70</v>
      </c>
      <c r="O260" s="5">
        <v>45</v>
      </c>
      <c r="P260" s="5">
        <v>25.7</v>
      </c>
      <c r="Q260" s="5">
        <v>18.600000000000001</v>
      </c>
      <c r="R260" s="5">
        <v>0</v>
      </c>
      <c r="S260" s="5">
        <v>0</v>
      </c>
    </row>
    <row r="261" spans="1:19" x14ac:dyDescent="0.25">
      <c r="A261" s="5" t="s">
        <v>847</v>
      </c>
      <c r="B261" s="5" t="s">
        <v>848</v>
      </c>
      <c r="F261" s="5">
        <v>0</v>
      </c>
      <c r="G261" s="5">
        <v>298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</row>
    <row r="262" spans="1:19" x14ac:dyDescent="0.25">
      <c r="A262" s="5" t="s">
        <v>161</v>
      </c>
      <c r="B262" s="5" t="s">
        <v>849</v>
      </c>
      <c r="C262" s="5">
        <v>44652.421631944446</v>
      </c>
      <c r="D262" s="5">
        <v>44652.442442129628</v>
      </c>
      <c r="E262" s="5" t="s">
        <v>379</v>
      </c>
      <c r="F262" s="5">
        <v>440</v>
      </c>
      <c r="G262" s="5">
        <v>502</v>
      </c>
      <c r="H262" s="5">
        <v>11.5</v>
      </c>
      <c r="I262" s="5">
        <v>564</v>
      </c>
      <c r="J262" s="5">
        <v>366</v>
      </c>
      <c r="K262" s="5">
        <v>245</v>
      </c>
      <c r="L262" s="5">
        <v>120</v>
      </c>
      <c r="M262" s="5">
        <v>78</v>
      </c>
      <c r="N262" s="5">
        <v>78</v>
      </c>
      <c r="O262" s="5">
        <v>58</v>
      </c>
      <c r="P262" s="5">
        <v>26.8</v>
      </c>
      <c r="Q262" s="5">
        <v>23</v>
      </c>
      <c r="R262" s="5">
        <v>178</v>
      </c>
      <c r="S262" s="5">
        <v>167</v>
      </c>
    </row>
    <row r="263" spans="1:19" x14ac:dyDescent="0.25">
      <c r="A263" s="5" t="s">
        <v>850</v>
      </c>
      <c r="B263" s="5" t="s">
        <v>851</v>
      </c>
      <c r="F263" s="5">
        <v>0</v>
      </c>
      <c r="G263" s="5">
        <v>523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</row>
    <row r="264" spans="1:19" x14ac:dyDescent="0.25">
      <c r="A264" s="5" t="s">
        <v>852</v>
      </c>
      <c r="B264" s="5" t="s">
        <v>853</v>
      </c>
      <c r="F264" s="5">
        <v>0</v>
      </c>
      <c r="G264" s="5">
        <v>403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</row>
    <row r="265" spans="1:19" x14ac:dyDescent="0.25">
      <c r="A265" s="5" t="s">
        <v>854</v>
      </c>
      <c r="B265" s="5" t="s">
        <v>855</v>
      </c>
      <c r="C265" s="52">
        <v>44592.493391203701</v>
      </c>
      <c r="D265" s="52">
        <v>44592.51421296296</v>
      </c>
      <c r="E265" s="5" t="s">
        <v>379</v>
      </c>
      <c r="F265" s="5">
        <v>267</v>
      </c>
      <c r="G265" s="5">
        <v>282</v>
      </c>
      <c r="H265" s="5">
        <v>9.2799999999999994</v>
      </c>
      <c r="I265" s="5">
        <v>371</v>
      </c>
      <c r="J265" s="5">
        <v>394</v>
      </c>
      <c r="K265" s="5">
        <v>148</v>
      </c>
      <c r="L265" s="5">
        <v>126</v>
      </c>
      <c r="M265" s="5">
        <v>80</v>
      </c>
      <c r="N265" s="5">
        <v>81</v>
      </c>
      <c r="O265" s="5">
        <v>47</v>
      </c>
      <c r="P265" s="5">
        <v>27.5</v>
      </c>
      <c r="Q265" s="5">
        <v>18.600000000000001</v>
      </c>
      <c r="R265" s="5">
        <v>0</v>
      </c>
      <c r="S265" s="5">
        <v>0</v>
      </c>
    </row>
    <row r="266" spans="1:19" x14ac:dyDescent="0.25">
      <c r="A266" s="5" t="s">
        <v>856</v>
      </c>
      <c r="B266" s="5" t="s">
        <v>857</v>
      </c>
      <c r="F266" s="5">
        <v>0</v>
      </c>
      <c r="G266" s="5">
        <v>508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</row>
    <row r="267" spans="1:19" x14ac:dyDescent="0.25">
      <c r="A267" s="5" t="s">
        <v>858</v>
      </c>
      <c r="B267" s="5" t="s">
        <v>859</v>
      </c>
      <c r="F267" s="5">
        <v>0</v>
      </c>
      <c r="G267" s="5">
        <v>461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</row>
    <row r="268" spans="1:19" x14ac:dyDescent="0.25">
      <c r="A268" s="5" t="s">
        <v>195</v>
      </c>
      <c r="B268" s="5" t="s">
        <v>860</v>
      </c>
      <c r="C268" s="52">
        <v>44652.100451388891</v>
      </c>
      <c r="D268" s="52">
        <v>44652.12127314815</v>
      </c>
      <c r="E268" s="5" t="s">
        <v>379</v>
      </c>
      <c r="F268" s="5">
        <v>370</v>
      </c>
      <c r="G268" s="5">
        <v>0</v>
      </c>
      <c r="H268" s="5">
        <v>10.66</v>
      </c>
      <c r="I268" s="5">
        <v>523</v>
      </c>
      <c r="J268" s="5">
        <v>441</v>
      </c>
      <c r="K268" s="5">
        <v>206</v>
      </c>
      <c r="L268" s="5">
        <v>124</v>
      </c>
      <c r="M268" s="5">
        <v>73</v>
      </c>
      <c r="N268" s="5">
        <v>79</v>
      </c>
      <c r="O268" s="5">
        <v>56</v>
      </c>
      <c r="P268" s="5">
        <v>28.7</v>
      </c>
      <c r="Q268" s="5">
        <v>21.3</v>
      </c>
      <c r="R268" s="5">
        <v>0</v>
      </c>
      <c r="S268" s="5">
        <v>0</v>
      </c>
    </row>
    <row r="269" spans="1:19" x14ac:dyDescent="0.25">
      <c r="A269" s="5" t="s">
        <v>861</v>
      </c>
      <c r="B269" s="5" t="s">
        <v>862</v>
      </c>
      <c r="F269" s="5">
        <v>0</v>
      </c>
      <c r="G269" s="5">
        <v>688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</row>
    <row r="270" spans="1:19" x14ac:dyDescent="0.25">
      <c r="A270" s="5" t="s">
        <v>863</v>
      </c>
      <c r="B270" s="5" t="s">
        <v>864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</row>
    <row r="271" spans="1:19" x14ac:dyDescent="0.25">
      <c r="A271" s="5" t="s">
        <v>865</v>
      </c>
      <c r="B271" s="5" t="s">
        <v>866</v>
      </c>
      <c r="F271" s="5">
        <v>0</v>
      </c>
      <c r="G271" s="5">
        <v>439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</row>
    <row r="272" spans="1:19" x14ac:dyDescent="0.25">
      <c r="A272" s="5" t="s">
        <v>867</v>
      </c>
      <c r="B272" s="5" t="s">
        <v>868</v>
      </c>
      <c r="F272" s="5">
        <v>0</v>
      </c>
      <c r="G272" s="5">
        <v>391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</row>
    <row r="273" spans="1:19" x14ac:dyDescent="0.25">
      <c r="A273" s="5" t="s">
        <v>869</v>
      </c>
      <c r="B273" s="5" t="s">
        <v>870</v>
      </c>
      <c r="F273" s="5">
        <v>0</v>
      </c>
      <c r="G273" s="5">
        <v>428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</row>
    <row r="274" spans="1:19" x14ac:dyDescent="0.25">
      <c r="A274" s="5" t="s">
        <v>871</v>
      </c>
      <c r="B274" s="5" t="s">
        <v>872</v>
      </c>
      <c r="C274" s="52">
        <v>44615.897534722222</v>
      </c>
      <c r="D274" s="52">
        <v>44615.918333333335</v>
      </c>
      <c r="E274" s="5" t="s">
        <v>379</v>
      </c>
      <c r="F274" s="5">
        <v>262</v>
      </c>
      <c r="G274" s="5">
        <v>441</v>
      </c>
      <c r="H274" s="5">
        <v>9.2899999999999991</v>
      </c>
      <c r="I274" s="5">
        <v>370</v>
      </c>
      <c r="J274" s="5">
        <v>337</v>
      </c>
      <c r="K274" s="5">
        <v>145</v>
      </c>
      <c r="L274" s="5">
        <v>130</v>
      </c>
      <c r="M274" s="5">
        <v>81</v>
      </c>
      <c r="N274" s="5">
        <v>66</v>
      </c>
      <c r="O274" s="5">
        <v>45</v>
      </c>
      <c r="P274" s="5">
        <v>26</v>
      </c>
      <c r="Q274" s="5">
        <v>18.600000000000001</v>
      </c>
      <c r="R274" s="5">
        <v>157</v>
      </c>
      <c r="S274" s="5">
        <v>135</v>
      </c>
    </row>
    <row r="275" spans="1:19" x14ac:dyDescent="0.25">
      <c r="A275" s="5" t="s">
        <v>873</v>
      </c>
      <c r="B275" s="5" t="s">
        <v>874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</row>
    <row r="276" spans="1:19" x14ac:dyDescent="0.25">
      <c r="A276" s="5" t="s">
        <v>875</v>
      </c>
      <c r="B276" s="5" t="s">
        <v>876</v>
      </c>
      <c r="F276" s="5">
        <v>0</v>
      </c>
      <c r="G276" s="5">
        <v>521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</row>
    <row r="277" spans="1:19" x14ac:dyDescent="0.25">
      <c r="A277" s="5" t="s">
        <v>877</v>
      </c>
      <c r="B277" s="5" t="s">
        <v>878</v>
      </c>
      <c r="F277" s="5">
        <v>0</v>
      </c>
      <c r="G277" s="5">
        <v>651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</row>
    <row r="278" spans="1:19" x14ac:dyDescent="0.25">
      <c r="A278" s="5" t="s">
        <v>879</v>
      </c>
      <c r="B278" s="5" t="s">
        <v>880</v>
      </c>
      <c r="F278" s="5">
        <v>0</v>
      </c>
      <c r="G278" s="5">
        <v>420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</row>
    <row r="279" spans="1:19" x14ac:dyDescent="0.25">
      <c r="A279" s="5" t="s">
        <v>881</v>
      </c>
      <c r="B279" s="5" t="s">
        <v>882</v>
      </c>
      <c r="C279" s="52">
        <v>44646.477164351854</v>
      </c>
      <c r="D279" s="52">
        <v>44646.49800925926</v>
      </c>
      <c r="E279" s="5" t="s">
        <v>379</v>
      </c>
      <c r="F279" s="5">
        <v>301</v>
      </c>
      <c r="G279" s="5">
        <v>486</v>
      </c>
      <c r="H279" s="5">
        <v>9.9</v>
      </c>
      <c r="I279" s="5">
        <v>424</v>
      </c>
      <c r="J279" s="5">
        <v>258</v>
      </c>
      <c r="K279" s="5">
        <v>167</v>
      </c>
      <c r="L279" s="5">
        <v>116</v>
      </c>
      <c r="M279" s="5">
        <v>85</v>
      </c>
      <c r="N279" s="5">
        <v>65</v>
      </c>
      <c r="O279" s="5">
        <v>45</v>
      </c>
      <c r="P279" s="5">
        <v>23.6</v>
      </c>
      <c r="Q279" s="5">
        <v>19.8</v>
      </c>
      <c r="R279" s="5">
        <v>0</v>
      </c>
      <c r="S279" s="5">
        <v>0</v>
      </c>
    </row>
    <row r="280" spans="1:19" x14ac:dyDescent="0.25">
      <c r="A280" s="5" t="s">
        <v>883</v>
      </c>
      <c r="B280" s="5" t="s">
        <v>884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</row>
    <row r="281" spans="1:19" x14ac:dyDescent="0.25">
      <c r="A281" s="5" t="s">
        <v>279</v>
      </c>
      <c r="B281" s="5" t="s">
        <v>885</v>
      </c>
      <c r="C281" s="52">
        <v>44650.684791666667</v>
      </c>
      <c r="D281" s="52">
        <v>44650.705625000002</v>
      </c>
      <c r="E281" s="5" t="s">
        <v>379</v>
      </c>
      <c r="F281" s="5">
        <v>427</v>
      </c>
      <c r="G281" s="5">
        <v>0</v>
      </c>
      <c r="H281" s="5">
        <v>11.4</v>
      </c>
      <c r="I281" s="5">
        <v>0</v>
      </c>
      <c r="J281" s="5">
        <v>354</v>
      </c>
      <c r="K281" s="5">
        <v>237</v>
      </c>
      <c r="L281" s="5">
        <v>95</v>
      </c>
      <c r="M281" s="5">
        <v>77</v>
      </c>
      <c r="N281" s="5">
        <v>79</v>
      </c>
      <c r="O281" s="5">
        <v>57</v>
      </c>
      <c r="P281" s="5">
        <v>26.5</v>
      </c>
      <c r="Q281" s="5">
        <v>22.8</v>
      </c>
      <c r="R281" s="5">
        <v>179</v>
      </c>
      <c r="S281" s="5">
        <v>163</v>
      </c>
    </row>
    <row r="282" spans="1:19" x14ac:dyDescent="0.25">
      <c r="A282" s="5" t="s">
        <v>886</v>
      </c>
      <c r="B282" s="5" t="s">
        <v>887</v>
      </c>
      <c r="C282" s="52">
        <v>44624.035138888888</v>
      </c>
      <c r="D282" s="52">
        <v>44624.055960648147</v>
      </c>
      <c r="E282" s="5" t="s">
        <v>379</v>
      </c>
      <c r="F282" s="5">
        <v>246</v>
      </c>
      <c r="G282" s="5">
        <v>0</v>
      </c>
      <c r="H282" s="5">
        <v>8.7899999999999991</v>
      </c>
      <c r="I282" s="5">
        <v>0</v>
      </c>
      <c r="J282" s="5">
        <v>321</v>
      </c>
      <c r="K282" s="5">
        <v>137</v>
      </c>
      <c r="L282" s="5">
        <v>127</v>
      </c>
      <c r="M282" s="5">
        <v>79</v>
      </c>
      <c r="N282" s="5">
        <v>67</v>
      </c>
      <c r="O282" s="5">
        <v>44</v>
      </c>
      <c r="P282" s="5">
        <v>25.5</v>
      </c>
      <c r="Q282" s="5">
        <v>17.600000000000001</v>
      </c>
      <c r="R282" s="5">
        <v>176</v>
      </c>
      <c r="S282" s="5">
        <v>156</v>
      </c>
    </row>
    <row r="283" spans="1:19" x14ac:dyDescent="0.25">
      <c r="A283" s="5" t="s">
        <v>325</v>
      </c>
      <c r="B283" s="5" t="s">
        <v>888</v>
      </c>
      <c r="F283" s="5">
        <v>0</v>
      </c>
      <c r="G283" s="5">
        <v>343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</row>
    <row r="284" spans="1:19" x14ac:dyDescent="0.25">
      <c r="A284" s="5" t="s">
        <v>889</v>
      </c>
      <c r="B284" s="5" t="s">
        <v>890</v>
      </c>
      <c r="F284" s="5">
        <v>0</v>
      </c>
      <c r="G284" s="5">
        <v>369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</row>
    <row r="285" spans="1:19" x14ac:dyDescent="0.25">
      <c r="A285" s="5" t="s">
        <v>891</v>
      </c>
      <c r="B285" s="5" t="s">
        <v>892</v>
      </c>
      <c r="F285" s="5">
        <v>0</v>
      </c>
      <c r="G285" s="5">
        <v>351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</row>
    <row r="286" spans="1:19" x14ac:dyDescent="0.25">
      <c r="A286" s="5" t="s">
        <v>893</v>
      </c>
      <c r="B286" s="5" t="s">
        <v>894</v>
      </c>
      <c r="F286" s="5">
        <v>0</v>
      </c>
      <c r="G286" s="5">
        <v>453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</row>
    <row r="287" spans="1:19" x14ac:dyDescent="0.25">
      <c r="A287" s="5" t="s">
        <v>895</v>
      </c>
      <c r="B287" s="5" t="s">
        <v>896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</row>
    <row r="288" spans="1:19" x14ac:dyDescent="0.25">
      <c r="A288" s="5" t="s">
        <v>897</v>
      </c>
      <c r="B288" s="5" t="s">
        <v>898</v>
      </c>
      <c r="F288" s="5">
        <v>0</v>
      </c>
      <c r="G288" s="5">
        <v>376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</row>
    <row r="289" spans="1:19" x14ac:dyDescent="0.25">
      <c r="A289" s="5" t="s">
        <v>899</v>
      </c>
      <c r="B289" s="5" t="s">
        <v>900</v>
      </c>
      <c r="C289" s="52"/>
      <c r="D289" s="52"/>
      <c r="F289" s="5">
        <v>0</v>
      </c>
      <c r="G289" s="5">
        <v>302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</row>
    <row r="290" spans="1:19" x14ac:dyDescent="0.25">
      <c r="A290" s="5" t="s">
        <v>901</v>
      </c>
      <c r="B290" s="5" t="s">
        <v>902</v>
      </c>
      <c r="C290" s="52">
        <v>44609.064456018517</v>
      </c>
      <c r="D290" s="52">
        <v>44609.085277777776</v>
      </c>
      <c r="E290" s="5" t="s">
        <v>379</v>
      </c>
      <c r="F290" s="5">
        <v>455</v>
      </c>
      <c r="G290" s="5">
        <v>540</v>
      </c>
      <c r="H290" s="5">
        <v>11.59</v>
      </c>
      <c r="I290" s="5">
        <v>0</v>
      </c>
      <c r="J290" s="5">
        <v>466</v>
      </c>
      <c r="K290" s="5">
        <v>253</v>
      </c>
      <c r="L290" s="5">
        <v>117</v>
      </c>
      <c r="M290" s="5">
        <v>81</v>
      </c>
      <c r="N290" s="5">
        <v>74</v>
      </c>
      <c r="O290" s="5">
        <v>55</v>
      </c>
      <c r="P290" s="5">
        <v>29.3</v>
      </c>
      <c r="Q290" s="5">
        <v>23.2</v>
      </c>
      <c r="R290" s="5">
        <v>176</v>
      </c>
      <c r="S290" s="5">
        <v>155</v>
      </c>
    </row>
    <row r="291" spans="1:19" x14ac:dyDescent="0.25">
      <c r="A291" s="5" t="s">
        <v>903</v>
      </c>
      <c r="B291" s="5" t="s">
        <v>904</v>
      </c>
      <c r="F291" s="5">
        <v>0</v>
      </c>
      <c r="G291" s="5">
        <v>332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</row>
    <row r="292" spans="1:19" x14ac:dyDescent="0.25">
      <c r="A292" s="5" t="s">
        <v>905</v>
      </c>
      <c r="B292" s="5" t="s">
        <v>906</v>
      </c>
      <c r="F292" s="5">
        <v>0</v>
      </c>
      <c r="G292" s="5">
        <v>345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</row>
    <row r="293" spans="1:19" x14ac:dyDescent="0.25">
      <c r="A293" s="5" t="s">
        <v>349</v>
      </c>
      <c r="B293" s="5" t="s">
        <v>907</v>
      </c>
      <c r="C293" s="52">
        <v>44650.702534722222</v>
      </c>
      <c r="D293" s="52">
        <v>44650.723344907405</v>
      </c>
      <c r="E293" s="5" t="s">
        <v>379</v>
      </c>
      <c r="F293" s="5">
        <v>557</v>
      </c>
      <c r="G293" s="5">
        <v>588</v>
      </c>
      <c r="H293" s="5">
        <v>12.51</v>
      </c>
      <c r="I293" s="5">
        <v>774</v>
      </c>
      <c r="J293" s="5">
        <v>522</v>
      </c>
      <c r="K293" s="5">
        <v>310</v>
      </c>
      <c r="L293" s="5">
        <v>123</v>
      </c>
      <c r="M293" s="5">
        <v>79</v>
      </c>
      <c r="N293" s="5">
        <v>85</v>
      </c>
      <c r="O293" s="5">
        <v>63</v>
      </c>
      <c r="P293" s="5">
        <v>30.5</v>
      </c>
      <c r="Q293" s="5">
        <v>25</v>
      </c>
      <c r="R293" s="5">
        <v>0</v>
      </c>
      <c r="S293" s="5">
        <v>0</v>
      </c>
    </row>
    <row r="294" spans="1:19" x14ac:dyDescent="0.25">
      <c r="A294" s="5" t="s">
        <v>908</v>
      </c>
      <c r="B294" s="5" t="s">
        <v>909</v>
      </c>
      <c r="C294" s="52">
        <v>44624.120150462964</v>
      </c>
      <c r="D294" s="52">
        <v>44624.1409375</v>
      </c>
      <c r="E294" s="5" t="s">
        <v>379</v>
      </c>
      <c r="F294" s="5">
        <v>302</v>
      </c>
      <c r="G294" s="5">
        <v>0</v>
      </c>
      <c r="H294" s="5">
        <v>9.1</v>
      </c>
      <c r="I294" s="5">
        <v>551</v>
      </c>
      <c r="J294" s="5">
        <v>422</v>
      </c>
      <c r="K294" s="5">
        <v>168</v>
      </c>
      <c r="L294" s="5">
        <v>132</v>
      </c>
      <c r="M294" s="5">
        <v>75</v>
      </c>
      <c r="N294" s="5">
        <v>69</v>
      </c>
      <c r="O294" s="5">
        <v>48</v>
      </c>
      <c r="P294" s="5">
        <v>28.2</v>
      </c>
      <c r="Q294" s="5">
        <v>18.2</v>
      </c>
      <c r="R294" s="5">
        <v>172</v>
      </c>
      <c r="S294" s="5">
        <v>160</v>
      </c>
    </row>
    <row r="295" spans="1:19" x14ac:dyDescent="0.25">
      <c r="A295" s="5" t="s">
        <v>910</v>
      </c>
      <c r="B295" s="5" t="s">
        <v>911</v>
      </c>
      <c r="F295" s="5">
        <v>0</v>
      </c>
      <c r="G295" s="5">
        <v>358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</row>
    <row r="296" spans="1:19" x14ac:dyDescent="0.25">
      <c r="A296" s="5" t="s">
        <v>912</v>
      </c>
      <c r="B296" s="5" t="s">
        <v>913</v>
      </c>
      <c r="F296" s="5">
        <v>0</v>
      </c>
      <c r="G296" s="5">
        <v>421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</row>
    <row r="297" spans="1:19" x14ac:dyDescent="0.25">
      <c r="A297" s="5" t="s">
        <v>914</v>
      </c>
      <c r="B297" s="13" t="s">
        <v>915</v>
      </c>
      <c r="F297" s="5">
        <v>0</v>
      </c>
      <c r="G297" s="5">
        <v>556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</row>
    <row r="298" spans="1:19" x14ac:dyDescent="0.25">
      <c r="A298" s="5" t="s">
        <v>235</v>
      </c>
      <c r="B298" s="5" t="s">
        <v>916</v>
      </c>
      <c r="C298" s="5">
        <v>44651.636956018519</v>
      </c>
      <c r="D298" s="5">
        <v>44651.657777777778</v>
      </c>
      <c r="E298" s="5" t="s">
        <v>379</v>
      </c>
      <c r="F298" s="5">
        <v>395</v>
      </c>
      <c r="G298" s="5">
        <v>360</v>
      </c>
      <c r="H298" s="5">
        <v>11.01</v>
      </c>
      <c r="I298" s="5">
        <v>526</v>
      </c>
      <c r="J298" s="5">
        <v>475</v>
      </c>
      <c r="K298" s="5">
        <v>220</v>
      </c>
      <c r="L298" s="5">
        <v>115</v>
      </c>
      <c r="M298" s="5">
        <v>77</v>
      </c>
      <c r="N298" s="5">
        <v>74</v>
      </c>
      <c r="O298" s="5">
        <v>55</v>
      </c>
      <c r="P298" s="5">
        <v>29.5</v>
      </c>
      <c r="Q298" s="5">
        <v>22</v>
      </c>
      <c r="R298" s="5">
        <v>0</v>
      </c>
      <c r="S298" s="5">
        <v>0</v>
      </c>
    </row>
    <row r="299" spans="1:19" x14ac:dyDescent="0.25">
      <c r="A299" s="5" t="s">
        <v>917</v>
      </c>
      <c r="B299" s="5" t="s">
        <v>918</v>
      </c>
      <c r="F299" s="5">
        <v>0</v>
      </c>
      <c r="G299" s="5">
        <v>304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</row>
    <row r="300" spans="1:19" x14ac:dyDescent="0.25">
      <c r="A300" s="5" t="s">
        <v>919</v>
      </c>
      <c r="B300" s="5" t="s">
        <v>920</v>
      </c>
      <c r="F300" s="5">
        <v>0</v>
      </c>
      <c r="G300" s="5">
        <v>454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</row>
    <row r="301" spans="1:19" x14ac:dyDescent="0.25">
      <c r="A301" s="5" t="s">
        <v>921</v>
      </c>
      <c r="B301" s="5" t="s">
        <v>922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</row>
    <row r="302" spans="1:19" x14ac:dyDescent="0.25">
      <c r="A302" s="5" t="s">
        <v>923</v>
      </c>
      <c r="B302" s="5" t="s">
        <v>924</v>
      </c>
      <c r="C302" s="52">
        <v>44635.28229166667</v>
      </c>
      <c r="D302" s="52">
        <v>44635.303101851852</v>
      </c>
      <c r="E302" s="5" t="s">
        <v>379</v>
      </c>
      <c r="F302" s="5">
        <v>182</v>
      </c>
      <c r="G302" s="5">
        <v>0</v>
      </c>
      <c r="H302" s="5">
        <v>7.92</v>
      </c>
      <c r="I302" s="5">
        <v>268</v>
      </c>
      <c r="J302" s="5">
        <v>221</v>
      </c>
      <c r="K302" s="5">
        <v>101</v>
      </c>
      <c r="L302" s="5">
        <v>126</v>
      </c>
      <c r="M302" s="5">
        <v>78</v>
      </c>
      <c r="N302" s="5">
        <v>53</v>
      </c>
      <c r="O302" s="5">
        <v>39</v>
      </c>
      <c r="P302" s="5">
        <v>22.2</v>
      </c>
      <c r="Q302" s="5">
        <v>15.8</v>
      </c>
      <c r="R302" s="5">
        <v>0</v>
      </c>
      <c r="S302" s="5">
        <v>0</v>
      </c>
    </row>
    <row r="303" spans="1:19" x14ac:dyDescent="0.25">
      <c r="A303" s="5" t="s">
        <v>925</v>
      </c>
      <c r="B303" s="5" t="s">
        <v>926</v>
      </c>
      <c r="C303" s="52"/>
      <c r="D303" s="52"/>
      <c r="F303" s="5">
        <v>0</v>
      </c>
      <c r="G303" s="5">
        <v>605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</row>
    <row r="304" spans="1:19" x14ac:dyDescent="0.25">
      <c r="A304" s="5" t="s">
        <v>927</v>
      </c>
      <c r="B304" s="5" t="s">
        <v>928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</row>
    <row r="305" spans="1:19" x14ac:dyDescent="0.25">
      <c r="A305" s="5" t="s">
        <v>79</v>
      </c>
      <c r="B305" s="5" t="s">
        <v>929</v>
      </c>
      <c r="C305" s="52">
        <v>44651.499930555554</v>
      </c>
      <c r="D305" s="52">
        <v>44651.520798611113</v>
      </c>
      <c r="E305" s="5" t="s">
        <v>379</v>
      </c>
      <c r="F305" s="5">
        <v>405</v>
      </c>
      <c r="G305" s="5">
        <v>0</v>
      </c>
      <c r="H305" s="5">
        <v>11.07</v>
      </c>
      <c r="I305" s="5">
        <v>0</v>
      </c>
      <c r="J305" s="5">
        <v>446</v>
      </c>
      <c r="K305" s="5">
        <v>225</v>
      </c>
      <c r="L305" s="5">
        <v>118</v>
      </c>
      <c r="M305" s="5">
        <v>74</v>
      </c>
      <c r="N305" s="5">
        <v>82</v>
      </c>
      <c r="O305" s="5">
        <v>58</v>
      </c>
      <c r="P305" s="5">
        <v>28.8</v>
      </c>
      <c r="Q305" s="5">
        <v>22.1</v>
      </c>
      <c r="R305" s="5">
        <v>176</v>
      </c>
      <c r="S305" s="5">
        <v>150</v>
      </c>
    </row>
    <row r="306" spans="1:19" x14ac:dyDescent="0.25">
      <c r="A306" s="5" t="s">
        <v>930</v>
      </c>
      <c r="B306" s="5" t="s">
        <v>931</v>
      </c>
      <c r="C306" s="52">
        <v>44622.885451388887</v>
      </c>
      <c r="D306" s="52">
        <v>44622.906273148146</v>
      </c>
      <c r="E306" s="5" t="s">
        <v>379</v>
      </c>
      <c r="F306" s="5">
        <v>193</v>
      </c>
      <c r="G306" s="5">
        <v>331</v>
      </c>
      <c r="H306" s="5">
        <v>8.19</v>
      </c>
      <c r="I306" s="5">
        <v>287</v>
      </c>
      <c r="J306" s="5">
        <v>292</v>
      </c>
      <c r="K306" s="5">
        <v>107</v>
      </c>
      <c r="L306" s="5">
        <v>121</v>
      </c>
      <c r="M306" s="5">
        <v>75</v>
      </c>
      <c r="N306" s="5">
        <v>84</v>
      </c>
      <c r="O306" s="5">
        <v>42</v>
      </c>
      <c r="P306" s="5">
        <v>24.7</v>
      </c>
      <c r="Q306" s="5">
        <v>16.399999999999999</v>
      </c>
      <c r="R306" s="5">
        <v>64</v>
      </c>
      <c r="S306" s="5">
        <v>13</v>
      </c>
    </row>
    <row r="307" spans="1:19" x14ac:dyDescent="0.25">
      <c r="A307" s="5" t="s">
        <v>932</v>
      </c>
      <c r="B307" s="5" t="s">
        <v>933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</row>
    <row r="308" spans="1:19" x14ac:dyDescent="0.25">
      <c r="A308" s="5" t="s">
        <v>934</v>
      </c>
      <c r="B308" s="5" t="s">
        <v>935</v>
      </c>
      <c r="F308" s="5">
        <v>0</v>
      </c>
      <c r="G308" s="5">
        <v>452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</row>
    <row r="309" spans="1:19" x14ac:dyDescent="0.25">
      <c r="A309" s="5" t="s">
        <v>936</v>
      </c>
      <c r="B309" s="5" t="s">
        <v>937</v>
      </c>
      <c r="F309" s="5">
        <v>0</v>
      </c>
      <c r="G309" s="5">
        <v>356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</row>
    <row r="310" spans="1:19" x14ac:dyDescent="0.25">
      <c r="A310" s="5" t="s">
        <v>938</v>
      </c>
      <c r="B310" s="5" t="s">
        <v>939</v>
      </c>
      <c r="F310" s="5">
        <v>0</v>
      </c>
      <c r="G310" s="5">
        <v>462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</row>
    <row r="311" spans="1:19" x14ac:dyDescent="0.25">
      <c r="A311" s="5" t="s">
        <v>311</v>
      </c>
      <c r="B311" s="5" t="s">
        <v>940</v>
      </c>
      <c r="C311" s="52">
        <v>44650.95789351852</v>
      </c>
      <c r="D311" s="52">
        <v>44650.978715277779</v>
      </c>
      <c r="E311" s="5" t="s">
        <v>379</v>
      </c>
      <c r="F311" s="5">
        <v>319</v>
      </c>
      <c r="G311" s="5">
        <v>348</v>
      </c>
      <c r="H311" s="5">
        <v>10.11</v>
      </c>
      <c r="I311" s="5">
        <v>535</v>
      </c>
      <c r="J311" s="5">
        <v>312</v>
      </c>
      <c r="K311" s="5">
        <v>177</v>
      </c>
      <c r="L311" s="5">
        <v>120</v>
      </c>
      <c r="M311" s="5">
        <v>79</v>
      </c>
      <c r="N311" s="5">
        <v>72</v>
      </c>
      <c r="O311" s="5">
        <v>50</v>
      </c>
      <c r="P311" s="5">
        <v>25.3</v>
      </c>
      <c r="Q311" s="5">
        <v>20.2</v>
      </c>
      <c r="R311" s="5">
        <v>185</v>
      </c>
      <c r="S311" s="5">
        <v>141</v>
      </c>
    </row>
    <row r="312" spans="1:19" x14ac:dyDescent="0.25">
      <c r="A312" s="5" t="s">
        <v>941</v>
      </c>
      <c r="B312" s="5" t="s">
        <v>942</v>
      </c>
      <c r="F312" s="5">
        <v>0</v>
      </c>
      <c r="G312" s="5">
        <v>414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</row>
    <row r="313" spans="1:19" x14ac:dyDescent="0.25">
      <c r="A313" s="5" t="s">
        <v>95</v>
      </c>
      <c r="B313" s="5" t="s">
        <v>943</v>
      </c>
      <c r="C313" s="52">
        <v>44651.011620370373</v>
      </c>
      <c r="D313" s="52">
        <v>44651.032442129632</v>
      </c>
      <c r="E313" s="5" t="s">
        <v>379</v>
      </c>
      <c r="F313" s="5">
        <v>505</v>
      </c>
      <c r="G313" s="5">
        <v>0</v>
      </c>
      <c r="H313" s="5">
        <v>12.14</v>
      </c>
      <c r="I313" s="5">
        <v>544</v>
      </c>
      <c r="J313" s="5">
        <v>488</v>
      </c>
      <c r="K313" s="5">
        <v>280</v>
      </c>
      <c r="L313" s="5">
        <v>101</v>
      </c>
      <c r="M313" s="5">
        <v>76</v>
      </c>
      <c r="N313" s="5">
        <v>100</v>
      </c>
      <c r="O313" s="5">
        <v>61</v>
      </c>
      <c r="P313" s="5">
        <v>29.7</v>
      </c>
      <c r="Q313" s="5">
        <v>24.3</v>
      </c>
      <c r="R313" s="5">
        <v>193</v>
      </c>
      <c r="S313" s="5">
        <v>175</v>
      </c>
    </row>
    <row r="314" spans="1:19" x14ac:dyDescent="0.25">
      <c r="A314" s="5" t="s">
        <v>944</v>
      </c>
      <c r="B314" s="5" t="s">
        <v>945</v>
      </c>
      <c r="C314" s="52">
        <v>44605.653981481482</v>
      </c>
      <c r="D314" s="52">
        <v>44605.674803240741</v>
      </c>
      <c r="E314" s="5" t="s">
        <v>379</v>
      </c>
      <c r="F314" s="5">
        <v>280</v>
      </c>
      <c r="G314" s="5">
        <v>439</v>
      </c>
      <c r="H314" s="5">
        <v>9.57</v>
      </c>
      <c r="I314" s="5">
        <v>493</v>
      </c>
      <c r="J314" s="5">
        <v>300</v>
      </c>
      <c r="K314" s="5">
        <v>156</v>
      </c>
      <c r="L314" s="5">
        <v>116</v>
      </c>
      <c r="M314" s="5">
        <v>78</v>
      </c>
      <c r="N314" s="5">
        <v>71</v>
      </c>
      <c r="O314" s="5">
        <v>48</v>
      </c>
      <c r="P314" s="5">
        <v>24.9</v>
      </c>
      <c r="Q314" s="5">
        <v>19.100000000000001</v>
      </c>
      <c r="R314" s="5">
        <v>171</v>
      </c>
      <c r="S314" s="5">
        <v>153</v>
      </c>
    </row>
    <row r="315" spans="1:19" x14ac:dyDescent="0.25">
      <c r="A315" s="5" t="s">
        <v>169</v>
      </c>
      <c r="B315" s="5" t="s">
        <v>946</v>
      </c>
      <c r="C315" s="5">
        <v>44652.40425925926</v>
      </c>
      <c r="D315" s="5">
        <v>44652.425081018519</v>
      </c>
      <c r="E315" s="5" t="s">
        <v>379</v>
      </c>
      <c r="F315" s="5">
        <v>402</v>
      </c>
      <c r="G315" s="5">
        <v>336</v>
      </c>
      <c r="H315" s="5">
        <v>11.12</v>
      </c>
      <c r="I315" s="5">
        <v>559</v>
      </c>
      <c r="J315" s="5">
        <v>319</v>
      </c>
      <c r="K315" s="5">
        <v>223</v>
      </c>
      <c r="L315" s="5">
        <v>119</v>
      </c>
      <c r="M315" s="5">
        <v>78</v>
      </c>
      <c r="N315" s="5">
        <v>72</v>
      </c>
      <c r="O315" s="5">
        <v>55</v>
      </c>
      <c r="P315" s="5">
        <v>25.5</v>
      </c>
      <c r="Q315" s="5">
        <v>22.2</v>
      </c>
      <c r="R315" s="5">
        <v>0</v>
      </c>
      <c r="S315" s="5">
        <v>0</v>
      </c>
    </row>
    <row r="316" spans="1:19" x14ac:dyDescent="0.25">
      <c r="A316" s="5" t="s">
        <v>947</v>
      </c>
      <c r="B316" s="5" t="s">
        <v>948</v>
      </c>
      <c r="F316" s="5">
        <v>0</v>
      </c>
      <c r="G316" s="5">
        <v>416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</row>
    <row r="317" spans="1:19" x14ac:dyDescent="0.25">
      <c r="A317" s="5" t="s">
        <v>949</v>
      </c>
      <c r="B317" s="5" t="s">
        <v>950</v>
      </c>
      <c r="F317" s="5">
        <v>0</v>
      </c>
      <c r="G317" s="5">
        <v>367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</row>
    <row r="318" spans="1:19" x14ac:dyDescent="0.25">
      <c r="A318" s="5" t="s">
        <v>951</v>
      </c>
      <c r="B318" s="5" t="s">
        <v>952</v>
      </c>
      <c r="C318" s="52">
        <v>44622.983819444446</v>
      </c>
      <c r="D318" s="52">
        <v>44623.004629629628</v>
      </c>
      <c r="E318" s="5" t="s">
        <v>379</v>
      </c>
      <c r="F318" s="5">
        <v>325</v>
      </c>
      <c r="G318" s="5">
        <v>423</v>
      </c>
      <c r="H318" s="5">
        <v>10.130000000000001</v>
      </c>
      <c r="I318" s="5">
        <v>540</v>
      </c>
      <c r="J318" s="5">
        <v>349</v>
      </c>
      <c r="K318" s="5">
        <v>181</v>
      </c>
      <c r="L318" s="5">
        <v>119</v>
      </c>
      <c r="M318" s="5">
        <v>77</v>
      </c>
      <c r="N318" s="5">
        <v>75</v>
      </c>
      <c r="O318" s="5">
        <v>52</v>
      </c>
      <c r="P318" s="5">
        <v>26.3</v>
      </c>
      <c r="Q318" s="5">
        <v>20.3</v>
      </c>
      <c r="R318" s="5">
        <v>182</v>
      </c>
      <c r="S318" s="5">
        <v>164</v>
      </c>
    </row>
    <row r="319" spans="1:19" x14ac:dyDescent="0.25">
      <c r="A319" s="5" t="s">
        <v>953</v>
      </c>
      <c r="B319" s="5" t="s">
        <v>954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</row>
    <row r="320" spans="1:19" x14ac:dyDescent="0.25">
      <c r="A320" s="5" t="s">
        <v>955</v>
      </c>
      <c r="B320" s="5" t="s">
        <v>956</v>
      </c>
      <c r="F320" s="5">
        <v>0</v>
      </c>
      <c r="G320" s="5">
        <v>469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</row>
    <row r="321" spans="1:19" x14ac:dyDescent="0.25">
      <c r="A321" s="5" t="s">
        <v>183</v>
      </c>
      <c r="B321" s="5" t="s">
        <v>957</v>
      </c>
      <c r="C321" s="52">
        <v>44623.918020833335</v>
      </c>
      <c r="D321" s="52">
        <v>44623.938842592594</v>
      </c>
      <c r="E321" s="5" t="s">
        <v>379</v>
      </c>
      <c r="F321" s="5">
        <v>496</v>
      </c>
      <c r="G321" s="5">
        <v>524</v>
      </c>
      <c r="H321" s="5">
        <v>12</v>
      </c>
      <c r="I321" s="5">
        <v>517</v>
      </c>
      <c r="J321" s="5">
        <v>448</v>
      </c>
      <c r="K321" s="5">
        <v>276</v>
      </c>
      <c r="L321" s="5">
        <v>122</v>
      </c>
      <c r="M321" s="5">
        <v>76</v>
      </c>
      <c r="N321" s="5">
        <v>94</v>
      </c>
      <c r="O321" s="5">
        <v>62</v>
      </c>
      <c r="P321" s="5">
        <v>28.9</v>
      </c>
      <c r="Q321" s="5">
        <v>24</v>
      </c>
      <c r="R321" s="5">
        <v>184</v>
      </c>
      <c r="S321" s="5">
        <v>172</v>
      </c>
    </row>
    <row r="322" spans="1:19" x14ac:dyDescent="0.25">
      <c r="A322" s="5" t="s">
        <v>958</v>
      </c>
      <c r="B322" s="5" t="s">
        <v>959</v>
      </c>
      <c r="F322" s="5">
        <v>0</v>
      </c>
      <c r="G322" s="5">
        <v>377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</row>
    <row r="323" spans="1:19" x14ac:dyDescent="0.25">
      <c r="A323" s="5" t="s">
        <v>960</v>
      </c>
      <c r="B323" s="5" t="s">
        <v>961</v>
      </c>
      <c r="F323" s="5">
        <v>0</v>
      </c>
      <c r="G323" s="5">
        <v>345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</row>
    <row r="324" spans="1:19" x14ac:dyDescent="0.25">
      <c r="A324" s="5" t="s">
        <v>962</v>
      </c>
      <c r="B324" s="5" t="s">
        <v>963</v>
      </c>
      <c r="F324" s="5">
        <v>0</v>
      </c>
      <c r="G324" s="5">
        <v>367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</row>
    <row r="325" spans="1:19" x14ac:dyDescent="0.25">
      <c r="A325" s="5" t="s">
        <v>964</v>
      </c>
      <c r="B325" s="5" t="s">
        <v>965</v>
      </c>
      <c r="C325" s="52">
        <v>44623.724583333336</v>
      </c>
      <c r="D325" s="52">
        <v>44623.745405092595</v>
      </c>
      <c r="E325" s="5" t="s">
        <v>379</v>
      </c>
      <c r="F325" s="5">
        <v>388</v>
      </c>
      <c r="G325" s="5">
        <v>444</v>
      </c>
      <c r="H325" s="5">
        <v>10.85</v>
      </c>
      <c r="I325" s="5">
        <v>0</v>
      </c>
      <c r="J325" s="5">
        <v>389</v>
      </c>
      <c r="K325" s="5">
        <v>215</v>
      </c>
      <c r="L325" s="5">
        <v>121</v>
      </c>
      <c r="M325" s="5">
        <v>76</v>
      </c>
      <c r="N325" s="5">
        <v>83</v>
      </c>
      <c r="O325" s="5">
        <v>50</v>
      </c>
      <c r="P325" s="5">
        <v>27.4</v>
      </c>
      <c r="Q325" s="5">
        <v>21.7</v>
      </c>
      <c r="R325" s="5">
        <v>158</v>
      </c>
      <c r="S325" s="5">
        <v>145</v>
      </c>
    </row>
    <row r="326" spans="1:19" x14ac:dyDescent="0.25">
      <c r="A326" s="5" t="s">
        <v>966</v>
      </c>
      <c r="B326" s="5" t="s">
        <v>967</v>
      </c>
      <c r="F326" s="5">
        <v>0</v>
      </c>
      <c r="G326" s="5">
        <v>607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</row>
    <row r="327" spans="1:19" x14ac:dyDescent="0.25">
      <c r="A327" s="5" t="s">
        <v>968</v>
      </c>
      <c r="B327" s="5" t="s">
        <v>969</v>
      </c>
      <c r="C327" s="52">
        <v>44601.255266203705</v>
      </c>
      <c r="D327" s="52">
        <v>44601.276134259257</v>
      </c>
      <c r="E327" s="5" t="s">
        <v>379</v>
      </c>
      <c r="F327" s="5">
        <v>199</v>
      </c>
      <c r="G327" s="5">
        <v>281</v>
      </c>
      <c r="H327" s="5">
        <v>8.25</v>
      </c>
      <c r="I327" s="5">
        <v>0</v>
      </c>
      <c r="J327" s="5">
        <v>313</v>
      </c>
      <c r="K327" s="5">
        <v>111</v>
      </c>
      <c r="L327" s="5">
        <v>146</v>
      </c>
      <c r="M327" s="5">
        <v>69</v>
      </c>
      <c r="N327" s="5">
        <v>64</v>
      </c>
      <c r="O327" s="5">
        <v>45</v>
      </c>
      <c r="P327" s="5">
        <v>25.3</v>
      </c>
      <c r="Q327" s="5">
        <v>16.5</v>
      </c>
      <c r="R327" s="5">
        <v>157</v>
      </c>
      <c r="S327" s="5">
        <v>138</v>
      </c>
    </row>
    <row r="328" spans="1:19" x14ac:dyDescent="0.25">
      <c r="A328" s="5" t="s">
        <v>89</v>
      </c>
      <c r="B328" s="5" t="s">
        <v>970</v>
      </c>
      <c r="C328" s="5">
        <v>44651.594421296293</v>
      </c>
      <c r="D328" s="5">
        <v>44651.615243055552</v>
      </c>
      <c r="E328" s="5" t="s">
        <v>379</v>
      </c>
      <c r="F328" s="5">
        <v>430</v>
      </c>
      <c r="G328" s="5">
        <v>0</v>
      </c>
      <c r="H328" s="5">
        <v>11.4</v>
      </c>
      <c r="I328" s="5">
        <v>598</v>
      </c>
      <c r="J328" s="5">
        <v>366</v>
      </c>
      <c r="K328" s="5">
        <v>239</v>
      </c>
      <c r="L328" s="5">
        <v>91</v>
      </c>
      <c r="M328" s="5">
        <v>75</v>
      </c>
      <c r="N328" s="5">
        <v>72</v>
      </c>
      <c r="O328" s="5">
        <v>58</v>
      </c>
      <c r="P328" s="5">
        <v>26.8</v>
      </c>
      <c r="Q328" s="5">
        <v>22.8</v>
      </c>
      <c r="R328" s="5">
        <v>0</v>
      </c>
      <c r="S328" s="5">
        <v>0</v>
      </c>
    </row>
    <row r="329" spans="1:19" x14ac:dyDescent="0.25">
      <c r="A329" s="5" t="s">
        <v>971</v>
      </c>
      <c r="B329" s="5" t="s">
        <v>972</v>
      </c>
      <c r="F329" s="5">
        <v>0</v>
      </c>
      <c r="G329" s="5">
        <v>422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</row>
    <row r="330" spans="1:19" x14ac:dyDescent="0.25">
      <c r="A330" s="5" t="s">
        <v>973</v>
      </c>
      <c r="B330" s="5" t="s">
        <v>974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</row>
    <row r="331" spans="1:19" x14ac:dyDescent="0.25">
      <c r="A331" s="5" t="s">
        <v>975</v>
      </c>
      <c r="B331" s="5" t="s">
        <v>976</v>
      </c>
      <c r="F331" s="5">
        <v>0</v>
      </c>
      <c r="G331" s="5">
        <v>368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</row>
    <row r="332" spans="1:19" x14ac:dyDescent="0.25">
      <c r="A332" s="5" t="s">
        <v>977</v>
      </c>
      <c r="B332" s="5" t="s">
        <v>978</v>
      </c>
      <c r="F332" s="5">
        <v>0</v>
      </c>
      <c r="G332" s="5">
        <v>379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</row>
    <row r="333" spans="1:19" x14ac:dyDescent="0.25">
      <c r="A333" s="5" t="s">
        <v>979</v>
      </c>
      <c r="B333" s="5" t="s">
        <v>980</v>
      </c>
      <c r="F333" s="5">
        <v>0</v>
      </c>
      <c r="G333" s="5">
        <v>387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</row>
    <row r="334" spans="1:19" x14ac:dyDescent="0.25">
      <c r="A334" s="5" t="s">
        <v>981</v>
      </c>
      <c r="B334" s="5" t="s">
        <v>982</v>
      </c>
      <c r="F334" s="5">
        <v>0</v>
      </c>
      <c r="G334" s="5">
        <v>500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</row>
    <row r="335" spans="1:19" x14ac:dyDescent="0.25">
      <c r="A335" s="5" t="s">
        <v>142</v>
      </c>
      <c r="B335" s="5" t="s">
        <v>983</v>
      </c>
      <c r="C335" s="5">
        <v>44652.064479166664</v>
      </c>
      <c r="D335" s="5">
        <v>44652.085312499999</v>
      </c>
      <c r="E335" s="5" t="s">
        <v>379</v>
      </c>
      <c r="F335" s="5">
        <v>654</v>
      </c>
      <c r="G335" s="5">
        <v>606</v>
      </c>
      <c r="H335" s="5">
        <v>13.35</v>
      </c>
      <c r="I335" s="5">
        <v>527</v>
      </c>
      <c r="J335" s="5">
        <v>497</v>
      </c>
      <c r="K335" s="5">
        <v>363</v>
      </c>
      <c r="L335" s="5">
        <v>113</v>
      </c>
      <c r="M335" s="5">
        <v>77</v>
      </c>
      <c r="N335" s="5">
        <v>78</v>
      </c>
      <c r="O335" s="5">
        <v>67</v>
      </c>
      <c r="P335" s="5">
        <v>29.9</v>
      </c>
      <c r="Q335" s="5">
        <v>26.7</v>
      </c>
      <c r="R335" s="5">
        <v>180</v>
      </c>
      <c r="S335" s="5">
        <v>163</v>
      </c>
    </row>
    <row r="336" spans="1:19" x14ac:dyDescent="0.25">
      <c r="A336" s="5" t="s">
        <v>984</v>
      </c>
      <c r="B336" s="5" t="s">
        <v>985</v>
      </c>
      <c r="C336" s="52">
        <v>44627.928148148145</v>
      </c>
      <c r="D336" s="52">
        <v>44627.948946759258</v>
      </c>
      <c r="E336" s="5" t="s">
        <v>379</v>
      </c>
      <c r="F336" s="5">
        <v>396</v>
      </c>
      <c r="G336" s="5">
        <v>431</v>
      </c>
      <c r="H336" s="5">
        <v>10.98</v>
      </c>
      <c r="I336" s="5">
        <v>530</v>
      </c>
      <c r="J336" s="5">
        <v>447</v>
      </c>
      <c r="K336" s="5">
        <v>220</v>
      </c>
      <c r="L336" s="5">
        <v>99</v>
      </c>
      <c r="M336" s="5">
        <v>70</v>
      </c>
      <c r="N336" s="5">
        <v>79</v>
      </c>
      <c r="O336" s="5">
        <v>59</v>
      </c>
      <c r="P336" s="5">
        <v>28.8</v>
      </c>
      <c r="Q336" s="5">
        <v>21.9</v>
      </c>
      <c r="R336" s="5">
        <v>170</v>
      </c>
      <c r="S336" s="5">
        <v>156</v>
      </c>
    </row>
    <row r="337" spans="1:19" x14ac:dyDescent="0.25">
      <c r="A337" s="5" t="s">
        <v>986</v>
      </c>
      <c r="B337" s="5" t="s">
        <v>987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</row>
    <row r="338" spans="1:19" x14ac:dyDescent="0.25">
      <c r="A338" s="5" t="s">
        <v>988</v>
      </c>
      <c r="B338" s="5" t="s">
        <v>989</v>
      </c>
      <c r="F338" s="5">
        <v>0</v>
      </c>
      <c r="G338" s="5">
        <v>432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</row>
    <row r="339" spans="1:19" x14ac:dyDescent="0.25">
      <c r="A339" s="5" t="s">
        <v>990</v>
      </c>
      <c r="B339" s="5" t="s">
        <v>991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</row>
    <row r="340" spans="1:19" x14ac:dyDescent="0.25">
      <c r="A340" s="5" t="s">
        <v>992</v>
      </c>
      <c r="B340" s="5" t="s">
        <v>993</v>
      </c>
      <c r="C340" s="52">
        <v>44623.860324074078</v>
      </c>
      <c r="D340" s="52">
        <v>44623.881122685183</v>
      </c>
      <c r="E340" s="5" t="s">
        <v>379</v>
      </c>
      <c r="F340" s="5">
        <v>247</v>
      </c>
      <c r="G340" s="5">
        <v>0</v>
      </c>
      <c r="H340" s="5">
        <v>9.08</v>
      </c>
      <c r="I340" s="5">
        <v>402</v>
      </c>
      <c r="J340" s="5">
        <v>296</v>
      </c>
      <c r="K340" s="5">
        <v>137</v>
      </c>
      <c r="L340" s="5">
        <v>123</v>
      </c>
      <c r="M340" s="5">
        <v>78</v>
      </c>
      <c r="N340" s="5">
        <v>62</v>
      </c>
      <c r="O340" s="5">
        <v>45</v>
      </c>
      <c r="P340" s="5">
        <v>24.8</v>
      </c>
      <c r="Q340" s="5">
        <v>18.2</v>
      </c>
      <c r="R340" s="5">
        <v>149</v>
      </c>
      <c r="S340" s="5">
        <v>126</v>
      </c>
    </row>
    <row r="341" spans="1:19" x14ac:dyDescent="0.25">
      <c r="A341" s="5" t="s">
        <v>994</v>
      </c>
      <c r="B341" s="5" t="s">
        <v>995</v>
      </c>
      <c r="F341" s="5">
        <v>0</v>
      </c>
      <c r="G341" s="5">
        <v>417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</row>
    <row r="342" spans="1:19" x14ac:dyDescent="0.25">
      <c r="A342" s="5" t="s">
        <v>996</v>
      </c>
      <c r="B342" s="5" t="s">
        <v>997</v>
      </c>
      <c r="C342" s="52">
        <v>44597.788217592592</v>
      </c>
      <c r="D342" s="52">
        <v>44597.809016203704</v>
      </c>
      <c r="E342" s="5" t="s">
        <v>379</v>
      </c>
      <c r="F342" s="5">
        <v>267</v>
      </c>
      <c r="G342" s="5">
        <v>443</v>
      </c>
      <c r="H342" s="5">
        <v>9.07</v>
      </c>
      <c r="I342" s="5">
        <v>379</v>
      </c>
      <c r="J342" s="5">
        <v>392</v>
      </c>
      <c r="K342" s="5">
        <v>148</v>
      </c>
      <c r="L342" s="5">
        <v>131</v>
      </c>
      <c r="M342" s="5">
        <v>83</v>
      </c>
      <c r="N342" s="5">
        <v>59</v>
      </c>
      <c r="O342" s="5">
        <v>43</v>
      </c>
      <c r="P342" s="5">
        <v>27.5</v>
      </c>
      <c r="Q342" s="5">
        <v>18.100000000000001</v>
      </c>
      <c r="R342" s="5">
        <v>0</v>
      </c>
      <c r="S342" s="5">
        <v>0</v>
      </c>
    </row>
    <row r="343" spans="1:19" x14ac:dyDescent="0.25">
      <c r="A343" s="5" t="s">
        <v>998</v>
      </c>
      <c r="B343" s="5" t="s">
        <v>999</v>
      </c>
      <c r="F343" s="5">
        <v>0</v>
      </c>
      <c r="G343" s="5">
        <v>401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</row>
    <row r="344" spans="1:19" x14ac:dyDescent="0.25">
      <c r="A344" s="5" t="s">
        <v>331</v>
      </c>
      <c r="B344" s="5" t="s">
        <v>1000</v>
      </c>
      <c r="C344" s="52">
        <v>44623.91611111111</v>
      </c>
      <c r="D344" s="52">
        <v>44623.936921296299</v>
      </c>
      <c r="E344" s="5" t="s">
        <v>379</v>
      </c>
      <c r="F344" s="5">
        <v>400</v>
      </c>
      <c r="G344" s="5">
        <v>446</v>
      </c>
      <c r="H344" s="5">
        <v>11.01</v>
      </c>
      <c r="I344" s="5">
        <v>446</v>
      </c>
      <c r="J344" s="5">
        <v>420</v>
      </c>
      <c r="K344" s="5">
        <v>222</v>
      </c>
      <c r="L344" s="5">
        <v>113</v>
      </c>
      <c r="M344" s="5">
        <v>73</v>
      </c>
      <c r="N344" s="5">
        <v>80</v>
      </c>
      <c r="O344" s="5">
        <v>58</v>
      </c>
      <c r="P344" s="5">
        <v>28.2</v>
      </c>
      <c r="Q344" s="5">
        <v>22</v>
      </c>
      <c r="R344" s="5">
        <v>172</v>
      </c>
      <c r="S344" s="5">
        <v>154</v>
      </c>
    </row>
    <row r="345" spans="1:19" x14ac:dyDescent="0.25">
      <c r="A345" s="5" t="s">
        <v>1001</v>
      </c>
      <c r="B345" s="5" t="s">
        <v>1002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</row>
    <row r="346" spans="1:19" x14ac:dyDescent="0.25">
      <c r="A346" s="5" t="s">
        <v>1003</v>
      </c>
      <c r="B346" s="5" t="s">
        <v>1004</v>
      </c>
      <c r="C346" s="52">
        <v>44595.456585648149</v>
      </c>
      <c r="D346" s="52">
        <v>44595.477384259262</v>
      </c>
      <c r="E346" s="5" t="s">
        <v>379</v>
      </c>
      <c r="F346" s="5">
        <v>144</v>
      </c>
      <c r="G346" s="5">
        <v>191</v>
      </c>
      <c r="H346" s="5">
        <v>7.08</v>
      </c>
      <c r="I346" s="5">
        <v>201</v>
      </c>
      <c r="J346" s="5">
        <v>208</v>
      </c>
      <c r="K346" s="5">
        <v>80</v>
      </c>
      <c r="L346" s="5">
        <v>120</v>
      </c>
      <c r="M346" s="5">
        <v>77</v>
      </c>
      <c r="N346" s="5">
        <v>55</v>
      </c>
      <c r="O346" s="5">
        <v>35</v>
      </c>
      <c r="P346" s="5">
        <v>21.7</v>
      </c>
      <c r="Q346" s="5">
        <v>14.2</v>
      </c>
      <c r="R346" s="5">
        <v>0</v>
      </c>
      <c r="S346" s="5">
        <v>0</v>
      </c>
    </row>
    <row r="347" spans="1:19" x14ac:dyDescent="0.25">
      <c r="A347" s="5" t="s">
        <v>1005</v>
      </c>
      <c r="B347" s="5" t="s">
        <v>1006</v>
      </c>
      <c r="F347" s="5">
        <v>0</v>
      </c>
      <c r="G347" s="5">
        <v>420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</row>
    <row r="348" spans="1:19" x14ac:dyDescent="0.25">
      <c r="A348" s="5" t="s">
        <v>1007</v>
      </c>
      <c r="B348" s="5" t="s">
        <v>1008</v>
      </c>
      <c r="C348" s="52">
        <v>44606.739606481482</v>
      </c>
      <c r="D348" s="52">
        <v>44606.760416666664</v>
      </c>
      <c r="E348" s="5" t="s">
        <v>379</v>
      </c>
      <c r="F348" s="5">
        <v>521</v>
      </c>
      <c r="G348" s="5">
        <v>583</v>
      </c>
      <c r="H348" s="5">
        <v>12.22</v>
      </c>
      <c r="I348" s="5">
        <v>500</v>
      </c>
      <c r="J348" s="5">
        <v>711</v>
      </c>
      <c r="K348" s="5">
        <v>289</v>
      </c>
      <c r="L348" s="5">
        <v>128</v>
      </c>
      <c r="M348" s="5">
        <v>82</v>
      </c>
      <c r="N348" s="5">
        <v>87</v>
      </c>
      <c r="O348" s="5">
        <v>59</v>
      </c>
      <c r="P348" s="5">
        <v>34</v>
      </c>
      <c r="Q348" s="5">
        <v>24.4</v>
      </c>
      <c r="R348" s="5">
        <v>176</v>
      </c>
      <c r="S348" s="5">
        <v>159</v>
      </c>
    </row>
    <row r="349" spans="1:19" x14ac:dyDescent="0.25">
      <c r="A349" s="5" t="s">
        <v>1009</v>
      </c>
      <c r="B349" s="5" t="s">
        <v>1010</v>
      </c>
      <c r="C349" s="52">
        <v>44634.668703703705</v>
      </c>
      <c r="D349" s="52">
        <v>44634.689513888887</v>
      </c>
      <c r="E349" s="5" t="s">
        <v>379</v>
      </c>
      <c r="F349" s="5">
        <v>339</v>
      </c>
      <c r="G349" s="5">
        <v>0</v>
      </c>
      <c r="H349" s="5">
        <v>10.34</v>
      </c>
      <c r="I349" s="5">
        <v>496</v>
      </c>
      <c r="J349" s="5">
        <v>338</v>
      </c>
      <c r="K349" s="5">
        <v>188</v>
      </c>
      <c r="L349" s="5">
        <v>126</v>
      </c>
      <c r="M349" s="5">
        <v>86</v>
      </c>
      <c r="N349" s="5">
        <v>67</v>
      </c>
      <c r="O349" s="5">
        <v>48</v>
      </c>
      <c r="P349" s="5">
        <v>26</v>
      </c>
      <c r="Q349" s="5">
        <v>20.7</v>
      </c>
      <c r="R349" s="5">
        <v>0</v>
      </c>
      <c r="S349" s="5">
        <v>0</v>
      </c>
    </row>
    <row r="350" spans="1:19" x14ac:dyDescent="0.25">
      <c r="A350" s="5" t="s">
        <v>1011</v>
      </c>
      <c r="B350" s="5" t="s">
        <v>1012</v>
      </c>
      <c r="C350" s="52">
        <v>44600.114606481482</v>
      </c>
      <c r="D350" s="52">
        <v>44600.135416666664</v>
      </c>
      <c r="E350" s="5" t="s">
        <v>379</v>
      </c>
      <c r="F350" s="5">
        <v>299</v>
      </c>
      <c r="G350" s="5">
        <v>362</v>
      </c>
      <c r="H350" s="5">
        <v>9.85</v>
      </c>
      <c r="I350" s="5">
        <v>419</v>
      </c>
      <c r="J350" s="5">
        <v>318</v>
      </c>
      <c r="K350" s="5">
        <v>166</v>
      </c>
      <c r="L350" s="5">
        <v>109</v>
      </c>
      <c r="M350" s="5">
        <v>80</v>
      </c>
      <c r="N350" s="5">
        <v>65</v>
      </c>
      <c r="O350" s="5">
        <v>48</v>
      </c>
      <c r="P350" s="5">
        <v>25.4</v>
      </c>
      <c r="Q350" s="5">
        <v>19.7</v>
      </c>
      <c r="R350" s="5">
        <v>0</v>
      </c>
      <c r="S350" s="5">
        <v>0</v>
      </c>
    </row>
    <row r="351" spans="1:19" x14ac:dyDescent="0.25">
      <c r="A351" s="5" t="s">
        <v>1013</v>
      </c>
      <c r="B351" s="5" t="s">
        <v>1014</v>
      </c>
      <c r="F351" s="5">
        <v>0</v>
      </c>
      <c r="G351" s="5">
        <v>342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</row>
    <row r="352" spans="1:19" x14ac:dyDescent="0.25">
      <c r="A352" s="5" t="s">
        <v>1015</v>
      </c>
      <c r="B352" s="5" t="s">
        <v>1016</v>
      </c>
      <c r="F352" s="5">
        <v>0</v>
      </c>
      <c r="G352" s="5">
        <v>345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</row>
    <row r="353" spans="1:19" x14ac:dyDescent="0.25">
      <c r="A353" s="5" t="s">
        <v>126</v>
      </c>
      <c r="B353" s="5" t="s">
        <v>1017</v>
      </c>
      <c r="C353" s="5">
        <v>44652.336122685185</v>
      </c>
      <c r="D353" s="5">
        <v>44652.356956018521</v>
      </c>
      <c r="E353" s="5" t="s">
        <v>379</v>
      </c>
      <c r="F353" s="5">
        <v>633</v>
      </c>
      <c r="G353" s="5">
        <v>634</v>
      </c>
      <c r="H353" s="5">
        <v>13.19</v>
      </c>
      <c r="I353" s="5">
        <v>0</v>
      </c>
      <c r="J353" s="5">
        <v>541</v>
      </c>
      <c r="K353" s="5">
        <v>352</v>
      </c>
      <c r="L353" s="5">
        <v>119</v>
      </c>
      <c r="M353" s="5">
        <v>76</v>
      </c>
      <c r="N353" s="5">
        <v>90</v>
      </c>
      <c r="O353" s="5">
        <v>70</v>
      </c>
      <c r="P353" s="5">
        <v>30.9</v>
      </c>
      <c r="Q353" s="5">
        <v>26.4</v>
      </c>
      <c r="R353" s="5">
        <v>182</v>
      </c>
      <c r="S353" s="5">
        <v>166</v>
      </c>
    </row>
    <row r="354" spans="1:19" x14ac:dyDescent="0.25">
      <c r="A354" s="5" t="s">
        <v>115</v>
      </c>
      <c r="B354" s="5" t="s">
        <v>1018</v>
      </c>
      <c r="F354" s="5">
        <v>0</v>
      </c>
      <c r="G354" s="5">
        <v>489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</row>
    <row r="355" spans="1:19" x14ac:dyDescent="0.25">
      <c r="A355" s="5" t="s">
        <v>1019</v>
      </c>
      <c r="B355" s="5" t="s">
        <v>1020</v>
      </c>
      <c r="C355" s="5">
        <v>44651.829895833333</v>
      </c>
      <c r="D355" s="5">
        <v>44651.850729166668</v>
      </c>
      <c r="E355" s="5" t="s">
        <v>379</v>
      </c>
      <c r="F355" s="5">
        <v>420</v>
      </c>
      <c r="G355" s="5">
        <v>327</v>
      </c>
      <c r="H355" s="5">
        <v>11.19</v>
      </c>
      <c r="I355" s="5">
        <v>576</v>
      </c>
      <c r="J355" s="5">
        <v>532</v>
      </c>
      <c r="K355" s="5">
        <v>233</v>
      </c>
      <c r="L355" s="5">
        <v>117</v>
      </c>
      <c r="M355" s="5">
        <v>76</v>
      </c>
      <c r="N355" s="5">
        <v>100</v>
      </c>
      <c r="O355" s="5">
        <v>62</v>
      </c>
      <c r="P355" s="5">
        <v>30.7</v>
      </c>
      <c r="Q355" s="5">
        <v>22.4</v>
      </c>
      <c r="R355" s="5">
        <v>180</v>
      </c>
      <c r="S355" s="5">
        <v>165</v>
      </c>
    </row>
    <row r="356" spans="1:19" x14ac:dyDescent="0.25">
      <c r="A356" s="5" t="s">
        <v>1021</v>
      </c>
      <c r="B356" s="5" t="s">
        <v>1022</v>
      </c>
      <c r="F356" s="5">
        <v>0</v>
      </c>
      <c r="G356" s="5">
        <v>338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</row>
    <row r="357" spans="1:19" x14ac:dyDescent="0.25">
      <c r="A357" s="5" t="s">
        <v>281</v>
      </c>
      <c r="B357" s="5" t="s">
        <v>1023</v>
      </c>
      <c r="C357" s="52">
        <v>44651.432754629626</v>
      </c>
      <c r="D357" s="52">
        <v>44651.453564814816</v>
      </c>
      <c r="E357" s="5" t="s">
        <v>379</v>
      </c>
      <c r="F357" s="5">
        <v>395</v>
      </c>
      <c r="G357" s="5">
        <v>427</v>
      </c>
      <c r="H357" s="5">
        <v>11.03</v>
      </c>
      <c r="I357" s="5">
        <v>549</v>
      </c>
      <c r="J357" s="5">
        <v>325</v>
      </c>
      <c r="K357" s="5">
        <v>220</v>
      </c>
      <c r="L357" s="5">
        <v>104</v>
      </c>
      <c r="M357" s="5">
        <v>79</v>
      </c>
      <c r="N357" s="5">
        <v>61</v>
      </c>
      <c r="O357" s="5">
        <v>54</v>
      </c>
      <c r="P357" s="5">
        <v>25.7</v>
      </c>
      <c r="Q357" s="5">
        <v>22.1</v>
      </c>
      <c r="R357" s="5">
        <v>0</v>
      </c>
      <c r="S357" s="5">
        <v>0</v>
      </c>
    </row>
    <row r="358" spans="1:19" x14ac:dyDescent="0.25">
      <c r="A358" s="5" t="s">
        <v>1024</v>
      </c>
      <c r="B358" s="5" t="s">
        <v>1025</v>
      </c>
      <c r="F358" s="5">
        <v>0</v>
      </c>
      <c r="G358" s="5">
        <v>306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</row>
    <row r="359" spans="1:19" x14ac:dyDescent="0.25">
      <c r="A359" s="5" t="s">
        <v>1026</v>
      </c>
      <c r="B359" s="5" t="s">
        <v>1027</v>
      </c>
      <c r="F359" s="5">
        <v>0</v>
      </c>
      <c r="G359" s="5">
        <v>502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</row>
    <row r="360" spans="1:19" x14ac:dyDescent="0.25">
      <c r="A360" s="5" t="s">
        <v>1028</v>
      </c>
      <c r="B360" s="5" t="s">
        <v>1029</v>
      </c>
      <c r="F360" s="5">
        <v>0</v>
      </c>
      <c r="G360" s="5">
        <v>455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</row>
    <row r="361" spans="1:19" x14ac:dyDescent="0.25">
      <c r="A361" s="5" t="s">
        <v>1030</v>
      </c>
      <c r="B361" s="5" t="s">
        <v>1031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</row>
    <row r="362" spans="1:19" x14ac:dyDescent="0.25">
      <c r="A362" s="5" t="s">
        <v>1032</v>
      </c>
      <c r="B362" s="5" t="s">
        <v>1033</v>
      </c>
      <c r="F362" s="5">
        <v>0</v>
      </c>
      <c r="G362" s="5">
        <v>452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</row>
    <row r="363" spans="1:19" x14ac:dyDescent="0.25">
      <c r="A363" s="5" t="s">
        <v>1034</v>
      </c>
      <c r="B363" s="5" t="s">
        <v>1035</v>
      </c>
      <c r="F363" s="5">
        <v>0</v>
      </c>
      <c r="G363" s="5">
        <v>445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</row>
    <row r="364" spans="1:19" x14ac:dyDescent="0.25">
      <c r="A364" s="5" t="s">
        <v>1036</v>
      </c>
      <c r="B364" s="5" t="s">
        <v>1037</v>
      </c>
      <c r="F364" s="5">
        <v>0</v>
      </c>
      <c r="G364" s="5">
        <v>283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</row>
    <row r="365" spans="1:19" x14ac:dyDescent="0.25">
      <c r="A365" s="5" t="s">
        <v>1038</v>
      </c>
      <c r="B365" s="5" t="s">
        <v>1039</v>
      </c>
      <c r="F365" s="5">
        <v>0</v>
      </c>
      <c r="G365" s="5">
        <v>434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</row>
    <row r="366" spans="1:19" x14ac:dyDescent="0.25">
      <c r="A366" s="5" t="s">
        <v>1040</v>
      </c>
      <c r="B366" s="5" t="s">
        <v>1041</v>
      </c>
      <c r="F366" s="5">
        <v>0</v>
      </c>
      <c r="G366" s="5">
        <v>476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</row>
    <row r="367" spans="1:19" x14ac:dyDescent="0.25">
      <c r="A367" s="5" t="s">
        <v>93</v>
      </c>
      <c r="B367" s="5" t="s">
        <v>1042</v>
      </c>
      <c r="C367" s="5">
        <v>44651.866689814815</v>
      </c>
      <c r="D367" s="5">
        <v>44651.887511574074</v>
      </c>
      <c r="E367" s="5" t="s">
        <v>379</v>
      </c>
      <c r="F367" s="5">
        <v>550</v>
      </c>
      <c r="G367" s="5">
        <v>509</v>
      </c>
      <c r="H367" s="5">
        <v>12.51</v>
      </c>
      <c r="I367" s="5">
        <v>459</v>
      </c>
      <c r="J367" s="5">
        <v>490</v>
      </c>
      <c r="K367" s="5">
        <v>306</v>
      </c>
      <c r="L367" s="5">
        <v>112</v>
      </c>
      <c r="M367" s="5">
        <v>74</v>
      </c>
      <c r="N367" s="5">
        <v>80</v>
      </c>
      <c r="O367" s="5">
        <v>64</v>
      </c>
      <c r="P367" s="5">
        <v>29.8</v>
      </c>
      <c r="Q367" s="5">
        <v>25</v>
      </c>
      <c r="R367" s="5">
        <v>170</v>
      </c>
      <c r="S367" s="5">
        <v>159</v>
      </c>
    </row>
    <row r="368" spans="1:19" x14ac:dyDescent="0.25">
      <c r="A368" s="5" t="s">
        <v>1043</v>
      </c>
      <c r="B368" s="5" t="s">
        <v>1044</v>
      </c>
      <c r="F368" s="5">
        <v>0</v>
      </c>
      <c r="G368" s="5">
        <v>802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</row>
    <row r="369" spans="1:19" x14ac:dyDescent="0.25">
      <c r="A369" s="5" t="s">
        <v>1045</v>
      </c>
      <c r="B369" s="5" t="s">
        <v>1046</v>
      </c>
      <c r="C369" s="52">
        <v>44650.9997337963</v>
      </c>
      <c r="D369" s="52">
        <v>44651.020543981482</v>
      </c>
      <c r="E369" s="5" t="s">
        <v>379</v>
      </c>
      <c r="F369" s="5">
        <v>409</v>
      </c>
      <c r="G369" s="5">
        <v>0</v>
      </c>
      <c r="H369" s="5">
        <v>11.18</v>
      </c>
      <c r="I369" s="5">
        <v>444</v>
      </c>
      <c r="J369" s="5">
        <v>398</v>
      </c>
      <c r="K369" s="5">
        <v>227</v>
      </c>
      <c r="L369" s="5">
        <v>113</v>
      </c>
      <c r="M369" s="5">
        <v>76</v>
      </c>
      <c r="N369" s="5">
        <v>87</v>
      </c>
      <c r="O369" s="5">
        <v>57</v>
      </c>
      <c r="P369" s="5">
        <v>27.6</v>
      </c>
      <c r="Q369" s="5">
        <v>22.4</v>
      </c>
      <c r="R369" s="5">
        <v>164</v>
      </c>
      <c r="S369" s="5">
        <v>156</v>
      </c>
    </row>
    <row r="370" spans="1:19" x14ac:dyDescent="0.25">
      <c r="A370" s="5" t="s">
        <v>1047</v>
      </c>
      <c r="B370" s="5" t="s">
        <v>1048</v>
      </c>
      <c r="F370" s="5">
        <v>0</v>
      </c>
      <c r="G370" s="5">
        <v>544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</row>
    <row r="371" spans="1:19" x14ac:dyDescent="0.25">
      <c r="A371" s="5" t="s">
        <v>1049</v>
      </c>
      <c r="B371" s="5" t="s">
        <v>1050</v>
      </c>
      <c r="F371" s="5">
        <v>0</v>
      </c>
      <c r="G371" s="5">
        <v>429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</row>
    <row r="372" spans="1:19" x14ac:dyDescent="0.25">
      <c r="A372" s="5" t="s">
        <v>1051</v>
      </c>
      <c r="B372" s="5" t="s">
        <v>1052</v>
      </c>
      <c r="F372" s="5">
        <v>0</v>
      </c>
      <c r="G372" s="5">
        <v>410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</row>
    <row r="373" spans="1:19" x14ac:dyDescent="0.25">
      <c r="A373" s="5" t="s">
        <v>1053</v>
      </c>
      <c r="B373" s="5" t="s">
        <v>1054</v>
      </c>
      <c r="F373" s="5">
        <v>0</v>
      </c>
      <c r="G373" s="5">
        <v>466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</row>
    <row r="374" spans="1:19" x14ac:dyDescent="0.25">
      <c r="A374" s="5" t="s">
        <v>1055</v>
      </c>
      <c r="B374" s="5" t="s">
        <v>1056</v>
      </c>
      <c r="F374" s="5">
        <v>0</v>
      </c>
      <c r="G374" s="5">
        <v>227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</row>
    <row r="375" spans="1:19" x14ac:dyDescent="0.25">
      <c r="A375" s="5" t="s">
        <v>1057</v>
      </c>
      <c r="B375" s="5" t="s">
        <v>1058</v>
      </c>
      <c r="F375" s="5">
        <v>0</v>
      </c>
      <c r="G375" s="5">
        <v>289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</row>
    <row r="376" spans="1:19" x14ac:dyDescent="0.25">
      <c r="A376" s="5" t="s">
        <v>1059</v>
      </c>
      <c r="B376" s="5" t="s">
        <v>1060</v>
      </c>
      <c r="F376" s="5">
        <v>0</v>
      </c>
      <c r="G376" s="5">
        <v>422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</row>
    <row r="377" spans="1:19" x14ac:dyDescent="0.25">
      <c r="A377" s="5" t="s">
        <v>1061</v>
      </c>
      <c r="B377" s="5" t="s">
        <v>1062</v>
      </c>
      <c r="F377" s="5">
        <v>0</v>
      </c>
      <c r="G377" s="5">
        <v>312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</row>
    <row r="378" spans="1:19" x14ac:dyDescent="0.25">
      <c r="A378" s="5" t="s">
        <v>1063</v>
      </c>
      <c r="B378" s="5" t="s">
        <v>1064</v>
      </c>
      <c r="F378" s="5">
        <v>0</v>
      </c>
      <c r="G378" s="5">
        <v>400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</row>
    <row r="379" spans="1:19" x14ac:dyDescent="0.25">
      <c r="A379" s="5" t="s">
        <v>1065</v>
      </c>
      <c r="B379" s="5" t="s">
        <v>1066</v>
      </c>
      <c r="F379" s="5">
        <v>0</v>
      </c>
      <c r="G379" s="5">
        <v>440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</row>
    <row r="380" spans="1:19" x14ac:dyDescent="0.25">
      <c r="A380" s="5" t="s">
        <v>1067</v>
      </c>
      <c r="B380" s="5" t="s">
        <v>1068</v>
      </c>
      <c r="F380" s="5">
        <v>0</v>
      </c>
      <c r="G380" s="5">
        <v>307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</row>
    <row r="381" spans="1:19" x14ac:dyDescent="0.25">
      <c r="A381" s="5" t="s">
        <v>1069</v>
      </c>
      <c r="B381" s="5" t="s">
        <v>1070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</row>
    <row r="382" spans="1:19" x14ac:dyDescent="0.25">
      <c r="A382" s="5" t="s">
        <v>1071</v>
      </c>
      <c r="B382" s="5" t="s">
        <v>1072</v>
      </c>
      <c r="F382" s="5">
        <v>0</v>
      </c>
      <c r="G382" s="5">
        <v>304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</row>
    <row r="383" spans="1:19" x14ac:dyDescent="0.25">
      <c r="A383" s="5" t="s">
        <v>1073</v>
      </c>
      <c r="B383" s="5" t="s">
        <v>1074</v>
      </c>
      <c r="F383" s="5">
        <v>0</v>
      </c>
      <c r="G383" s="5">
        <v>335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</row>
    <row r="384" spans="1:19" x14ac:dyDescent="0.25">
      <c r="A384" s="5" t="s">
        <v>1075</v>
      </c>
      <c r="B384" s="5" t="s">
        <v>1076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</row>
    <row r="385" spans="1:19" x14ac:dyDescent="0.25">
      <c r="A385" s="5" t="s">
        <v>261</v>
      </c>
      <c r="B385" s="5" t="s">
        <v>1077</v>
      </c>
      <c r="C385" s="5">
        <v>44651.577581018515</v>
      </c>
      <c r="D385" s="5">
        <v>44651.598402777781</v>
      </c>
      <c r="E385" s="5" t="s">
        <v>379</v>
      </c>
      <c r="F385" s="5">
        <v>930</v>
      </c>
      <c r="G385" s="5">
        <v>910</v>
      </c>
      <c r="H385" s="5">
        <v>15.06</v>
      </c>
      <c r="I385" s="5">
        <v>511</v>
      </c>
      <c r="J385" s="5">
        <v>755</v>
      </c>
      <c r="K385" s="5">
        <v>517</v>
      </c>
      <c r="L385" s="5">
        <v>106</v>
      </c>
      <c r="M385" s="5">
        <v>81</v>
      </c>
      <c r="N385" s="5">
        <v>98</v>
      </c>
      <c r="O385" s="5">
        <v>77</v>
      </c>
      <c r="P385" s="5">
        <v>34.700000000000003</v>
      </c>
      <c r="Q385" s="5">
        <v>30.1</v>
      </c>
      <c r="R385" s="5">
        <v>185</v>
      </c>
      <c r="S385" s="5">
        <v>167</v>
      </c>
    </row>
    <row r="386" spans="1:19" x14ac:dyDescent="0.25">
      <c r="A386" s="5" t="s">
        <v>1078</v>
      </c>
      <c r="B386" s="5" t="s">
        <v>1079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</row>
    <row r="387" spans="1:19" x14ac:dyDescent="0.25">
      <c r="A387" s="5" t="s">
        <v>1080</v>
      </c>
      <c r="B387" s="5" t="s">
        <v>1081</v>
      </c>
      <c r="F387" s="5">
        <v>0</v>
      </c>
      <c r="G387" s="5">
        <v>193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</row>
    <row r="388" spans="1:19" x14ac:dyDescent="0.25">
      <c r="A388" s="5" t="s">
        <v>217</v>
      </c>
      <c r="B388" s="5" t="s">
        <v>1082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</row>
    <row r="389" spans="1:19" x14ac:dyDescent="0.25">
      <c r="A389" s="5" t="s">
        <v>1083</v>
      </c>
      <c r="B389" s="5" t="s">
        <v>1084</v>
      </c>
      <c r="F389" s="5">
        <v>0</v>
      </c>
      <c r="G389" s="5">
        <v>628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</row>
    <row r="390" spans="1:19" x14ac:dyDescent="0.25">
      <c r="A390" s="5" t="s">
        <v>1085</v>
      </c>
      <c r="B390" s="5" t="s">
        <v>1086</v>
      </c>
      <c r="F390" s="5">
        <v>0</v>
      </c>
      <c r="G390" s="5">
        <v>343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</row>
    <row r="391" spans="1:19" x14ac:dyDescent="0.25">
      <c r="A391" s="5" t="s">
        <v>1087</v>
      </c>
      <c r="B391" s="5" t="s">
        <v>1088</v>
      </c>
      <c r="F391" s="5">
        <v>0</v>
      </c>
      <c r="G391" s="5">
        <v>369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</row>
    <row r="392" spans="1:19" x14ac:dyDescent="0.25">
      <c r="A392" s="5" t="s">
        <v>1089</v>
      </c>
      <c r="B392" s="5" t="s">
        <v>1090</v>
      </c>
      <c r="F392" s="5">
        <v>0</v>
      </c>
      <c r="G392" s="5">
        <v>313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</row>
    <row r="393" spans="1:19" x14ac:dyDescent="0.25">
      <c r="A393" s="5" t="s">
        <v>1091</v>
      </c>
      <c r="B393" s="5" t="s">
        <v>1092</v>
      </c>
      <c r="F393" s="5">
        <v>0</v>
      </c>
      <c r="G393" s="5">
        <v>392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</row>
    <row r="394" spans="1:19" x14ac:dyDescent="0.25">
      <c r="A394" s="5" t="s">
        <v>1093</v>
      </c>
      <c r="B394" s="5" t="s">
        <v>1094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</row>
    <row r="395" spans="1:19" x14ac:dyDescent="0.25">
      <c r="A395" s="5" t="s">
        <v>1095</v>
      </c>
      <c r="B395" s="5" t="s">
        <v>1096</v>
      </c>
      <c r="F395" s="5">
        <v>0</v>
      </c>
      <c r="G395" s="5">
        <v>312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</row>
    <row r="396" spans="1:19" x14ac:dyDescent="0.25">
      <c r="A396" s="5" t="s">
        <v>1097</v>
      </c>
      <c r="B396" s="5" t="s">
        <v>1098</v>
      </c>
      <c r="F396" s="5">
        <v>0</v>
      </c>
      <c r="G396" s="5">
        <v>420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</row>
    <row r="397" spans="1:19" x14ac:dyDescent="0.25">
      <c r="A397" s="5" t="s">
        <v>1099</v>
      </c>
      <c r="B397" s="5" t="s">
        <v>1100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</row>
    <row r="398" spans="1:19" x14ac:dyDescent="0.25">
      <c r="A398" s="5" t="s">
        <v>1101</v>
      </c>
      <c r="B398" s="5" t="s">
        <v>1102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</row>
    <row r="399" spans="1:19" x14ac:dyDescent="0.25">
      <c r="A399" s="5" t="s">
        <v>107</v>
      </c>
      <c r="B399" s="5" t="s">
        <v>1103</v>
      </c>
      <c r="C399" s="52">
        <v>44650.971770833334</v>
      </c>
      <c r="D399" s="52">
        <v>44650.992592592593</v>
      </c>
      <c r="E399" s="5" t="s">
        <v>379</v>
      </c>
      <c r="F399" s="5">
        <v>546</v>
      </c>
      <c r="G399" s="5">
        <v>0</v>
      </c>
      <c r="H399" s="5">
        <v>12.46</v>
      </c>
      <c r="I399" s="5">
        <v>484</v>
      </c>
      <c r="J399" s="5">
        <v>476</v>
      </c>
      <c r="K399" s="5">
        <v>303</v>
      </c>
      <c r="L399" s="5">
        <v>118</v>
      </c>
      <c r="M399" s="5">
        <v>77</v>
      </c>
      <c r="N399" s="5">
        <v>82</v>
      </c>
      <c r="O399" s="5">
        <v>64</v>
      </c>
      <c r="P399" s="5">
        <v>29.5</v>
      </c>
      <c r="Q399" s="5">
        <v>24.9</v>
      </c>
      <c r="R399" s="5">
        <v>168</v>
      </c>
      <c r="S399" s="5">
        <v>164</v>
      </c>
    </row>
    <row r="400" spans="1:19" x14ac:dyDescent="0.25">
      <c r="A400" s="5" t="s">
        <v>1104</v>
      </c>
      <c r="B400" s="5" t="s">
        <v>1105</v>
      </c>
      <c r="F400" s="5">
        <v>0</v>
      </c>
      <c r="G400" s="5">
        <v>308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</row>
    <row r="401" spans="1:19" x14ac:dyDescent="0.25">
      <c r="A401" s="5" t="s">
        <v>1106</v>
      </c>
      <c r="B401" s="5" t="s">
        <v>1107</v>
      </c>
      <c r="F401" s="5">
        <v>0</v>
      </c>
      <c r="G401" s="5">
        <v>440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</row>
    <row r="402" spans="1:19" x14ac:dyDescent="0.25">
      <c r="A402" s="5" t="s">
        <v>1108</v>
      </c>
      <c r="B402" s="5" t="s">
        <v>1109</v>
      </c>
      <c r="C402" s="52">
        <v>44598.722233796296</v>
      </c>
      <c r="D402" s="52">
        <v>44598.743055555555</v>
      </c>
      <c r="E402" s="5" t="s">
        <v>379</v>
      </c>
      <c r="F402" s="5">
        <v>405</v>
      </c>
      <c r="G402" s="5">
        <v>448</v>
      </c>
      <c r="H402" s="5">
        <v>11.12</v>
      </c>
      <c r="I402" s="5">
        <v>565</v>
      </c>
      <c r="J402" s="5">
        <v>422</v>
      </c>
      <c r="K402" s="5">
        <v>225</v>
      </c>
      <c r="L402" s="5">
        <v>106</v>
      </c>
      <c r="M402" s="5">
        <v>84</v>
      </c>
      <c r="N402" s="5">
        <v>73</v>
      </c>
      <c r="O402" s="5">
        <v>53</v>
      </c>
      <c r="P402" s="5">
        <v>28.2</v>
      </c>
      <c r="Q402" s="5">
        <v>22.2</v>
      </c>
      <c r="R402" s="5">
        <v>0</v>
      </c>
      <c r="S402" s="5">
        <v>0</v>
      </c>
    </row>
    <row r="403" spans="1:19" x14ac:dyDescent="0.25">
      <c r="A403" s="5" t="s">
        <v>257</v>
      </c>
      <c r="B403" s="5" t="s">
        <v>1110</v>
      </c>
      <c r="C403" s="52">
        <v>44651.147175925929</v>
      </c>
      <c r="D403" s="52">
        <v>44651.167997685188</v>
      </c>
      <c r="E403" s="5" t="s">
        <v>379</v>
      </c>
      <c r="F403" s="5">
        <v>360</v>
      </c>
      <c r="G403" s="5">
        <v>378</v>
      </c>
      <c r="H403" s="5">
        <v>10.64</v>
      </c>
      <c r="I403" s="5">
        <v>530</v>
      </c>
      <c r="J403" s="5">
        <v>375</v>
      </c>
      <c r="K403" s="5">
        <v>200</v>
      </c>
      <c r="L403" s="5">
        <v>125</v>
      </c>
      <c r="M403" s="5">
        <v>76</v>
      </c>
      <c r="N403" s="5">
        <v>77</v>
      </c>
      <c r="O403" s="5">
        <v>54</v>
      </c>
      <c r="P403" s="5">
        <v>27</v>
      </c>
      <c r="Q403" s="5">
        <v>21.3</v>
      </c>
      <c r="R403" s="5">
        <v>179</v>
      </c>
      <c r="S403" s="5">
        <v>166</v>
      </c>
    </row>
    <row r="404" spans="1:19" x14ac:dyDescent="0.25">
      <c r="A404" s="5" t="s">
        <v>69</v>
      </c>
      <c r="B404" s="5" t="s">
        <v>1111</v>
      </c>
      <c r="C404" s="5">
        <v>44651.630590277775</v>
      </c>
      <c r="D404" s="5">
        <v>44651.651412037034</v>
      </c>
      <c r="E404" s="5" t="s">
        <v>379</v>
      </c>
      <c r="F404" s="5">
        <v>405</v>
      </c>
      <c r="G404" s="5">
        <v>0</v>
      </c>
      <c r="H404" s="5">
        <v>11.19</v>
      </c>
      <c r="I404" s="5">
        <v>0</v>
      </c>
      <c r="J404" s="5">
        <v>244</v>
      </c>
      <c r="K404" s="5">
        <v>225</v>
      </c>
      <c r="L404" s="5">
        <v>79</v>
      </c>
      <c r="M404" s="5">
        <v>75</v>
      </c>
      <c r="N404" s="5">
        <v>56</v>
      </c>
      <c r="O404" s="5">
        <v>56</v>
      </c>
      <c r="P404" s="5">
        <v>23.1</v>
      </c>
      <c r="Q404" s="5">
        <v>22.4</v>
      </c>
      <c r="R404" s="5">
        <v>153</v>
      </c>
      <c r="S404" s="5">
        <v>147</v>
      </c>
    </row>
    <row r="405" spans="1:19" x14ac:dyDescent="0.25">
      <c r="A405" s="5" t="s">
        <v>1112</v>
      </c>
      <c r="B405" s="5" t="s">
        <v>1113</v>
      </c>
      <c r="F405" s="5">
        <v>0</v>
      </c>
      <c r="G405" s="5">
        <v>281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</row>
    <row r="406" spans="1:19" x14ac:dyDescent="0.25">
      <c r="A406" s="5" t="s">
        <v>1114</v>
      </c>
      <c r="B406" s="5" t="s">
        <v>1115</v>
      </c>
      <c r="F406" s="5">
        <v>0</v>
      </c>
      <c r="G406" s="5">
        <v>387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</row>
    <row r="407" spans="1:19" x14ac:dyDescent="0.25">
      <c r="A407" s="5" t="s">
        <v>1116</v>
      </c>
      <c r="B407" s="5" t="s">
        <v>1117</v>
      </c>
      <c r="F407" s="5">
        <v>0</v>
      </c>
      <c r="G407" s="5">
        <v>360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</row>
    <row r="408" spans="1:19" x14ac:dyDescent="0.25">
      <c r="A408" s="5" t="s">
        <v>1118</v>
      </c>
      <c r="B408" s="5" t="s">
        <v>1119</v>
      </c>
      <c r="F408" s="5">
        <v>0</v>
      </c>
      <c r="G408" s="5">
        <v>323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</row>
    <row r="409" spans="1:19" x14ac:dyDescent="0.25">
      <c r="A409" s="5" t="s">
        <v>1120</v>
      </c>
      <c r="B409" s="5" t="s">
        <v>1121</v>
      </c>
      <c r="F409" s="5">
        <v>0</v>
      </c>
      <c r="G409" s="5">
        <v>702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</row>
    <row r="410" spans="1:19" x14ac:dyDescent="0.25">
      <c r="A410" s="5" t="s">
        <v>313</v>
      </c>
      <c r="B410" s="5" t="s">
        <v>1122</v>
      </c>
      <c r="C410" s="5">
        <v>44651.948831018519</v>
      </c>
      <c r="D410" s="5">
        <v>44651.969652777778</v>
      </c>
      <c r="E410" s="5" t="s">
        <v>379</v>
      </c>
      <c r="F410" s="5">
        <v>382</v>
      </c>
      <c r="G410" s="5">
        <v>437</v>
      </c>
      <c r="H410" s="5">
        <v>10.8</v>
      </c>
      <c r="I410" s="5">
        <v>508</v>
      </c>
      <c r="J410" s="5">
        <v>378</v>
      </c>
      <c r="K410" s="5">
        <v>212</v>
      </c>
      <c r="L410" s="5">
        <v>124</v>
      </c>
      <c r="M410" s="5">
        <v>77</v>
      </c>
      <c r="N410" s="5">
        <v>79</v>
      </c>
      <c r="O410" s="5">
        <v>54</v>
      </c>
      <c r="P410" s="5">
        <v>27.1</v>
      </c>
      <c r="Q410" s="5">
        <v>21.6</v>
      </c>
      <c r="R410" s="5">
        <v>174</v>
      </c>
      <c r="S410" s="5">
        <v>147</v>
      </c>
    </row>
    <row r="411" spans="1:19" x14ac:dyDescent="0.25">
      <c r="A411" s="5" t="s">
        <v>1123</v>
      </c>
      <c r="B411" s="5" t="s">
        <v>1124</v>
      </c>
      <c r="F411" s="5">
        <v>0</v>
      </c>
      <c r="G411" s="5">
        <v>537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</row>
    <row r="412" spans="1:19" x14ac:dyDescent="0.25">
      <c r="A412" s="5" t="s">
        <v>1125</v>
      </c>
      <c r="B412" s="5" t="s">
        <v>1126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</row>
    <row r="413" spans="1:19" x14ac:dyDescent="0.25">
      <c r="A413" s="5" t="s">
        <v>55</v>
      </c>
      <c r="B413" s="5" t="s">
        <v>1127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</row>
    <row r="414" spans="1:19" x14ac:dyDescent="0.25">
      <c r="A414" s="5" t="s">
        <v>1128</v>
      </c>
      <c r="B414" s="5" t="s">
        <v>1129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</row>
    <row r="415" spans="1:19" x14ac:dyDescent="0.25">
      <c r="A415" s="5" t="s">
        <v>1130</v>
      </c>
      <c r="B415" s="5" t="s">
        <v>1131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</row>
    <row r="416" spans="1:19" x14ac:dyDescent="0.25">
      <c r="A416" s="5" t="s">
        <v>1132</v>
      </c>
      <c r="B416" s="5" t="s">
        <v>1133</v>
      </c>
      <c r="F416" s="5">
        <v>0</v>
      </c>
      <c r="G416" s="5">
        <v>299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</row>
    <row r="417" spans="1:19" x14ac:dyDescent="0.25">
      <c r="A417" s="5" t="s">
        <v>1134</v>
      </c>
      <c r="B417" s="5" t="s">
        <v>1135</v>
      </c>
      <c r="F417" s="5">
        <v>0</v>
      </c>
      <c r="G417" s="5">
        <v>354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</row>
    <row r="418" spans="1:19" x14ac:dyDescent="0.25">
      <c r="A418" s="5" t="s">
        <v>1136</v>
      </c>
      <c r="B418" s="5" t="s">
        <v>1137</v>
      </c>
      <c r="F418" s="5">
        <v>0</v>
      </c>
      <c r="G418" s="5">
        <v>374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</row>
    <row r="419" spans="1:19" x14ac:dyDescent="0.25">
      <c r="A419" s="5" t="s">
        <v>1138</v>
      </c>
      <c r="B419" s="5" t="s">
        <v>1139</v>
      </c>
      <c r="F419" s="5">
        <v>0</v>
      </c>
      <c r="G419" s="5">
        <v>279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</row>
    <row r="420" spans="1:19" x14ac:dyDescent="0.25">
      <c r="A420" s="5" t="s">
        <v>1140</v>
      </c>
      <c r="B420" s="5" t="s">
        <v>1141</v>
      </c>
      <c r="F420" s="5">
        <v>0</v>
      </c>
      <c r="G420" s="5">
        <v>310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</row>
    <row r="421" spans="1:19" x14ac:dyDescent="0.25">
      <c r="A421" s="5" t="s">
        <v>1142</v>
      </c>
      <c r="B421" s="5" t="s">
        <v>1143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</row>
    <row r="422" spans="1:19" x14ac:dyDescent="0.25">
      <c r="A422" s="5" t="s">
        <v>1144</v>
      </c>
      <c r="B422" s="13" t="s">
        <v>1145</v>
      </c>
      <c r="F422" s="5">
        <v>0</v>
      </c>
      <c r="G422" s="5">
        <v>321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</row>
    <row r="423" spans="1:19" x14ac:dyDescent="0.25">
      <c r="A423" s="5" t="s">
        <v>1146</v>
      </c>
      <c r="B423" s="5" t="s">
        <v>1147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</row>
    <row r="424" spans="1:19" x14ac:dyDescent="0.25">
      <c r="A424" s="5" t="s">
        <v>301</v>
      </c>
      <c r="B424" s="5" t="s">
        <v>1148</v>
      </c>
      <c r="C424" s="52">
        <v>44623.883043981485</v>
      </c>
      <c r="D424" s="52">
        <v>44623.903877314813</v>
      </c>
      <c r="E424" s="5" t="s">
        <v>379</v>
      </c>
      <c r="F424" s="5">
        <v>374</v>
      </c>
      <c r="G424" s="5">
        <v>0</v>
      </c>
      <c r="H424" s="5">
        <v>10.79</v>
      </c>
      <c r="I424" s="5">
        <v>0</v>
      </c>
      <c r="J424" s="5">
        <v>359</v>
      </c>
      <c r="K424" s="5">
        <v>208</v>
      </c>
      <c r="L424" s="5">
        <v>118</v>
      </c>
      <c r="M424" s="5">
        <v>77</v>
      </c>
      <c r="N424" s="5">
        <v>66</v>
      </c>
      <c r="O424" s="5">
        <v>53</v>
      </c>
      <c r="P424" s="5">
        <v>26.6</v>
      </c>
      <c r="Q424" s="5">
        <v>21.6</v>
      </c>
      <c r="R424" s="5">
        <v>164</v>
      </c>
      <c r="S424" s="5">
        <v>153</v>
      </c>
    </row>
    <row r="425" spans="1:19" x14ac:dyDescent="0.25">
      <c r="A425" s="5" t="s">
        <v>1149</v>
      </c>
      <c r="B425" s="5" t="s">
        <v>1150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</row>
    <row r="426" spans="1:19" x14ac:dyDescent="0.25">
      <c r="A426" s="5" t="s">
        <v>175</v>
      </c>
      <c r="B426" s="5" t="s">
        <v>1151</v>
      </c>
      <c r="C426" s="52">
        <v>44651.912546296298</v>
      </c>
      <c r="D426" s="52">
        <v>44651.93341435185</v>
      </c>
      <c r="E426" s="5" t="s">
        <v>379</v>
      </c>
      <c r="F426" s="5">
        <v>334</v>
      </c>
      <c r="G426" s="5">
        <v>318</v>
      </c>
      <c r="H426" s="5">
        <v>10.15</v>
      </c>
      <c r="I426" s="5">
        <v>453</v>
      </c>
      <c r="J426" s="5">
        <v>460</v>
      </c>
      <c r="K426" s="5">
        <v>185</v>
      </c>
      <c r="L426" s="5">
        <v>127</v>
      </c>
      <c r="M426" s="5">
        <v>74</v>
      </c>
      <c r="N426" s="5">
        <v>71</v>
      </c>
      <c r="O426" s="5">
        <v>51</v>
      </c>
      <c r="P426" s="5">
        <v>29.1</v>
      </c>
      <c r="Q426" s="5">
        <v>20.3</v>
      </c>
      <c r="R426" s="5">
        <v>0</v>
      </c>
      <c r="S426" s="5">
        <v>0</v>
      </c>
    </row>
    <row r="427" spans="1:19" x14ac:dyDescent="0.25">
      <c r="A427" s="5" t="s">
        <v>1152</v>
      </c>
      <c r="B427" s="5" t="s">
        <v>1153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</row>
    <row r="428" spans="1:19" x14ac:dyDescent="0.25">
      <c r="A428" s="5" t="s">
        <v>1154</v>
      </c>
      <c r="B428" s="5" t="s">
        <v>1155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</row>
    <row r="429" spans="1:19" x14ac:dyDescent="0.25">
      <c r="A429" s="5" t="s">
        <v>293</v>
      </c>
      <c r="B429" s="5" t="s">
        <v>1156</v>
      </c>
      <c r="C429" s="52">
        <v>44651.402083333334</v>
      </c>
      <c r="D429" s="52">
        <v>44651.42287037037</v>
      </c>
      <c r="E429" s="5" t="s">
        <v>379</v>
      </c>
      <c r="F429" s="5">
        <v>463</v>
      </c>
      <c r="G429" s="5">
        <v>455</v>
      </c>
      <c r="H429" s="5">
        <v>11.71</v>
      </c>
      <c r="I429" s="5">
        <v>0</v>
      </c>
      <c r="J429" s="5">
        <v>379</v>
      </c>
      <c r="K429" s="5">
        <v>257</v>
      </c>
      <c r="L429" s="5">
        <v>113</v>
      </c>
      <c r="M429" s="5">
        <v>77</v>
      </c>
      <c r="N429" s="5">
        <v>75</v>
      </c>
      <c r="O429" s="5">
        <v>62</v>
      </c>
      <c r="P429" s="5">
        <v>27.1</v>
      </c>
      <c r="Q429" s="5">
        <v>23.4</v>
      </c>
      <c r="R429" s="5">
        <v>175</v>
      </c>
      <c r="S429" s="5">
        <v>153</v>
      </c>
    </row>
    <row r="430" spans="1:19" x14ac:dyDescent="0.25">
      <c r="A430" s="5" t="s">
        <v>1157</v>
      </c>
      <c r="B430" s="5" t="s">
        <v>1158</v>
      </c>
      <c r="C430" s="52">
        <v>44623.076365740744</v>
      </c>
      <c r="D430" s="52">
        <v>44623.097222222219</v>
      </c>
      <c r="E430" s="5" t="s">
        <v>379</v>
      </c>
      <c r="F430" s="5">
        <v>280</v>
      </c>
      <c r="G430" s="5">
        <v>0</v>
      </c>
      <c r="H430" s="5">
        <v>9.57</v>
      </c>
      <c r="I430" s="5">
        <v>0</v>
      </c>
      <c r="J430" s="5">
        <v>458</v>
      </c>
      <c r="K430" s="5">
        <v>155</v>
      </c>
      <c r="L430" s="5">
        <v>156</v>
      </c>
      <c r="M430" s="5">
        <v>77</v>
      </c>
      <c r="N430" s="5">
        <v>67</v>
      </c>
      <c r="O430" s="5">
        <v>48</v>
      </c>
      <c r="P430" s="5">
        <v>29.1</v>
      </c>
      <c r="Q430" s="5">
        <v>19.100000000000001</v>
      </c>
      <c r="R430" s="5">
        <v>159</v>
      </c>
      <c r="S430" s="5">
        <v>137</v>
      </c>
    </row>
    <row r="431" spans="1:19" x14ac:dyDescent="0.25">
      <c r="A431" s="5" t="s">
        <v>1159</v>
      </c>
      <c r="B431" s="5" t="s">
        <v>1160</v>
      </c>
      <c r="F431" s="5">
        <v>0</v>
      </c>
      <c r="G431" s="5">
        <v>373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</row>
    <row r="432" spans="1:19" x14ac:dyDescent="0.25">
      <c r="A432" s="5" t="s">
        <v>1161</v>
      </c>
      <c r="B432" s="5" t="s">
        <v>1162</v>
      </c>
      <c r="F432" s="5">
        <v>0</v>
      </c>
      <c r="G432" s="5">
        <v>451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</row>
    <row r="433" spans="1:19" x14ac:dyDescent="0.25">
      <c r="A433" s="5" t="s">
        <v>1163</v>
      </c>
      <c r="B433" s="5" t="s">
        <v>1164</v>
      </c>
      <c r="C433" s="5">
        <v>44652.400173611109</v>
      </c>
      <c r="D433" s="5">
        <v>44652.420995370368</v>
      </c>
      <c r="E433" s="5" t="s">
        <v>379</v>
      </c>
      <c r="F433" s="5">
        <v>745</v>
      </c>
      <c r="G433" s="5">
        <v>755</v>
      </c>
      <c r="H433" s="5">
        <v>13.94</v>
      </c>
      <c r="I433" s="5">
        <v>1080</v>
      </c>
      <c r="J433" s="5">
        <v>618</v>
      </c>
      <c r="K433" s="5">
        <v>414</v>
      </c>
      <c r="L433" s="5">
        <v>120</v>
      </c>
      <c r="M433" s="5">
        <v>92</v>
      </c>
      <c r="N433" s="5">
        <v>79</v>
      </c>
      <c r="O433" s="5">
        <v>62</v>
      </c>
      <c r="P433" s="5">
        <v>32.4</v>
      </c>
      <c r="Q433" s="5">
        <v>27.9</v>
      </c>
      <c r="R433" s="5">
        <v>0</v>
      </c>
      <c r="S433" s="5">
        <v>0</v>
      </c>
    </row>
    <row r="434" spans="1:19" x14ac:dyDescent="0.25">
      <c r="A434" s="5" t="s">
        <v>1165</v>
      </c>
      <c r="B434" s="5" t="s">
        <v>1166</v>
      </c>
      <c r="C434" s="52">
        <v>44597.873692129629</v>
      </c>
      <c r="D434" s="52">
        <v>44597.894490740742</v>
      </c>
      <c r="E434" s="5" t="s">
        <v>379</v>
      </c>
      <c r="F434" s="5">
        <v>208</v>
      </c>
      <c r="G434" s="5">
        <v>0</v>
      </c>
      <c r="H434" s="5">
        <v>8.43</v>
      </c>
      <c r="I434" s="5">
        <v>295</v>
      </c>
      <c r="J434" s="5">
        <v>249</v>
      </c>
      <c r="K434" s="5">
        <v>115</v>
      </c>
      <c r="L434" s="5">
        <v>126</v>
      </c>
      <c r="M434" s="5">
        <v>79</v>
      </c>
      <c r="N434" s="5">
        <v>60</v>
      </c>
      <c r="O434" s="5">
        <v>42</v>
      </c>
      <c r="P434" s="5">
        <v>23.2</v>
      </c>
      <c r="Q434" s="5">
        <v>16.899999999999999</v>
      </c>
      <c r="R434" s="5">
        <v>0</v>
      </c>
      <c r="S434" s="5">
        <v>0</v>
      </c>
    </row>
    <row r="435" spans="1:19" x14ac:dyDescent="0.25">
      <c r="A435" s="5" t="s">
        <v>167</v>
      </c>
      <c r="B435" s="5" t="s">
        <v>1167</v>
      </c>
      <c r="C435" s="52">
        <v>44651.439363425925</v>
      </c>
      <c r="D435" s="52">
        <v>44651.460173611114</v>
      </c>
      <c r="E435" s="5" t="s">
        <v>379</v>
      </c>
      <c r="F435" s="5">
        <v>696</v>
      </c>
      <c r="G435" s="5">
        <v>682</v>
      </c>
      <c r="H435" s="5">
        <v>13.65</v>
      </c>
      <c r="I435" s="5">
        <v>958</v>
      </c>
      <c r="J435" s="5">
        <v>528</v>
      </c>
      <c r="K435" s="5">
        <v>387</v>
      </c>
      <c r="L435" s="5">
        <v>96</v>
      </c>
      <c r="M435" s="5">
        <v>51</v>
      </c>
      <c r="N435" s="5">
        <v>100</v>
      </c>
      <c r="O435" s="5">
        <v>98</v>
      </c>
      <c r="P435" s="5">
        <v>30.6</v>
      </c>
      <c r="Q435" s="5">
        <v>27.3</v>
      </c>
      <c r="R435" s="5">
        <v>0</v>
      </c>
      <c r="S435" s="5">
        <v>0</v>
      </c>
    </row>
    <row r="436" spans="1:19" x14ac:dyDescent="0.25">
      <c r="A436" s="5" t="s">
        <v>130</v>
      </c>
      <c r="B436" s="5" t="s">
        <v>1168</v>
      </c>
      <c r="C436" s="5">
        <v>44651.990636574075</v>
      </c>
      <c r="D436" s="5">
        <v>44652.011423611111</v>
      </c>
      <c r="E436" s="5" t="s">
        <v>379</v>
      </c>
      <c r="F436" s="5">
        <v>375</v>
      </c>
      <c r="G436" s="5">
        <v>0</v>
      </c>
      <c r="H436" s="5">
        <v>10.76</v>
      </c>
      <c r="I436" s="5">
        <v>0</v>
      </c>
      <c r="J436" s="5">
        <v>368</v>
      </c>
      <c r="K436" s="5">
        <v>208</v>
      </c>
      <c r="L436" s="5">
        <v>115</v>
      </c>
      <c r="M436" s="5">
        <v>78</v>
      </c>
      <c r="N436" s="5">
        <v>72</v>
      </c>
      <c r="O436" s="5">
        <v>53</v>
      </c>
      <c r="P436" s="5">
        <v>26.9</v>
      </c>
      <c r="Q436" s="5">
        <v>21.5</v>
      </c>
      <c r="R436" s="5">
        <v>188</v>
      </c>
      <c r="S436" s="5">
        <v>156</v>
      </c>
    </row>
    <row r="437" spans="1:19" x14ac:dyDescent="0.25">
      <c r="A437" s="5" t="s">
        <v>1169</v>
      </c>
      <c r="B437" s="5" t="s">
        <v>1170</v>
      </c>
      <c r="F437" s="5">
        <v>0</v>
      </c>
      <c r="G437" s="5">
        <v>534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</row>
    <row r="438" spans="1:19" x14ac:dyDescent="0.25">
      <c r="A438" s="5" t="s">
        <v>1171</v>
      </c>
      <c r="B438" s="5" t="s">
        <v>1172</v>
      </c>
      <c r="F438" s="5">
        <v>0</v>
      </c>
      <c r="G438" s="5">
        <v>363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</row>
    <row r="439" spans="1:19" x14ac:dyDescent="0.25">
      <c r="A439" s="5" t="s">
        <v>1173</v>
      </c>
      <c r="B439" s="5" t="s">
        <v>1174</v>
      </c>
      <c r="C439" s="52">
        <v>44593.471446759257</v>
      </c>
      <c r="D439" s="52">
        <v>44593.492245370369</v>
      </c>
      <c r="E439" s="5" t="s">
        <v>379</v>
      </c>
      <c r="F439" s="5">
        <v>332</v>
      </c>
      <c r="G439" s="5">
        <v>433</v>
      </c>
      <c r="H439" s="5">
        <v>10.23</v>
      </c>
      <c r="I439" s="5">
        <v>488</v>
      </c>
      <c r="J439" s="5">
        <v>358</v>
      </c>
      <c r="K439" s="5">
        <v>184</v>
      </c>
      <c r="L439" s="5">
        <v>119</v>
      </c>
      <c r="M439" s="5">
        <v>79</v>
      </c>
      <c r="N439" s="5">
        <v>73</v>
      </c>
      <c r="O439" s="5">
        <v>50</v>
      </c>
      <c r="P439" s="5">
        <v>26.6</v>
      </c>
      <c r="Q439" s="5">
        <v>20.5</v>
      </c>
      <c r="R439" s="5">
        <v>0</v>
      </c>
      <c r="S439" s="5">
        <v>0</v>
      </c>
    </row>
    <row r="440" spans="1:19" x14ac:dyDescent="0.25">
      <c r="A440" s="5" t="s">
        <v>1175</v>
      </c>
      <c r="B440" s="5" t="s">
        <v>1176</v>
      </c>
      <c r="F440" s="5">
        <v>0</v>
      </c>
      <c r="G440" s="5">
        <v>420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</row>
    <row r="441" spans="1:19" x14ac:dyDescent="0.25">
      <c r="A441" s="5" t="s">
        <v>1177</v>
      </c>
      <c r="B441" s="5" t="s">
        <v>1178</v>
      </c>
      <c r="C441" s="52">
        <v>44594.100474537037</v>
      </c>
      <c r="D441" s="52">
        <v>44594.12127314815</v>
      </c>
      <c r="E441" s="5" t="s">
        <v>379</v>
      </c>
      <c r="F441" s="5">
        <v>276</v>
      </c>
      <c r="G441" s="5">
        <v>0</v>
      </c>
      <c r="H441" s="5">
        <v>9.4600000000000009</v>
      </c>
      <c r="I441" s="5">
        <v>415</v>
      </c>
      <c r="J441" s="5">
        <v>326</v>
      </c>
      <c r="K441" s="5">
        <v>153</v>
      </c>
      <c r="L441" s="5">
        <v>120</v>
      </c>
      <c r="M441" s="5">
        <v>77</v>
      </c>
      <c r="N441" s="5">
        <v>64</v>
      </c>
      <c r="O441" s="5">
        <v>47</v>
      </c>
      <c r="P441" s="5">
        <v>25.7</v>
      </c>
      <c r="Q441" s="5">
        <v>18.899999999999999</v>
      </c>
      <c r="R441" s="5">
        <v>0</v>
      </c>
      <c r="S441" s="5">
        <v>0</v>
      </c>
    </row>
    <row r="442" spans="1:19" x14ac:dyDescent="0.25">
      <c r="A442" s="5" t="s">
        <v>1179</v>
      </c>
      <c r="B442" s="5" t="s">
        <v>1180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</row>
    <row r="443" spans="1:19" x14ac:dyDescent="0.25">
      <c r="A443" s="5" t="s">
        <v>233</v>
      </c>
      <c r="B443" s="5" t="s">
        <v>1181</v>
      </c>
      <c r="C443" s="5">
        <v>44651.617303240739</v>
      </c>
      <c r="D443" s="5">
        <v>44651.638124999998</v>
      </c>
      <c r="E443" s="5" t="s">
        <v>379</v>
      </c>
      <c r="F443" s="5">
        <v>327</v>
      </c>
      <c r="G443" s="5">
        <v>0</v>
      </c>
      <c r="H443" s="5">
        <v>10.24</v>
      </c>
      <c r="I443" s="5">
        <v>459</v>
      </c>
      <c r="J443" s="5">
        <v>375</v>
      </c>
      <c r="K443" s="5">
        <v>182</v>
      </c>
      <c r="L443" s="5">
        <v>114</v>
      </c>
      <c r="M443" s="5">
        <v>77</v>
      </c>
      <c r="N443" s="5">
        <v>65</v>
      </c>
      <c r="O443" s="5">
        <v>51</v>
      </c>
      <c r="P443" s="5">
        <v>27</v>
      </c>
      <c r="Q443" s="5">
        <v>20.5</v>
      </c>
      <c r="R443" s="5">
        <v>0</v>
      </c>
      <c r="S443" s="5">
        <v>0</v>
      </c>
    </row>
    <row r="444" spans="1:19" x14ac:dyDescent="0.25">
      <c r="A444" s="5" t="s">
        <v>205</v>
      </c>
      <c r="B444" s="5" t="s">
        <v>1182</v>
      </c>
      <c r="C444" s="52">
        <v>44650.980798611112</v>
      </c>
      <c r="D444" s="52">
        <v>44651.001620370371</v>
      </c>
      <c r="E444" s="5" t="s">
        <v>379</v>
      </c>
      <c r="F444" s="5">
        <v>260</v>
      </c>
      <c r="G444" s="5">
        <v>0</v>
      </c>
      <c r="H444" s="5">
        <v>9.31</v>
      </c>
      <c r="I444" s="5">
        <v>439</v>
      </c>
      <c r="J444" s="5">
        <v>318</v>
      </c>
      <c r="K444" s="5">
        <v>144</v>
      </c>
      <c r="L444" s="5">
        <v>117</v>
      </c>
      <c r="M444" s="5">
        <v>70</v>
      </c>
      <c r="N444" s="5">
        <v>70</v>
      </c>
      <c r="O444" s="5">
        <v>51</v>
      </c>
      <c r="P444" s="5">
        <v>25.4</v>
      </c>
      <c r="Q444" s="5">
        <v>18.600000000000001</v>
      </c>
      <c r="R444" s="5">
        <v>162</v>
      </c>
      <c r="S444" s="5">
        <v>149</v>
      </c>
    </row>
    <row r="445" spans="1:19" x14ac:dyDescent="0.25">
      <c r="A445" s="5" t="s">
        <v>1183</v>
      </c>
      <c r="B445" s="5" t="s">
        <v>1184</v>
      </c>
      <c r="F445" s="5">
        <v>0</v>
      </c>
      <c r="G445" s="5">
        <v>457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</row>
    <row r="446" spans="1:19" x14ac:dyDescent="0.25">
      <c r="A446" s="5" t="s">
        <v>1185</v>
      </c>
      <c r="B446" s="5" t="s">
        <v>1186</v>
      </c>
      <c r="F446" s="5">
        <v>0</v>
      </c>
      <c r="G446" s="5">
        <v>425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</row>
    <row r="447" spans="1:19" x14ac:dyDescent="0.25">
      <c r="A447" s="5" t="s">
        <v>1187</v>
      </c>
      <c r="B447" s="5" t="s">
        <v>1188</v>
      </c>
      <c r="F447" s="5">
        <v>0</v>
      </c>
      <c r="G447" s="5">
        <v>547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</row>
    <row r="448" spans="1:19" x14ac:dyDescent="0.25">
      <c r="A448" s="5" t="s">
        <v>251</v>
      </c>
      <c r="B448" s="5" t="s">
        <v>1189</v>
      </c>
      <c r="C448" s="52">
        <v>44622.786840277775</v>
      </c>
      <c r="D448" s="52">
        <v>44622.807650462964</v>
      </c>
      <c r="E448" s="5" t="s">
        <v>379</v>
      </c>
      <c r="F448" s="5">
        <v>675</v>
      </c>
      <c r="G448" s="5">
        <v>693</v>
      </c>
      <c r="H448" s="5">
        <v>13.44</v>
      </c>
      <c r="I448" s="5">
        <v>996</v>
      </c>
      <c r="J448" s="5">
        <v>724</v>
      </c>
      <c r="K448" s="5">
        <v>375</v>
      </c>
      <c r="L448" s="5">
        <v>122</v>
      </c>
      <c r="M448" s="5">
        <v>76</v>
      </c>
      <c r="N448" s="5">
        <v>100</v>
      </c>
      <c r="O448" s="5">
        <v>72</v>
      </c>
      <c r="P448" s="5">
        <v>34.200000000000003</v>
      </c>
      <c r="Q448" s="5">
        <v>26.9</v>
      </c>
      <c r="R448" s="5">
        <v>0</v>
      </c>
      <c r="S448" s="5">
        <v>0</v>
      </c>
    </row>
    <row r="449" spans="1:19" x14ac:dyDescent="0.25">
      <c r="A449" s="5" t="s">
        <v>1190</v>
      </c>
      <c r="B449" s="5" t="s">
        <v>1191</v>
      </c>
      <c r="C449" s="52">
        <v>44594.909745370373</v>
      </c>
      <c r="D449" s="52">
        <v>44594.930555555555</v>
      </c>
      <c r="E449" s="5" t="s">
        <v>379</v>
      </c>
      <c r="F449" s="5">
        <v>233</v>
      </c>
      <c r="G449" s="5">
        <v>309</v>
      </c>
      <c r="H449" s="5">
        <v>8.85</v>
      </c>
      <c r="I449" s="5">
        <v>321</v>
      </c>
      <c r="J449" s="5">
        <v>347</v>
      </c>
      <c r="K449" s="5">
        <v>129</v>
      </c>
      <c r="L449" s="5">
        <v>125</v>
      </c>
      <c r="M449" s="5">
        <v>80</v>
      </c>
      <c r="N449" s="5">
        <v>63</v>
      </c>
      <c r="O449" s="5">
        <v>43</v>
      </c>
      <c r="P449" s="5">
        <v>26.3</v>
      </c>
      <c r="Q449" s="5">
        <v>17.7</v>
      </c>
      <c r="R449" s="5">
        <v>0</v>
      </c>
      <c r="S449" s="5">
        <v>0</v>
      </c>
    </row>
    <row r="450" spans="1:19" x14ac:dyDescent="0.25">
      <c r="A450" s="5" t="s">
        <v>1192</v>
      </c>
      <c r="B450" s="5" t="s">
        <v>1193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</row>
    <row r="451" spans="1:19" x14ac:dyDescent="0.25">
      <c r="A451" s="5" t="s">
        <v>150</v>
      </c>
      <c r="B451" s="5" t="s">
        <v>1194</v>
      </c>
      <c r="C451" s="5">
        <v>44651.994016203702</v>
      </c>
      <c r="D451" s="5">
        <v>44652.014826388891</v>
      </c>
      <c r="E451" s="5" t="s">
        <v>379</v>
      </c>
      <c r="F451" s="5">
        <v>356</v>
      </c>
      <c r="G451" s="5">
        <v>453</v>
      </c>
      <c r="H451" s="5">
        <v>10.47</v>
      </c>
      <c r="I451" s="5">
        <v>607</v>
      </c>
      <c r="J451" s="5">
        <v>353</v>
      </c>
      <c r="K451" s="5">
        <v>198</v>
      </c>
      <c r="L451" s="5">
        <v>121</v>
      </c>
      <c r="M451" s="5">
        <v>77</v>
      </c>
      <c r="N451" s="5">
        <v>69</v>
      </c>
      <c r="O451" s="5">
        <v>53</v>
      </c>
      <c r="P451" s="5">
        <v>26.4</v>
      </c>
      <c r="Q451" s="5">
        <v>20.9</v>
      </c>
      <c r="R451" s="5">
        <v>174</v>
      </c>
      <c r="S451" s="5">
        <v>161</v>
      </c>
    </row>
    <row r="452" spans="1:19" x14ac:dyDescent="0.25">
      <c r="A452" s="5" t="s">
        <v>1195</v>
      </c>
      <c r="B452" s="5" t="s">
        <v>1196</v>
      </c>
      <c r="F452" s="5">
        <v>0</v>
      </c>
      <c r="G452" s="5">
        <v>375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</row>
    <row r="453" spans="1:19" x14ac:dyDescent="0.25">
      <c r="A453" s="5" t="s">
        <v>1197</v>
      </c>
      <c r="B453" s="5" t="s">
        <v>1198</v>
      </c>
      <c r="F453" s="5">
        <v>0</v>
      </c>
      <c r="G453" s="5">
        <v>384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</row>
    <row r="454" spans="1:19" x14ac:dyDescent="0.25">
      <c r="A454" s="5" t="s">
        <v>1199</v>
      </c>
      <c r="B454" s="5" t="s">
        <v>1200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</row>
    <row r="455" spans="1:19" x14ac:dyDescent="0.25">
      <c r="A455" s="5" t="s">
        <v>1201</v>
      </c>
      <c r="B455" s="5" t="s">
        <v>1202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</row>
    <row r="456" spans="1:19" x14ac:dyDescent="0.25">
      <c r="A456" s="5" t="s">
        <v>1203</v>
      </c>
      <c r="B456" s="5" t="s">
        <v>1204</v>
      </c>
      <c r="C456" s="52">
        <v>44592.738912037035</v>
      </c>
      <c r="D456" s="52">
        <v>44592.759722222225</v>
      </c>
      <c r="E456" s="5" t="s">
        <v>379</v>
      </c>
      <c r="F456" s="5">
        <v>374</v>
      </c>
      <c r="G456" s="5">
        <v>0</v>
      </c>
      <c r="H456" s="5">
        <v>10.8</v>
      </c>
      <c r="I456" s="5">
        <v>482</v>
      </c>
      <c r="J456" s="5">
        <v>378</v>
      </c>
      <c r="K456" s="5">
        <v>208</v>
      </c>
      <c r="L456" s="5">
        <v>126</v>
      </c>
      <c r="M456" s="5">
        <v>85</v>
      </c>
      <c r="N456" s="5">
        <v>65</v>
      </c>
      <c r="O456" s="5">
        <v>50</v>
      </c>
      <c r="P456" s="5">
        <v>27.1</v>
      </c>
      <c r="Q456" s="5">
        <v>21.6</v>
      </c>
      <c r="R456" s="5">
        <v>0</v>
      </c>
      <c r="S456" s="5">
        <v>0</v>
      </c>
    </row>
    <row r="457" spans="1:19" x14ac:dyDescent="0.25">
      <c r="A457" s="5" t="s">
        <v>87</v>
      </c>
      <c r="B457" s="5" t="s">
        <v>1205</v>
      </c>
      <c r="C457" s="52">
        <v>44650.989166666666</v>
      </c>
      <c r="D457" s="52">
        <v>44651.009988425925</v>
      </c>
      <c r="E457" s="5" t="s">
        <v>379</v>
      </c>
      <c r="F457" s="5">
        <v>385</v>
      </c>
      <c r="G457" s="5">
        <v>0</v>
      </c>
      <c r="H457" s="5">
        <v>10.75</v>
      </c>
      <c r="I457" s="5">
        <v>504</v>
      </c>
      <c r="J457" s="5">
        <v>525</v>
      </c>
      <c r="K457" s="5">
        <v>214</v>
      </c>
      <c r="L457" s="5">
        <v>119</v>
      </c>
      <c r="M457" s="5">
        <v>75</v>
      </c>
      <c r="N457" s="5">
        <v>84</v>
      </c>
      <c r="O457" s="5">
        <v>55</v>
      </c>
      <c r="P457" s="5">
        <v>30.5</v>
      </c>
      <c r="Q457" s="5">
        <v>21.5</v>
      </c>
      <c r="R457" s="5">
        <v>0</v>
      </c>
      <c r="S457" s="5">
        <v>0</v>
      </c>
    </row>
    <row r="458" spans="1:19" x14ac:dyDescent="0.25">
      <c r="A458" s="5" t="s">
        <v>1206</v>
      </c>
      <c r="B458" s="5" t="s">
        <v>1207</v>
      </c>
      <c r="F458" s="5">
        <v>0</v>
      </c>
      <c r="G458" s="5">
        <v>514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</row>
    <row r="459" spans="1:19" x14ac:dyDescent="0.25">
      <c r="A459" s="5" t="s">
        <v>1208</v>
      </c>
      <c r="B459" s="5" t="s">
        <v>1209</v>
      </c>
      <c r="F459" s="5">
        <v>0</v>
      </c>
      <c r="G459" s="5">
        <v>410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</row>
    <row r="460" spans="1:19" x14ac:dyDescent="0.25">
      <c r="A460" s="5" t="s">
        <v>47</v>
      </c>
      <c r="B460" s="5" t="s">
        <v>1210</v>
      </c>
      <c r="C460" s="52">
        <v>44651.404675925929</v>
      </c>
      <c r="D460" s="52">
        <v>44651.425486111111</v>
      </c>
      <c r="E460" s="5" t="s">
        <v>379</v>
      </c>
      <c r="F460" s="5">
        <v>472</v>
      </c>
      <c r="G460" s="5">
        <v>449</v>
      </c>
      <c r="H460" s="5">
        <v>11.83</v>
      </c>
      <c r="I460" s="5">
        <v>659</v>
      </c>
      <c r="J460" s="5">
        <v>364</v>
      </c>
      <c r="K460" s="5">
        <v>262</v>
      </c>
      <c r="L460" s="5">
        <v>91</v>
      </c>
      <c r="M460" s="5">
        <v>75</v>
      </c>
      <c r="N460" s="5">
        <v>60</v>
      </c>
      <c r="O460" s="5">
        <v>59</v>
      </c>
      <c r="P460" s="5">
        <v>26.7</v>
      </c>
      <c r="Q460" s="5">
        <v>23.7</v>
      </c>
      <c r="R460" s="5">
        <v>0</v>
      </c>
      <c r="S460" s="5">
        <v>0</v>
      </c>
    </row>
    <row r="461" spans="1:19" x14ac:dyDescent="0.25">
      <c r="A461" s="5" t="s">
        <v>1211</v>
      </c>
      <c r="B461" s="5" t="s">
        <v>1212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</row>
    <row r="462" spans="1:19" x14ac:dyDescent="0.25">
      <c r="A462" s="5" t="s">
        <v>1213</v>
      </c>
      <c r="B462" s="5" t="s">
        <v>1214</v>
      </c>
      <c r="F462" s="5">
        <v>0</v>
      </c>
      <c r="G462" s="5">
        <v>437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</row>
    <row r="463" spans="1:19" x14ac:dyDescent="0.25">
      <c r="A463" s="5" t="s">
        <v>1215</v>
      </c>
      <c r="B463" s="5" t="s">
        <v>1216</v>
      </c>
      <c r="F463" s="5">
        <v>0</v>
      </c>
      <c r="G463" s="5">
        <v>557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</row>
    <row r="464" spans="1:19" x14ac:dyDescent="0.25">
      <c r="A464" s="5" t="s">
        <v>1217</v>
      </c>
      <c r="B464" s="5" t="s">
        <v>1218</v>
      </c>
      <c r="C464" s="52">
        <v>44591.708958333336</v>
      </c>
      <c r="D464" s="52">
        <v>44591.729745370372</v>
      </c>
      <c r="E464" s="5" t="s">
        <v>379</v>
      </c>
      <c r="F464" s="5">
        <v>331</v>
      </c>
      <c r="G464" s="5">
        <v>0</v>
      </c>
      <c r="H464" s="5">
        <v>10.220000000000001</v>
      </c>
      <c r="I464" s="5">
        <v>455</v>
      </c>
      <c r="J464" s="5">
        <v>434</v>
      </c>
      <c r="K464" s="5">
        <v>184</v>
      </c>
      <c r="L464" s="5">
        <v>120</v>
      </c>
      <c r="M464" s="5">
        <v>81</v>
      </c>
      <c r="N464" s="5">
        <v>75</v>
      </c>
      <c r="O464" s="5">
        <v>50</v>
      </c>
      <c r="P464" s="5">
        <v>28.5</v>
      </c>
      <c r="Q464" s="5">
        <v>20.399999999999999</v>
      </c>
      <c r="R464" s="5">
        <v>0</v>
      </c>
      <c r="S464" s="5">
        <v>0</v>
      </c>
    </row>
    <row r="465" spans="1:19" x14ac:dyDescent="0.25">
      <c r="A465" s="5" t="s">
        <v>1219</v>
      </c>
      <c r="B465" s="5" t="s">
        <v>1220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</row>
    <row r="466" spans="1:19" x14ac:dyDescent="0.25">
      <c r="A466" s="5" t="s">
        <v>1221</v>
      </c>
      <c r="B466" s="5" t="s">
        <v>1222</v>
      </c>
      <c r="F466" s="5">
        <v>0</v>
      </c>
      <c r="G466" s="5">
        <v>247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</row>
    <row r="467" spans="1:19" x14ac:dyDescent="0.25">
      <c r="A467" s="5" t="s">
        <v>1223</v>
      </c>
      <c r="B467" s="5" t="s">
        <v>1224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</row>
    <row r="468" spans="1:19" x14ac:dyDescent="0.25">
      <c r="A468" s="5" t="s">
        <v>1225</v>
      </c>
      <c r="B468" s="5" t="s">
        <v>1226</v>
      </c>
      <c r="F468" s="5">
        <v>0</v>
      </c>
      <c r="G468" s="5">
        <v>239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</row>
    <row r="469" spans="1:19" x14ac:dyDescent="0.25">
      <c r="A469" s="5" t="s">
        <v>1227</v>
      </c>
      <c r="B469" s="5" t="s">
        <v>1228</v>
      </c>
      <c r="F469" s="5">
        <v>0</v>
      </c>
      <c r="G469" s="5">
        <v>443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</row>
    <row r="470" spans="1:19" x14ac:dyDescent="0.25">
      <c r="A470" s="5" t="s">
        <v>1229</v>
      </c>
      <c r="B470" s="5" t="s">
        <v>1230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</row>
    <row r="471" spans="1:19" x14ac:dyDescent="0.25">
      <c r="A471" s="5" t="s">
        <v>1231</v>
      </c>
      <c r="B471" s="5" t="s">
        <v>1232</v>
      </c>
      <c r="F471" s="5">
        <v>0</v>
      </c>
      <c r="G471" s="5">
        <v>378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</row>
    <row r="472" spans="1:19" x14ac:dyDescent="0.25">
      <c r="A472" s="5" t="s">
        <v>1233</v>
      </c>
      <c r="B472" s="5" t="s">
        <v>1234</v>
      </c>
      <c r="F472" s="5">
        <v>0</v>
      </c>
      <c r="G472" s="5">
        <v>472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</row>
    <row r="473" spans="1:19" x14ac:dyDescent="0.25">
      <c r="A473" s="5" t="s">
        <v>1235</v>
      </c>
      <c r="B473" s="5" t="s">
        <v>1236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</row>
    <row r="474" spans="1:19" x14ac:dyDescent="0.25">
      <c r="A474" s="5" t="s">
        <v>1237</v>
      </c>
      <c r="B474" s="5" t="s">
        <v>1238</v>
      </c>
      <c r="F474" s="5">
        <v>0</v>
      </c>
      <c r="G474" s="5">
        <v>466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</row>
    <row r="475" spans="1:19" x14ac:dyDescent="0.25">
      <c r="A475" s="5" t="s">
        <v>1239</v>
      </c>
      <c r="B475" s="5" t="s">
        <v>1240</v>
      </c>
      <c r="F475" s="5">
        <v>0</v>
      </c>
      <c r="G475" s="5">
        <v>387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</row>
    <row r="476" spans="1:19" x14ac:dyDescent="0.25">
      <c r="A476" s="5" t="s">
        <v>1241</v>
      </c>
      <c r="B476" s="5" t="s">
        <v>1242</v>
      </c>
      <c r="F476" s="5">
        <v>0</v>
      </c>
      <c r="G476" s="5">
        <v>258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</row>
    <row r="477" spans="1:19" x14ac:dyDescent="0.25">
      <c r="A477" s="5" t="s">
        <v>1243</v>
      </c>
      <c r="B477" s="5" t="s">
        <v>1244</v>
      </c>
      <c r="C477" s="52">
        <v>44599.107256944444</v>
      </c>
      <c r="D477" s="52">
        <v>44599.128101851849</v>
      </c>
      <c r="E477" s="5" t="s">
        <v>379</v>
      </c>
      <c r="F477" s="5">
        <v>203</v>
      </c>
      <c r="G477" s="5">
        <v>0</v>
      </c>
      <c r="H477" s="5">
        <v>8.24</v>
      </c>
      <c r="I477" s="5">
        <v>285</v>
      </c>
      <c r="J477" s="5">
        <v>319</v>
      </c>
      <c r="K477" s="5">
        <v>112</v>
      </c>
      <c r="L477" s="5">
        <v>129</v>
      </c>
      <c r="M477" s="5">
        <v>81</v>
      </c>
      <c r="N477" s="5">
        <v>58</v>
      </c>
      <c r="O477" s="5">
        <v>39</v>
      </c>
      <c r="P477" s="5">
        <v>25.5</v>
      </c>
      <c r="Q477" s="5">
        <v>16.5</v>
      </c>
      <c r="R477" s="5">
        <v>0</v>
      </c>
      <c r="S477" s="5">
        <v>0</v>
      </c>
    </row>
    <row r="478" spans="1:19" x14ac:dyDescent="0.25">
      <c r="A478" s="5" t="s">
        <v>1245</v>
      </c>
      <c r="B478" s="5" t="s">
        <v>1246</v>
      </c>
      <c r="F478" s="5">
        <v>0</v>
      </c>
      <c r="G478" s="5">
        <v>332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</row>
    <row r="479" spans="1:19" x14ac:dyDescent="0.25">
      <c r="A479" s="5" t="s">
        <v>1247</v>
      </c>
      <c r="B479" s="5" t="s">
        <v>1248</v>
      </c>
      <c r="F479" s="5">
        <v>0</v>
      </c>
      <c r="G479" s="5">
        <v>572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</row>
    <row r="480" spans="1:19" x14ac:dyDescent="0.25">
      <c r="A480" s="5" t="s">
        <v>1249</v>
      </c>
      <c r="B480" s="5" t="s">
        <v>1250</v>
      </c>
      <c r="C480" s="52">
        <v>44591.708935185183</v>
      </c>
      <c r="D480" s="52">
        <v>44591.729756944442</v>
      </c>
      <c r="E480" s="5" t="s">
        <v>379</v>
      </c>
      <c r="F480" s="5">
        <v>198</v>
      </c>
      <c r="G480" s="5">
        <v>0</v>
      </c>
      <c r="H480" s="5">
        <v>8.18</v>
      </c>
      <c r="I480" s="5">
        <v>283</v>
      </c>
      <c r="J480" s="5">
        <v>319</v>
      </c>
      <c r="K480" s="5">
        <v>110</v>
      </c>
      <c r="L480" s="5">
        <v>129</v>
      </c>
      <c r="M480" s="5">
        <v>78</v>
      </c>
      <c r="N480" s="5">
        <v>66</v>
      </c>
      <c r="O480" s="5">
        <v>41</v>
      </c>
      <c r="P480" s="5">
        <v>25.5</v>
      </c>
      <c r="Q480" s="5">
        <v>16.399999999999999</v>
      </c>
      <c r="R480" s="5">
        <v>0</v>
      </c>
      <c r="S480" s="5">
        <v>0</v>
      </c>
    </row>
    <row r="481" spans="1:19" x14ac:dyDescent="0.25">
      <c r="A481" s="5" t="s">
        <v>1251</v>
      </c>
      <c r="B481" s="5" t="s">
        <v>1252</v>
      </c>
      <c r="F481" s="5">
        <v>0</v>
      </c>
      <c r="G481" s="5">
        <v>439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</row>
    <row r="482" spans="1:19" x14ac:dyDescent="0.25">
      <c r="A482" s="5" t="s">
        <v>1253</v>
      </c>
      <c r="B482" s="5" t="s">
        <v>1254</v>
      </c>
      <c r="C482" s="52">
        <v>44606.874560185184</v>
      </c>
      <c r="D482" s="52">
        <v>44606.895358796297</v>
      </c>
      <c r="E482" s="5" t="s">
        <v>379</v>
      </c>
      <c r="F482" s="5">
        <v>224</v>
      </c>
      <c r="G482" s="5">
        <v>0</v>
      </c>
      <c r="H482" s="5">
        <v>8.48</v>
      </c>
      <c r="I482" s="5">
        <v>321</v>
      </c>
      <c r="J482" s="5">
        <v>330</v>
      </c>
      <c r="K482" s="5">
        <v>125</v>
      </c>
      <c r="L482" s="5">
        <v>121</v>
      </c>
      <c r="M482" s="5">
        <v>73</v>
      </c>
      <c r="N482" s="5">
        <v>72</v>
      </c>
      <c r="O482" s="5">
        <v>44</v>
      </c>
      <c r="P482" s="5">
        <v>25.8</v>
      </c>
      <c r="Q482" s="5">
        <v>16.899999999999999</v>
      </c>
      <c r="R482" s="5">
        <v>0</v>
      </c>
      <c r="S482" s="5">
        <v>0</v>
      </c>
    </row>
    <row r="483" spans="1:19" x14ac:dyDescent="0.25">
      <c r="A483" s="5" t="s">
        <v>1255</v>
      </c>
      <c r="B483" s="5" t="s">
        <v>1256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</row>
    <row r="484" spans="1:19" x14ac:dyDescent="0.25">
      <c r="A484" s="5" t="s">
        <v>1257</v>
      </c>
      <c r="B484" s="5" t="s">
        <v>1258</v>
      </c>
      <c r="F484" s="5">
        <v>0</v>
      </c>
      <c r="G484" s="5">
        <v>409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</row>
    <row r="485" spans="1:19" x14ac:dyDescent="0.25">
      <c r="A485" s="5" t="s">
        <v>1259</v>
      </c>
      <c r="B485" s="5" t="s">
        <v>1260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</row>
    <row r="486" spans="1:19" x14ac:dyDescent="0.25">
      <c r="A486" s="5" t="s">
        <v>1261</v>
      </c>
      <c r="B486" s="5" t="s">
        <v>1262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</row>
    <row r="487" spans="1:19" x14ac:dyDescent="0.25">
      <c r="A487" s="5" t="s">
        <v>1263</v>
      </c>
      <c r="B487" s="5" t="s">
        <v>1264</v>
      </c>
      <c r="F487" s="5">
        <v>0</v>
      </c>
      <c r="G487" s="5">
        <v>402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</row>
    <row r="488" spans="1:19" x14ac:dyDescent="0.25">
      <c r="A488" s="5" t="s">
        <v>219</v>
      </c>
      <c r="B488" s="5" t="s">
        <v>1265</v>
      </c>
      <c r="C488" s="52">
        <v>44651.880995370368</v>
      </c>
      <c r="D488" s="52">
        <v>44651.901805555557</v>
      </c>
      <c r="E488" s="5" t="s">
        <v>379</v>
      </c>
      <c r="F488" s="5">
        <v>326</v>
      </c>
      <c r="G488" s="5">
        <v>325</v>
      </c>
      <c r="H488" s="5">
        <v>10.17</v>
      </c>
      <c r="I488" s="5">
        <v>642</v>
      </c>
      <c r="J488" s="5">
        <v>425</v>
      </c>
      <c r="K488" s="5">
        <v>181</v>
      </c>
      <c r="L488" s="5">
        <v>125</v>
      </c>
      <c r="M488" s="5">
        <v>75</v>
      </c>
      <c r="N488" s="5">
        <v>78</v>
      </c>
      <c r="O488" s="5">
        <v>52</v>
      </c>
      <c r="P488" s="5">
        <v>28.3</v>
      </c>
      <c r="Q488" s="5">
        <v>20.3</v>
      </c>
      <c r="R488" s="5">
        <v>193</v>
      </c>
      <c r="S488" s="5">
        <v>180</v>
      </c>
    </row>
    <row r="489" spans="1:19" x14ac:dyDescent="0.25">
      <c r="A489" s="5" t="s">
        <v>1266</v>
      </c>
      <c r="B489" s="5" t="s">
        <v>1267</v>
      </c>
      <c r="F489" s="5">
        <v>0</v>
      </c>
      <c r="G489" s="5">
        <v>287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</row>
    <row r="490" spans="1:19" x14ac:dyDescent="0.25">
      <c r="A490" s="5" t="s">
        <v>1268</v>
      </c>
      <c r="B490" s="5" t="s">
        <v>1269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</row>
    <row r="491" spans="1:19" x14ac:dyDescent="0.25">
      <c r="A491" s="5" t="s">
        <v>1270</v>
      </c>
      <c r="B491" s="5" t="s">
        <v>1271</v>
      </c>
      <c r="F491" s="5">
        <v>0</v>
      </c>
      <c r="G491" s="5">
        <v>521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</row>
    <row r="492" spans="1:19" x14ac:dyDescent="0.25">
      <c r="A492" s="5" t="s">
        <v>103</v>
      </c>
      <c r="B492" s="5" t="s">
        <v>1272</v>
      </c>
      <c r="C492" s="52">
        <v>44651.488043981481</v>
      </c>
      <c r="D492" s="52">
        <v>44651.508923611109</v>
      </c>
      <c r="E492" s="5" t="s">
        <v>379</v>
      </c>
      <c r="F492" s="5">
        <v>591</v>
      </c>
      <c r="G492" s="5">
        <v>0</v>
      </c>
      <c r="H492" s="5">
        <v>12.81</v>
      </c>
      <c r="I492" s="5">
        <v>846</v>
      </c>
      <c r="J492" s="5">
        <v>502</v>
      </c>
      <c r="K492" s="5">
        <v>328</v>
      </c>
      <c r="L492" s="5">
        <v>105</v>
      </c>
      <c r="M492" s="5">
        <v>72</v>
      </c>
      <c r="N492" s="5">
        <v>84</v>
      </c>
      <c r="O492" s="5">
        <v>69</v>
      </c>
      <c r="P492" s="5">
        <v>30</v>
      </c>
      <c r="Q492" s="5">
        <v>25.6</v>
      </c>
      <c r="R492" s="5">
        <v>0</v>
      </c>
      <c r="S492" s="5">
        <v>0</v>
      </c>
    </row>
    <row r="493" spans="1:19" x14ac:dyDescent="0.25">
      <c r="A493" s="5" t="s">
        <v>199</v>
      </c>
      <c r="B493" s="5" t="s">
        <v>1273</v>
      </c>
      <c r="C493" s="52">
        <v>44652.428819444445</v>
      </c>
      <c r="D493" s="52">
        <v>44652.449652777781</v>
      </c>
      <c r="E493" s="5" t="s">
        <v>379</v>
      </c>
      <c r="F493" s="5">
        <v>441</v>
      </c>
      <c r="G493" s="5">
        <v>0</v>
      </c>
      <c r="H493" s="5">
        <v>11.51</v>
      </c>
      <c r="I493" s="5">
        <v>543</v>
      </c>
      <c r="J493" s="5">
        <v>306</v>
      </c>
      <c r="K493" s="5">
        <v>245</v>
      </c>
      <c r="L493" s="5">
        <v>91</v>
      </c>
      <c r="M493" s="5">
        <v>78</v>
      </c>
      <c r="N493" s="5">
        <v>66</v>
      </c>
      <c r="O493" s="5">
        <v>56</v>
      </c>
      <c r="P493" s="5">
        <v>25.1</v>
      </c>
      <c r="Q493" s="5">
        <v>23</v>
      </c>
      <c r="R493" s="5">
        <v>180</v>
      </c>
      <c r="S493" s="5">
        <v>171</v>
      </c>
    </row>
    <row r="494" spans="1:19" x14ac:dyDescent="0.25">
      <c r="A494" s="5" t="s">
        <v>144</v>
      </c>
      <c r="B494" s="5" t="s">
        <v>1274</v>
      </c>
      <c r="C494" s="52">
        <v>44651.840613425928</v>
      </c>
      <c r="D494" s="52">
        <v>44651.861435185187</v>
      </c>
      <c r="E494" s="5" t="s">
        <v>379</v>
      </c>
      <c r="F494" s="5">
        <v>661</v>
      </c>
      <c r="G494" s="5">
        <v>752</v>
      </c>
      <c r="H494" s="5">
        <v>13.35</v>
      </c>
      <c r="I494" s="5">
        <v>492</v>
      </c>
      <c r="J494" s="5">
        <v>511</v>
      </c>
      <c r="K494" s="5">
        <v>367</v>
      </c>
      <c r="L494" s="5">
        <v>105</v>
      </c>
      <c r="M494" s="5">
        <v>78</v>
      </c>
      <c r="N494" s="5">
        <v>91</v>
      </c>
      <c r="O494" s="5">
        <v>68</v>
      </c>
      <c r="P494" s="5">
        <v>30.3</v>
      </c>
      <c r="Q494" s="5">
        <v>26.7</v>
      </c>
      <c r="R494" s="5">
        <v>173</v>
      </c>
      <c r="S494" s="5">
        <v>160</v>
      </c>
    </row>
    <row r="495" spans="1:19" x14ac:dyDescent="0.25">
      <c r="A495" s="5" t="s">
        <v>1275</v>
      </c>
      <c r="B495" s="5" t="s">
        <v>1276</v>
      </c>
      <c r="F495" s="5">
        <v>0</v>
      </c>
      <c r="G495" s="5">
        <v>444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</row>
    <row r="496" spans="1:19" x14ac:dyDescent="0.25">
      <c r="A496" s="5" t="s">
        <v>1277</v>
      </c>
      <c r="B496" s="5" t="s">
        <v>1278</v>
      </c>
      <c r="F496" s="5">
        <v>0</v>
      </c>
      <c r="G496" s="5">
        <v>265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</row>
    <row r="497" spans="1:19" x14ac:dyDescent="0.25">
      <c r="A497" s="5" t="s">
        <v>1279</v>
      </c>
      <c r="B497" s="5" t="s">
        <v>1280</v>
      </c>
      <c r="F497" s="5">
        <v>0</v>
      </c>
      <c r="G497" s="5">
        <v>360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</row>
    <row r="498" spans="1:19" x14ac:dyDescent="0.25">
      <c r="A498" s="5" t="s">
        <v>1281</v>
      </c>
      <c r="B498" s="5" t="s">
        <v>1282</v>
      </c>
      <c r="F498" s="5">
        <v>0</v>
      </c>
      <c r="G498" s="5">
        <v>285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</row>
    <row r="499" spans="1:19" x14ac:dyDescent="0.25">
      <c r="A499" s="5" t="s">
        <v>1283</v>
      </c>
      <c r="B499" s="5" t="s">
        <v>1284</v>
      </c>
      <c r="F499" s="5">
        <v>0</v>
      </c>
      <c r="G499" s="5">
        <v>432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</row>
    <row r="500" spans="1:19" x14ac:dyDescent="0.25">
      <c r="A500" s="5" t="s">
        <v>1285</v>
      </c>
      <c r="B500" s="5" t="s">
        <v>1286</v>
      </c>
      <c r="F500" s="5">
        <v>0</v>
      </c>
      <c r="G500" s="5">
        <v>363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</row>
    <row r="501" spans="1:19" x14ac:dyDescent="0.25">
      <c r="A501" s="5" t="s">
        <v>1287</v>
      </c>
      <c r="B501" s="5" t="s">
        <v>1288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</row>
    <row r="502" spans="1:19" x14ac:dyDescent="0.25">
      <c r="A502" s="5" t="s">
        <v>1289</v>
      </c>
      <c r="B502" s="5" t="s">
        <v>1290</v>
      </c>
      <c r="F502" s="5">
        <v>0</v>
      </c>
      <c r="G502" s="5">
        <v>355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</row>
    <row r="503" spans="1:19" x14ac:dyDescent="0.25">
      <c r="A503" s="5" t="s">
        <v>1291</v>
      </c>
      <c r="B503" s="5" t="s">
        <v>1292</v>
      </c>
      <c r="C503" s="52">
        <v>44593.003692129627</v>
      </c>
      <c r="D503" s="52">
        <v>44593.024502314816</v>
      </c>
      <c r="E503" s="5" t="s">
        <v>379</v>
      </c>
      <c r="F503" s="5">
        <v>286</v>
      </c>
      <c r="G503" s="5">
        <v>400</v>
      </c>
      <c r="H503" s="5">
        <v>9.6199999999999992</v>
      </c>
      <c r="I503" s="5">
        <v>500</v>
      </c>
      <c r="J503" s="5">
        <v>351</v>
      </c>
      <c r="K503" s="5">
        <v>159</v>
      </c>
      <c r="L503" s="5">
        <v>126</v>
      </c>
      <c r="M503" s="5">
        <v>80</v>
      </c>
      <c r="N503" s="5">
        <v>76</v>
      </c>
      <c r="O503" s="5">
        <v>48</v>
      </c>
      <c r="P503" s="5">
        <v>26.4</v>
      </c>
      <c r="Q503" s="5">
        <v>19.2</v>
      </c>
      <c r="R503" s="5">
        <v>166</v>
      </c>
      <c r="S503" s="5">
        <v>146</v>
      </c>
    </row>
    <row r="504" spans="1:19" x14ac:dyDescent="0.25">
      <c r="A504" s="5" t="s">
        <v>1293</v>
      </c>
      <c r="B504" s="5" t="s">
        <v>1294</v>
      </c>
      <c r="F504" s="5">
        <v>0</v>
      </c>
      <c r="G504" s="5">
        <v>411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</row>
    <row r="505" spans="1:19" x14ac:dyDescent="0.25">
      <c r="A505" s="5" t="s">
        <v>1295</v>
      </c>
      <c r="B505" s="5" t="s">
        <v>1296</v>
      </c>
      <c r="F505" s="5">
        <v>0</v>
      </c>
      <c r="G505" s="5">
        <v>487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</row>
    <row r="506" spans="1:19" x14ac:dyDescent="0.25">
      <c r="A506" s="5" t="s">
        <v>189</v>
      </c>
      <c r="B506" s="5" t="s">
        <v>1297</v>
      </c>
      <c r="C506" s="5">
        <v>44651.718831018516</v>
      </c>
      <c r="D506" s="5">
        <v>44651.739652777775</v>
      </c>
      <c r="E506" s="5" t="s">
        <v>379</v>
      </c>
      <c r="F506" s="5">
        <v>533</v>
      </c>
      <c r="G506" s="5">
        <v>0</v>
      </c>
      <c r="H506" s="5">
        <v>12.36</v>
      </c>
      <c r="I506" s="5">
        <v>612</v>
      </c>
      <c r="J506" s="5">
        <v>499</v>
      </c>
      <c r="K506" s="5">
        <v>296</v>
      </c>
      <c r="L506" s="5">
        <v>119</v>
      </c>
      <c r="M506" s="5">
        <v>78</v>
      </c>
      <c r="N506" s="5">
        <v>100</v>
      </c>
      <c r="O506" s="5">
        <v>62</v>
      </c>
      <c r="P506" s="5">
        <v>30</v>
      </c>
      <c r="Q506" s="5">
        <v>24.7</v>
      </c>
      <c r="R506" s="5">
        <v>185</v>
      </c>
      <c r="S506" s="5">
        <v>169</v>
      </c>
    </row>
    <row r="507" spans="1:19" x14ac:dyDescent="0.25">
      <c r="A507" s="5" t="s">
        <v>39</v>
      </c>
      <c r="B507" s="5" t="s">
        <v>1298</v>
      </c>
      <c r="C507" s="52">
        <v>44651.572418981479</v>
      </c>
      <c r="D507" s="52">
        <v>44651.593240740738</v>
      </c>
      <c r="E507" s="5" t="s">
        <v>379</v>
      </c>
      <c r="F507" s="5">
        <v>581</v>
      </c>
      <c r="G507" s="5">
        <v>583</v>
      </c>
      <c r="H507" s="5">
        <v>12.79</v>
      </c>
      <c r="I507" s="5">
        <v>809</v>
      </c>
      <c r="J507" s="5">
        <v>580</v>
      </c>
      <c r="K507" s="5">
        <v>323</v>
      </c>
      <c r="L507" s="5">
        <v>96</v>
      </c>
      <c r="M507" s="5">
        <v>74</v>
      </c>
      <c r="N507" s="5">
        <v>74</v>
      </c>
      <c r="O507" s="5">
        <v>65</v>
      </c>
      <c r="P507" s="5">
        <v>31.6</v>
      </c>
      <c r="Q507" s="5">
        <v>25.6</v>
      </c>
      <c r="R507" s="5">
        <v>0</v>
      </c>
      <c r="S507" s="5">
        <v>0</v>
      </c>
    </row>
    <row r="508" spans="1:19" x14ac:dyDescent="0.25">
      <c r="A508" s="5" t="s">
        <v>1299</v>
      </c>
      <c r="B508" s="13" t="s">
        <v>1300</v>
      </c>
      <c r="F508" s="5">
        <v>0</v>
      </c>
      <c r="G508" s="5">
        <v>464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</row>
    <row r="509" spans="1:19" x14ac:dyDescent="0.25">
      <c r="A509" s="5" t="s">
        <v>122</v>
      </c>
      <c r="B509" s="5" t="s">
        <v>1301</v>
      </c>
      <c r="C509" s="52">
        <v>44651.704837962963</v>
      </c>
      <c r="D509" s="52">
        <v>44651.725613425922</v>
      </c>
      <c r="E509" s="5" t="s">
        <v>379</v>
      </c>
      <c r="F509" s="5">
        <v>503</v>
      </c>
      <c r="G509" s="5">
        <v>521</v>
      </c>
      <c r="H509" s="5">
        <v>11.92</v>
      </c>
      <c r="I509" s="5">
        <v>626</v>
      </c>
      <c r="J509" s="5">
        <v>594</v>
      </c>
      <c r="K509" s="5">
        <v>280</v>
      </c>
      <c r="L509" s="5">
        <v>111</v>
      </c>
      <c r="M509" s="5">
        <v>72</v>
      </c>
      <c r="N509" s="5">
        <v>100</v>
      </c>
      <c r="O509" s="5">
        <v>66</v>
      </c>
      <c r="P509" s="5">
        <v>31.9</v>
      </c>
      <c r="Q509" s="5">
        <v>23.9</v>
      </c>
      <c r="R509" s="5">
        <v>183</v>
      </c>
      <c r="S509" s="5">
        <v>178</v>
      </c>
    </row>
    <row r="510" spans="1:19" x14ac:dyDescent="0.25">
      <c r="A510" s="5" t="s">
        <v>1302</v>
      </c>
      <c r="B510" s="5" t="s">
        <v>1303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</row>
    <row r="511" spans="1:19" x14ac:dyDescent="0.25">
      <c r="A511" s="5" t="s">
        <v>1304</v>
      </c>
      <c r="B511" s="5" t="s">
        <v>1305</v>
      </c>
      <c r="F511" s="5">
        <v>0</v>
      </c>
      <c r="G511" s="5">
        <v>357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</row>
    <row r="512" spans="1:19" x14ac:dyDescent="0.25">
      <c r="A512" s="5" t="s">
        <v>1306</v>
      </c>
      <c r="B512" s="5" t="s">
        <v>1307</v>
      </c>
      <c r="C512" s="52">
        <v>44596.033518518518</v>
      </c>
      <c r="D512" s="52">
        <v>44596.054328703707</v>
      </c>
      <c r="E512" s="5" t="s">
        <v>379</v>
      </c>
      <c r="F512" s="5">
        <v>215</v>
      </c>
      <c r="G512" s="5">
        <v>335</v>
      </c>
      <c r="H512" s="5">
        <v>8.7100000000000009</v>
      </c>
      <c r="I512" s="5">
        <v>456</v>
      </c>
      <c r="J512" s="5">
        <v>207</v>
      </c>
      <c r="K512" s="5">
        <v>119</v>
      </c>
      <c r="L512" s="5">
        <v>122</v>
      </c>
      <c r="M512" s="5">
        <v>78</v>
      </c>
      <c r="N512" s="5">
        <v>56</v>
      </c>
      <c r="O512" s="5">
        <v>43</v>
      </c>
      <c r="P512" s="5">
        <v>21.7</v>
      </c>
      <c r="Q512" s="5">
        <v>17.399999999999999</v>
      </c>
      <c r="R512" s="5">
        <v>162</v>
      </c>
      <c r="S512" s="5">
        <v>149</v>
      </c>
    </row>
    <row r="513" spans="1:19" x14ac:dyDescent="0.25">
      <c r="A513" s="5" t="s">
        <v>1308</v>
      </c>
      <c r="B513" s="5" t="s">
        <v>1309</v>
      </c>
      <c r="F513" s="5">
        <v>0</v>
      </c>
      <c r="G513" s="5">
        <v>213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</row>
    <row r="514" spans="1:19" x14ac:dyDescent="0.25">
      <c r="A514" s="5" t="s">
        <v>1310</v>
      </c>
      <c r="B514" s="5" t="s">
        <v>1311</v>
      </c>
      <c r="F514" s="5">
        <v>0</v>
      </c>
      <c r="G514" s="5">
        <v>265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</row>
    <row r="515" spans="1:19" x14ac:dyDescent="0.25">
      <c r="A515" s="5" t="s">
        <v>1312</v>
      </c>
      <c r="B515" s="5" t="s">
        <v>1313</v>
      </c>
      <c r="F515" s="5">
        <v>0</v>
      </c>
      <c r="G515" s="5">
        <v>443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</row>
    <row r="516" spans="1:19" x14ac:dyDescent="0.25">
      <c r="A516" s="5" t="s">
        <v>1314</v>
      </c>
      <c r="B516" s="5" t="s">
        <v>1315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</row>
    <row r="517" spans="1:19" x14ac:dyDescent="0.25">
      <c r="A517" s="5" t="s">
        <v>1316</v>
      </c>
      <c r="B517" s="5" t="s">
        <v>1317</v>
      </c>
      <c r="F517" s="5">
        <v>0</v>
      </c>
      <c r="G517" s="5">
        <v>529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</row>
    <row r="518" spans="1:19" x14ac:dyDescent="0.25">
      <c r="A518" s="5" t="s">
        <v>1318</v>
      </c>
      <c r="B518" s="5" t="s">
        <v>1319</v>
      </c>
      <c r="F518" s="5">
        <v>0</v>
      </c>
      <c r="G518" s="5">
        <v>336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</row>
    <row r="519" spans="1:19" x14ac:dyDescent="0.25">
      <c r="A519" s="5" t="s">
        <v>1320</v>
      </c>
      <c r="B519" s="5" t="s">
        <v>1321</v>
      </c>
      <c r="F519" s="5">
        <v>0</v>
      </c>
      <c r="G519" s="5">
        <v>458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</row>
    <row r="520" spans="1:19" x14ac:dyDescent="0.25">
      <c r="A520" s="5" t="s">
        <v>1322</v>
      </c>
      <c r="B520" s="5" t="s">
        <v>1323</v>
      </c>
      <c r="F520" s="5">
        <v>0</v>
      </c>
      <c r="G520" s="5">
        <v>489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</row>
    <row r="521" spans="1:19" x14ac:dyDescent="0.25">
      <c r="A521" s="5" t="s">
        <v>1324</v>
      </c>
      <c r="B521" s="5" t="s">
        <v>1325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</row>
    <row r="522" spans="1:19" x14ac:dyDescent="0.25">
      <c r="A522" s="5" t="s">
        <v>140</v>
      </c>
      <c r="B522" s="5" t="s">
        <v>1326</v>
      </c>
      <c r="C522" s="52">
        <v>44650.884965277779</v>
      </c>
      <c r="D522" s="52">
        <v>44650.905787037038</v>
      </c>
      <c r="E522" s="5" t="s">
        <v>379</v>
      </c>
      <c r="F522" s="5">
        <v>346</v>
      </c>
      <c r="G522" s="5">
        <v>0</v>
      </c>
      <c r="H522" s="5">
        <v>10.5</v>
      </c>
      <c r="I522" s="5">
        <v>443</v>
      </c>
      <c r="J522" s="5">
        <v>315</v>
      </c>
      <c r="K522" s="5">
        <v>192</v>
      </c>
      <c r="L522" s="5">
        <v>103</v>
      </c>
      <c r="M522" s="5">
        <v>77</v>
      </c>
      <c r="N522" s="5">
        <v>71</v>
      </c>
      <c r="O522" s="5">
        <v>53</v>
      </c>
      <c r="P522" s="5">
        <v>25.4</v>
      </c>
      <c r="Q522" s="5">
        <v>21</v>
      </c>
      <c r="R522" s="5">
        <v>0</v>
      </c>
      <c r="S522" s="5">
        <v>0</v>
      </c>
    </row>
    <row r="523" spans="1:19" x14ac:dyDescent="0.25">
      <c r="A523" s="5" t="s">
        <v>1327</v>
      </c>
      <c r="B523" s="5" t="s">
        <v>1328</v>
      </c>
      <c r="F523" s="5">
        <v>0</v>
      </c>
      <c r="G523" s="5">
        <v>258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</row>
    <row r="524" spans="1:19" x14ac:dyDescent="0.25">
      <c r="A524" s="5" t="s">
        <v>1329</v>
      </c>
      <c r="B524" s="5" t="s">
        <v>1330</v>
      </c>
      <c r="F524" s="5">
        <v>0</v>
      </c>
      <c r="G524" s="5">
        <v>360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</row>
    <row r="525" spans="1:19" x14ac:dyDescent="0.25">
      <c r="A525" s="5" t="s">
        <v>1331</v>
      </c>
      <c r="B525" s="5" t="s">
        <v>1332</v>
      </c>
      <c r="C525" s="52">
        <v>44629.618009259262</v>
      </c>
      <c r="D525" s="52">
        <v>44629.638877314814</v>
      </c>
      <c r="E525" s="5" t="s">
        <v>379</v>
      </c>
      <c r="F525" s="5">
        <v>225</v>
      </c>
      <c r="G525" s="5">
        <v>406</v>
      </c>
      <c r="H525" s="5">
        <v>8.7100000000000009</v>
      </c>
      <c r="I525" s="5">
        <v>335</v>
      </c>
      <c r="J525" s="5">
        <v>241</v>
      </c>
      <c r="K525" s="5">
        <v>125</v>
      </c>
      <c r="L525" s="5">
        <v>124</v>
      </c>
      <c r="M525" s="5">
        <v>85</v>
      </c>
      <c r="N525" s="5">
        <v>58</v>
      </c>
      <c r="O525" s="5">
        <v>40</v>
      </c>
      <c r="P525" s="5">
        <v>22.9</v>
      </c>
      <c r="Q525" s="5">
        <v>17.399999999999999</v>
      </c>
      <c r="R525" s="5">
        <v>0</v>
      </c>
      <c r="S525" s="5">
        <v>0</v>
      </c>
    </row>
    <row r="526" spans="1:19" x14ac:dyDescent="0.25">
      <c r="A526" s="5" t="s">
        <v>1333</v>
      </c>
      <c r="B526" s="5" t="s">
        <v>1334</v>
      </c>
      <c r="C526" s="52">
        <v>44593.729722222219</v>
      </c>
      <c r="D526" s="52">
        <v>44593.750543981485</v>
      </c>
      <c r="E526" s="5" t="s">
        <v>379</v>
      </c>
      <c r="F526" s="5">
        <v>223</v>
      </c>
      <c r="G526" s="5">
        <v>347</v>
      </c>
      <c r="H526" s="5">
        <v>8.69</v>
      </c>
      <c r="I526" s="5">
        <v>0</v>
      </c>
      <c r="J526" s="5">
        <v>252</v>
      </c>
      <c r="K526" s="5">
        <v>124</v>
      </c>
      <c r="L526" s="5">
        <v>120</v>
      </c>
      <c r="M526" s="5">
        <v>83</v>
      </c>
      <c r="N526" s="5">
        <v>61</v>
      </c>
      <c r="O526" s="5">
        <v>41</v>
      </c>
      <c r="P526" s="5">
        <v>23.3</v>
      </c>
      <c r="Q526" s="5">
        <v>17.399999999999999</v>
      </c>
      <c r="R526" s="5">
        <v>157</v>
      </c>
      <c r="S526" s="5">
        <v>135</v>
      </c>
    </row>
    <row r="527" spans="1:19" x14ac:dyDescent="0.25">
      <c r="A527" s="5" t="s">
        <v>1335</v>
      </c>
      <c r="B527" s="5" t="s">
        <v>1336</v>
      </c>
      <c r="C527" s="52">
        <v>44623.507731481484</v>
      </c>
      <c r="D527" s="52">
        <v>44623.528553240743</v>
      </c>
      <c r="E527" s="5" t="s">
        <v>379</v>
      </c>
      <c r="F527" s="5">
        <v>330</v>
      </c>
      <c r="G527" s="5">
        <v>0</v>
      </c>
      <c r="H527" s="5">
        <v>10.26</v>
      </c>
      <c r="I527" s="5">
        <v>453</v>
      </c>
      <c r="J527" s="5">
        <v>341</v>
      </c>
      <c r="K527" s="5">
        <v>183</v>
      </c>
      <c r="L527" s="5">
        <v>115</v>
      </c>
      <c r="M527" s="5">
        <v>76</v>
      </c>
      <c r="N527" s="5">
        <v>70</v>
      </c>
      <c r="O527" s="5">
        <v>52</v>
      </c>
      <c r="P527" s="5">
        <v>26.1</v>
      </c>
      <c r="Q527" s="5">
        <v>20.5</v>
      </c>
      <c r="R527" s="5">
        <v>183</v>
      </c>
      <c r="S527" s="5">
        <v>167</v>
      </c>
    </row>
    <row r="528" spans="1:19" x14ac:dyDescent="0.25">
      <c r="A528" s="5" t="s">
        <v>1337</v>
      </c>
      <c r="B528" s="5" t="s">
        <v>1338</v>
      </c>
      <c r="F528" s="5">
        <v>0</v>
      </c>
      <c r="G528" s="5">
        <v>377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</row>
    <row r="529" spans="1:19" x14ac:dyDescent="0.25">
      <c r="A529" s="5" t="s">
        <v>285</v>
      </c>
      <c r="B529" s="5" t="s">
        <v>1339</v>
      </c>
      <c r="C529" s="52">
        <v>44651.480567129627</v>
      </c>
      <c r="D529" s="52">
        <v>44651.501388888886</v>
      </c>
      <c r="E529" s="5" t="s">
        <v>379</v>
      </c>
      <c r="F529" s="5">
        <v>731</v>
      </c>
      <c r="G529" s="5">
        <v>0</v>
      </c>
      <c r="H529" s="5">
        <v>13.84</v>
      </c>
      <c r="I529" s="5">
        <v>1064</v>
      </c>
      <c r="J529" s="5">
        <v>740</v>
      </c>
      <c r="K529" s="5">
        <v>406</v>
      </c>
      <c r="L529" s="5">
        <v>116</v>
      </c>
      <c r="M529" s="5">
        <v>59</v>
      </c>
      <c r="N529" s="5">
        <v>100</v>
      </c>
      <c r="O529" s="5">
        <v>92</v>
      </c>
      <c r="P529" s="5">
        <v>34.5</v>
      </c>
      <c r="Q529" s="5">
        <v>27.6</v>
      </c>
      <c r="R529" s="5">
        <v>0</v>
      </c>
      <c r="S529" s="5">
        <v>0</v>
      </c>
    </row>
    <row r="530" spans="1:19" x14ac:dyDescent="0.25">
      <c r="A530" s="5" t="s">
        <v>1340</v>
      </c>
      <c r="B530" s="5" t="s">
        <v>1341</v>
      </c>
      <c r="F530" s="5">
        <v>0</v>
      </c>
      <c r="G530" s="5">
        <v>462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</row>
    <row r="531" spans="1:19" x14ac:dyDescent="0.25">
      <c r="A531" s="5" t="s">
        <v>321</v>
      </c>
      <c r="B531" s="5" t="s">
        <v>1342</v>
      </c>
      <c r="C531" s="5">
        <v>44652.47246527778</v>
      </c>
      <c r="D531" s="5">
        <v>44652.493333333332</v>
      </c>
      <c r="E531" s="5" t="s">
        <v>379</v>
      </c>
      <c r="F531" s="5">
        <v>351</v>
      </c>
      <c r="G531" s="5">
        <v>0</v>
      </c>
      <c r="H531" s="5">
        <v>10.42</v>
      </c>
      <c r="I531" s="5">
        <v>502</v>
      </c>
      <c r="J531" s="5">
        <v>371</v>
      </c>
      <c r="K531" s="5">
        <v>195</v>
      </c>
      <c r="L531" s="5">
        <v>124</v>
      </c>
      <c r="M531" s="5">
        <v>85</v>
      </c>
      <c r="N531" s="5">
        <v>83</v>
      </c>
      <c r="O531" s="5">
        <v>61</v>
      </c>
      <c r="P531" s="5">
        <v>26.9</v>
      </c>
      <c r="Q531" s="5">
        <v>20.8</v>
      </c>
      <c r="R531" s="5">
        <v>0</v>
      </c>
      <c r="S531" s="5">
        <v>0</v>
      </c>
    </row>
    <row r="532" spans="1:19" x14ac:dyDescent="0.25">
      <c r="A532" s="5" t="s">
        <v>1343</v>
      </c>
      <c r="B532" s="5" t="s">
        <v>1344</v>
      </c>
      <c r="C532" s="52">
        <v>44641.716574074075</v>
      </c>
      <c r="D532" s="52">
        <v>44641.737407407411</v>
      </c>
      <c r="E532" s="5" t="s">
        <v>379</v>
      </c>
      <c r="F532" s="5">
        <v>415</v>
      </c>
      <c r="G532" s="5">
        <v>386</v>
      </c>
      <c r="H532" s="5">
        <v>11.25</v>
      </c>
      <c r="I532" s="5">
        <v>603</v>
      </c>
      <c r="J532" s="5">
        <v>448</v>
      </c>
      <c r="K532" s="5">
        <v>231</v>
      </c>
      <c r="L532" s="5">
        <v>109</v>
      </c>
      <c r="M532" s="5">
        <v>76</v>
      </c>
      <c r="N532" s="5">
        <v>74</v>
      </c>
      <c r="O532" s="5">
        <v>57</v>
      </c>
      <c r="P532" s="5">
        <v>28.8</v>
      </c>
      <c r="Q532" s="5">
        <v>22.5</v>
      </c>
      <c r="R532" s="5">
        <v>0</v>
      </c>
      <c r="S532" s="5">
        <v>0</v>
      </c>
    </row>
    <row r="533" spans="1:19" x14ac:dyDescent="0.25">
      <c r="A533" s="5" t="s">
        <v>1345</v>
      </c>
      <c r="B533" s="5" t="s">
        <v>1346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</row>
    <row r="534" spans="1:19" x14ac:dyDescent="0.25">
      <c r="A534" s="5" t="s">
        <v>1347</v>
      </c>
      <c r="B534" s="5" t="s">
        <v>1348</v>
      </c>
      <c r="F534" s="5">
        <v>0</v>
      </c>
      <c r="G534" s="5">
        <v>417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</row>
    <row r="535" spans="1:19" x14ac:dyDescent="0.25">
      <c r="A535" s="5" t="s">
        <v>1349</v>
      </c>
      <c r="B535" s="5" t="s">
        <v>1350</v>
      </c>
      <c r="C535" s="52">
        <v>44650.841041666667</v>
      </c>
      <c r="D535" s="52">
        <v>44650.861851851849</v>
      </c>
      <c r="E535" s="5" t="s">
        <v>379</v>
      </c>
      <c r="F535" s="5">
        <v>502</v>
      </c>
      <c r="G535" s="5">
        <v>0</v>
      </c>
      <c r="H535" s="5">
        <v>12.1</v>
      </c>
      <c r="I535" s="5">
        <v>501</v>
      </c>
      <c r="J535" s="5">
        <v>379</v>
      </c>
      <c r="K535" s="5">
        <v>279</v>
      </c>
      <c r="L535" s="5">
        <v>89</v>
      </c>
      <c r="M535" s="5">
        <v>77</v>
      </c>
      <c r="N535" s="5">
        <v>66</v>
      </c>
      <c r="O535" s="5">
        <v>60</v>
      </c>
      <c r="P535" s="5">
        <v>27.1</v>
      </c>
      <c r="Q535" s="5">
        <v>24.2</v>
      </c>
      <c r="R535" s="5">
        <v>166</v>
      </c>
      <c r="S535" s="5">
        <v>156</v>
      </c>
    </row>
    <row r="536" spans="1:19" x14ac:dyDescent="0.25">
      <c r="A536" s="5" t="s">
        <v>1351</v>
      </c>
      <c r="B536" s="5" t="s">
        <v>1352</v>
      </c>
      <c r="F536" s="5">
        <v>0</v>
      </c>
      <c r="G536" s="5">
        <v>341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</row>
    <row r="537" spans="1:19" x14ac:dyDescent="0.25">
      <c r="A537" s="5" t="s">
        <v>61</v>
      </c>
      <c r="B537" s="5" t="s">
        <v>1353</v>
      </c>
      <c r="C537" s="52">
        <v>44651.423981481479</v>
      </c>
      <c r="D537" s="52">
        <v>44651.444803240738</v>
      </c>
      <c r="E537" s="5" t="s">
        <v>379</v>
      </c>
      <c r="F537" s="5">
        <v>358</v>
      </c>
      <c r="G537" s="5">
        <v>411</v>
      </c>
      <c r="H537" s="5">
        <v>10.6</v>
      </c>
      <c r="I537" s="5">
        <v>495</v>
      </c>
      <c r="J537" s="5">
        <v>358</v>
      </c>
      <c r="K537" s="5">
        <v>199</v>
      </c>
      <c r="L537" s="5">
        <v>108</v>
      </c>
      <c r="M537" s="5">
        <v>75</v>
      </c>
      <c r="N537" s="5">
        <v>73</v>
      </c>
      <c r="O537" s="5">
        <v>54</v>
      </c>
      <c r="P537" s="5">
        <v>26.6</v>
      </c>
      <c r="Q537" s="5">
        <v>21.2</v>
      </c>
      <c r="R537" s="5">
        <v>0</v>
      </c>
      <c r="S537" s="5">
        <v>0</v>
      </c>
    </row>
    <row r="538" spans="1:19" x14ac:dyDescent="0.25">
      <c r="A538" s="5" t="s">
        <v>1354</v>
      </c>
      <c r="B538" s="5" t="s">
        <v>1355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</row>
    <row r="539" spans="1:19" x14ac:dyDescent="0.25">
      <c r="A539" s="5" t="s">
        <v>283</v>
      </c>
      <c r="B539" s="5" t="s">
        <v>1356</v>
      </c>
      <c r="C539" s="52">
        <v>44652.014317129629</v>
      </c>
      <c r="D539" s="52">
        <v>44652.035127314812</v>
      </c>
      <c r="E539" s="5" t="s">
        <v>379</v>
      </c>
      <c r="F539" s="5">
        <v>357</v>
      </c>
      <c r="G539" s="5">
        <v>364</v>
      </c>
      <c r="H539" s="5">
        <v>10.6</v>
      </c>
      <c r="I539" s="5">
        <v>477</v>
      </c>
      <c r="J539" s="5">
        <v>316</v>
      </c>
      <c r="K539" s="5">
        <v>198</v>
      </c>
      <c r="L539" s="5">
        <v>101</v>
      </c>
      <c r="M539" s="5">
        <v>72</v>
      </c>
      <c r="N539" s="5">
        <v>76</v>
      </c>
      <c r="O539" s="5">
        <v>56</v>
      </c>
      <c r="P539" s="5">
        <v>25.4</v>
      </c>
      <c r="Q539" s="5">
        <v>21.2</v>
      </c>
      <c r="R539" s="5">
        <v>0</v>
      </c>
      <c r="S539" s="5">
        <v>0</v>
      </c>
    </row>
    <row r="540" spans="1:19" x14ac:dyDescent="0.25">
      <c r="A540" s="5" t="s">
        <v>193</v>
      </c>
      <c r="B540" s="5" t="s">
        <v>1357</v>
      </c>
      <c r="C540" s="5">
        <v>44652.477997685186</v>
      </c>
      <c r="D540" s="5">
        <v>44652.498807870368</v>
      </c>
      <c r="E540" s="5" t="s">
        <v>379</v>
      </c>
      <c r="F540" s="5">
        <v>464</v>
      </c>
      <c r="G540" s="5">
        <v>0</v>
      </c>
      <c r="H540" s="5">
        <v>11.65</v>
      </c>
      <c r="I540" s="5">
        <v>678</v>
      </c>
      <c r="J540" s="5">
        <v>496</v>
      </c>
      <c r="K540" s="5">
        <v>258</v>
      </c>
      <c r="L540" s="5">
        <v>121</v>
      </c>
      <c r="M540" s="5">
        <v>80</v>
      </c>
      <c r="N540" s="5">
        <v>66</v>
      </c>
      <c r="O540" s="5">
        <v>57</v>
      </c>
      <c r="P540" s="5">
        <v>29.9</v>
      </c>
      <c r="Q540" s="5">
        <v>23.3</v>
      </c>
      <c r="R540" s="5">
        <v>186</v>
      </c>
      <c r="S540" s="5">
        <v>172</v>
      </c>
    </row>
    <row r="541" spans="1:19" x14ac:dyDescent="0.25">
      <c r="A541" s="5" t="s">
        <v>1358</v>
      </c>
      <c r="B541" s="5" t="s">
        <v>1359</v>
      </c>
      <c r="F541" s="5">
        <v>0</v>
      </c>
      <c r="G541" s="5">
        <v>242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</row>
    <row r="542" spans="1:19" x14ac:dyDescent="0.25">
      <c r="A542" s="5" t="s">
        <v>1360</v>
      </c>
      <c r="B542" s="5" t="s">
        <v>1361</v>
      </c>
      <c r="C542" s="5">
        <v>44652.064421296294</v>
      </c>
      <c r="D542" s="5">
        <v>44652.085289351853</v>
      </c>
      <c r="E542" s="5" t="s">
        <v>379</v>
      </c>
      <c r="F542" s="5">
        <v>330</v>
      </c>
      <c r="G542" s="5">
        <v>0</v>
      </c>
      <c r="H542" s="5">
        <v>10.1</v>
      </c>
      <c r="I542" s="5">
        <v>0</v>
      </c>
      <c r="J542" s="5">
        <v>473</v>
      </c>
      <c r="K542" s="5">
        <v>183</v>
      </c>
      <c r="L542" s="5">
        <v>131</v>
      </c>
      <c r="M542" s="5">
        <v>84</v>
      </c>
      <c r="N542" s="5">
        <v>89</v>
      </c>
      <c r="O542" s="5">
        <v>54</v>
      </c>
      <c r="P542" s="5">
        <v>29.4</v>
      </c>
      <c r="Q542" s="5">
        <v>20.2</v>
      </c>
      <c r="R542" s="5">
        <v>173</v>
      </c>
      <c r="S542" s="5">
        <v>156</v>
      </c>
    </row>
    <row r="543" spans="1:19" x14ac:dyDescent="0.25">
      <c r="A543" s="5" t="s">
        <v>1362</v>
      </c>
      <c r="B543" s="5" t="s">
        <v>1363</v>
      </c>
      <c r="F543" s="5">
        <v>0</v>
      </c>
      <c r="G543" s="5">
        <v>419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</row>
    <row r="544" spans="1:19" x14ac:dyDescent="0.25">
      <c r="A544" s="5" t="s">
        <v>337</v>
      </c>
      <c r="B544" s="5" t="s">
        <v>1364</v>
      </c>
      <c r="C544" s="5">
        <v>44652.179201388892</v>
      </c>
      <c r="D544" s="5">
        <v>44652.200011574074</v>
      </c>
      <c r="E544" s="5" t="s">
        <v>379</v>
      </c>
      <c r="F544" s="5">
        <v>617</v>
      </c>
      <c r="G544" s="5">
        <v>726</v>
      </c>
      <c r="H544" s="5">
        <v>13.04</v>
      </c>
      <c r="I544" s="5">
        <v>723</v>
      </c>
      <c r="J544" s="5">
        <v>580</v>
      </c>
      <c r="K544" s="5">
        <v>343</v>
      </c>
      <c r="L544" s="5">
        <v>100</v>
      </c>
      <c r="M544" s="5">
        <v>76</v>
      </c>
      <c r="N544" s="5">
        <v>85</v>
      </c>
      <c r="O544" s="5">
        <v>66</v>
      </c>
      <c r="P544" s="5">
        <v>31.6</v>
      </c>
      <c r="Q544" s="5">
        <v>26.1</v>
      </c>
      <c r="R544" s="5">
        <v>183</v>
      </c>
      <c r="S544" s="5">
        <v>174</v>
      </c>
    </row>
    <row r="545" spans="1:19" x14ac:dyDescent="0.25">
      <c r="A545" s="5" t="s">
        <v>1365</v>
      </c>
      <c r="B545" s="5" t="s">
        <v>1366</v>
      </c>
      <c r="F545" s="5">
        <v>0</v>
      </c>
      <c r="G545" s="5">
        <v>237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</row>
    <row r="546" spans="1:19" x14ac:dyDescent="0.25">
      <c r="A546" s="5" t="s">
        <v>1367</v>
      </c>
      <c r="B546" s="5" t="s">
        <v>1368</v>
      </c>
      <c r="F546" s="5">
        <v>0</v>
      </c>
      <c r="G546" s="5">
        <v>512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</row>
    <row r="547" spans="1:19" x14ac:dyDescent="0.25">
      <c r="A547" s="5" t="s">
        <v>1369</v>
      </c>
      <c r="B547" s="5" t="s">
        <v>1370</v>
      </c>
      <c r="C547" s="52">
        <v>44595.56763888889</v>
      </c>
      <c r="D547" s="52">
        <v>44595.588472222225</v>
      </c>
      <c r="E547" s="5" t="s">
        <v>379</v>
      </c>
      <c r="F547" s="5">
        <v>199</v>
      </c>
      <c r="G547" s="5">
        <v>0</v>
      </c>
      <c r="H547" s="5">
        <v>8.2799999999999994</v>
      </c>
      <c r="I547" s="5">
        <v>0</v>
      </c>
      <c r="J547" s="5">
        <v>226</v>
      </c>
      <c r="K547" s="5">
        <v>111</v>
      </c>
      <c r="L547" s="5">
        <v>119</v>
      </c>
      <c r="M547" s="5">
        <v>80</v>
      </c>
      <c r="N547" s="5">
        <v>60</v>
      </c>
      <c r="O547" s="5">
        <v>40</v>
      </c>
      <c r="P547" s="5">
        <v>22.4</v>
      </c>
      <c r="Q547" s="5">
        <v>16.600000000000001</v>
      </c>
      <c r="R547" s="5">
        <v>139</v>
      </c>
      <c r="S547" s="5">
        <v>110</v>
      </c>
    </row>
    <row r="548" spans="1:19" x14ac:dyDescent="0.25">
      <c r="A548" s="5" t="s">
        <v>341</v>
      </c>
      <c r="B548" s="5" t="s">
        <v>1371</v>
      </c>
      <c r="F548" s="5">
        <v>0</v>
      </c>
      <c r="G548" s="5">
        <v>611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</row>
    <row r="549" spans="1:19" x14ac:dyDescent="0.25">
      <c r="A549" s="5" t="s">
        <v>249</v>
      </c>
      <c r="B549" s="5" t="s">
        <v>1372</v>
      </c>
      <c r="C549" s="5">
        <v>44651.980798611112</v>
      </c>
      <c r="D549" s="5">
        <v>44652.001562500001</v>
      </c>
      <c r="E549" s="5" t="s">
        <v>379</v>
      </c>
      <c r="F549" s="5">
        <v>345</v>
      </c>
      <c r="G549" s="5">
        <v>0</v>
      </c>
      <c r="H549" s="5">
        <v>10.51</v>
      </c>
      <c r="I549" s="5">
        <v>0</v>
      </c>
      <c r="J549" s="5">
        <v>216</v>
      </c>
      <c r="K549" s="5">
        <v>192</v>
      </c>
      <c r="L549" s="5">
        <v>96</v>
      </c>
      <c r="M549" s="5">
        <v>77</v>
      </c>
      <c r="N549" s="5">
        <v>60</v>
      </c>
      <c r="O549" s="5">
        <v>52</v>
      </c>
      <c r="P549" s="5">
        <v>22</v>
      </c>
      <c r="Q549" s="5">
        <v>21</v>
      </c>
      <c r="R549" s="5">
        <v>173</v>
      </c>
      <c r="S549" s="5">
        <v>167</v>
      </c>
    </row>
    <row r="550" spans="1:19" x14ac:dyDescent="0.25">
      <c r="A550" s="5" t="s">
        <v>1373</v>
      </c>
      <c r="B550" s="5" t="s">
        <v>1374</v>
      </c>
      <c r="F550" s="5">
        <v>0</v>
      </c>
      <c r="G550" s="5">
        <v>384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</row>
    <row r="551" spans="1:19" x14ac:dyDescent="0.25">
      <c r="A551" s="5" t="s">
        <v>1375</v>
      </c>
      <c r="B551" s="5" t="s">
        <v>1376</v>
      </c>
      <c r="F551" s="5">
        <v>0</v>
      </c>
      <c r="G551" s="5">
        <v>345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</row>
    <row r="552" spans="1:19" x14ac:dyDescent="0.25">
      <c r="A552" s="5" t="s">
        <v>267</v>
      </c>
      <c r="B552" s="5" t="s">
        <v>1377</v>
      </c>
      <c r="C552" s="52">
        <v>44651.398634259262</v>
      </c>
      <c r="D552" s="52">
        <v>44651.419456018521</v>
      </c>
      <c r="E552" s="5" t="s">
        <v>379</v>
      </c>
      <c r="F552" s="5">
        <v>383</v>
      </c>
      <c r="G552" s="5">
        <v>0</v>
      </c>
      <c r="H552" s="5">
        <v>10.71</v>
      </c>
      <c r="I552" s="5">
        <v>466</v>
      </c>
      <c r="J552" s="5">
        <v>529</v>
      </c>
      <c r="K552" s="5">
        <v>213</v>
      </c>
      <c r="L552" s="5">
        <v>104</v>
      </c>
      <c r="M552" s="5">
        <v>73</v>
      </c>
      <c r="N552" s="5">
        <v>98</v>
      </c>
      <c r="O552" s="5">
        <v>57</v>
      </c>
      <c r="P552" s="5">
        <v>30.6</v>
      </c>
      <c r="Q552" s="5">
        <v>21.4</v>
      </c>
      <c r="R552" s="5">
        <v>180</v>
      </c>
      <c r="S552" s="5">
        <v>149</v>
      </c>
    </row>
    <row r="553" spans="1:19" x14ac:dyDescent="0.25">
      <c r="A553" s="5" t="s">
        <v>27</v>
      </c>
      <c r="B553" s="5" t="s">
        <v>1378</v>
      </c>
      <c r="C553" s="52">
        <v>44651.635636574072</v>
      </c>
      <c r="D553" s="52">
        <v>44651.656446759262</v>
      </c>
      <c r="E553" s="5" t="s">
        <v>379</v>
      </c>
      <c r="F553" s="5">
        <v>438</v>
      </c>
      <c r="G553" s="5">
        <v>422</v>
      </c>
      <c r="H553" s="5">
        <v>11.51</v>
      </c>
      <c r="I553" s="5">
        <v>592</v>
      </c>
      <c r="J553" s="5">
        <v>315</v>
      </c>
      <c r="K553" s="5">
        <v>243</v>
      </c>
      <c r="L553" s="5">
        <v>89</v>
      </c>
      <c r="M553" s="5">
        <v>76</v>
      </c>
      <c r="N553" s="5">
        <v>63</v>
      </c>
      <c r="O553" s="5">
        <v>55</v>
      </c>
      <c r="P553" s="5">
        <v>25.4</v>
      </c>
      <c r="Q553" s="5">
        <v>23</v>
      </c>
      <c r="R553" s="5">
        <v>0</v>
      </c>
      <c r="S553" s="5">
        <v>0</v>
      </c>
    </row>
    <row r="554" spans="1:19" x14ac:dyDescent="0.25">
      <c r="A554" s="5" t="s">
        <v>1379</v>
      </c>
      <c r="B554" s="5" t="s">
        <v>1380</v>
      </c>
      <c r="C554" s="52">
        <v>44651.033773148149</v>
      </c>
      <c r="D554" s="52">
        <v>44651.054571759261</v>
      </c>
      <c r="E554" s="5" t="s">
        <v>379</v>
      </c>
      <c r="F554" s="5">
        <v>302</v>
      </c>
      <c r="G554" s="5">
        <v>426</v>
      </c>
      <c r="H554" s="5">
        <v>9.7899999999999991</v>
      </c>
      <c r="I554" s="5">
        <v>532</v>
      </c>
      <c r="J554" s="5">
        <v>410</v>
      </c>
      <c r="K554" s="5">
        <v>168</v>
      </c>
      <c r="L554" s="5">
        <v>115</v>
      </c>
      <c r="M554" s="5">
        <v>75</v>
      </c>
      <c r="N554" s="5">
        <v>78</v>
      </c>
      <c r="O554" s="5">
        <v>51</v>
      </c>
      <c r="P554" s="5">
        <v>27.9</v>
      </c>
      <c r="Q554" s="5">
        <v>19.600000000000001</v>
      </c>
      <c r="R554" s="5">
        <v>155</v>
      </c>
      <c r="S554" s="5">
        <v>141</v>
      </c>
    </row>
    <row r="555" spans="1:19" x14ac:dyDescent="0.25">
      <c r="A555" s="5" t="s">
        <v>1381</v>
      </c>
      <c r="B555" s="5" t="s">
        <v>1382</v>
      </c>
      <c r="C555" s="52">
        <v>44601.889178240737</v>
      </c>
      <c r="D555" s="52">
        <v>44601.91</v>
      </c>
      <c r="E555" s="5" t="s">
        <v>379</v>
      </c>
      <c r="F555" s="5">
        <v>226</v>
      </c>
      <c r="G555" s="5">
        <v>340</v>
      </c>
      <c r="H555" s="5">
        <v>8.76</v>
      </c>
      <c r="I555" s="5">
        <v>546</v>
      </c>
      <c r="J555" s="5">
        <v>287</v>
      </c>
      <c r="K555" s="5">
        <v>126</v>
      </c>
      <c r="L555" s="5">
        <v>120</v>
      </c>
      <c r="M555" s="5">
        <v>77</v>
      </c>
      <c r="N555" s="5">
        <v>64</v>
      </c>
      <c r="O555" s="5">
        <v>44</v>
      </c>
      <c r="P555" s="5">
        <v>24.5</v>
      </c>
      <c r="Q555" s="5">
        <v>17.5</v>
      </c>
      <c r="R555" s="5">
        <v>179</v>
      </c>
      <c r="S555" s="5">
        <v>159</v>
      </c>
    </row>
    <row r="556" spans="1:19" x14ac:dyDescent="0.25">
      <c r="A556" s="5" t="s">
        <v>91</v>
      </c>
      <c r="B556" s="5" t="s">
        <v>1383</v>
      </c>
      <c r="C556" s="5">
        <v>44651.829872685186</v>
      </c>
      <c r="D556" s="5">
        <v>44651.850740740738</v>
      </c>
      <c r="E556" s="5" t="s">
        <v>379</v>
      </c>
      <c r="F556" s="5">
        <v>455</v>
      </c>
      <c r="G556" s="5">
        <v>544</v>
      </c>
      <c r="H556" s="5">
        <v>11.59</v>
      </c>
      <c r="I556" s="5">
        <v>609</v>
      </c>
      <c r="J556" s="5">
        <v>369</v>
      </c>
      <c r="K556" s="5">
        <v>253</v>
      </c>
      <c r="L556" s="5">
        <v>98</v>
      </c>
      <c r="M556" s="5">
        <v>76</v>
      </c>
      <c r="N556" s="5">
        <v>78</v>
      </c>
      <c r="O556" s="5">
        <v>58</v>
      </c>
      <c r="P556" s="5">
        <v>26.9</v>
      </c>
      <c r="Q556" s="5">
        <v>23.2</v>
      </c>
      <c r="R556" s="5">
        <v>192</v>
      </c>
      <c r="S556" s="5">
        <v>178</v>
      </c>
    </row>
    <row r="557" spans="1:19" x14ac:dyDescent="0.25">
      <c r="A557" s="5" t="s">
        <v>347</v>
      </c>
      <c r="B557" s="5" t="s">
        <v>1384</v>
      </c>
      <c r="C557" s="52">
        <v>44650.999988425923</v>
      </c>
      <c r="D557" s="52">
        <v>44651.020833333336</v>
      </c>
      <c r="E557" s="5" t="s">
        <v>379</v>
      </c>
      <c r="F557" s="5">
        <v>439</v>
      </c>
      <c r="G557" s="5">
        <v>449</v>
      </c>
      <c r="H557" s="5">
        <v>11.43</v>
      </c>
      <c r="I557" s="5">
        <v>0</v>
      </c>
      <c r="J557" s="5">
        <v>456</v>
      </c>
      <c r="K557" s="5">
        <v>244</v>
      </c>
      <c r="L557" s="5">
        <v>123</v>
      </c>
      <c r="M557" s="5">
        <v>80</v>
      </c>
      <c r="N557" s="5">
        <v>89</v>
      </c>
      <c r="O557" s="5">
        <v>56</v>
      </c>
      <c r="P557" s="5">
        <v>29</v>
      </c>
      <c r="Q557" s="5">
        <v>22.9</v>
      </c>
      <c r="R557" s="5">
        <v>174</v>
      </c>
      <c r="S557" s="5">
        <v>160</v>
      </c>
    </row>
    <row r="558" spans="1:19" x14ac:dyDescent="0.25">
      <c r="A558" s="5" t="s">
        <v>1385</v>
      </c>
      <c r="B558" s="5" t="s">
        <v>1386</v>
      </c>
      <c r="F558" s="5">
        <v>0</v>
      </c>
      <c r="G558" s="5">
        <v>410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</row>
    <row r="559" spans="1:19" x14ac:dyDescent="0.25">
      <c r="A559" s="5" t="s">
        <v>1387</v>
      </c>
      <c r="B559" s="5" t="s">
        <v>1388</v>
      </c>
      <c r="F559" s="5">
        <v>0</v>
      </c>
      <c r="G559" s="5">
        <v>431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</row>
    <row r="560" spans="1:19" x14ac:dyDescent="0.25">
      <c r="A560" s="5" t="s">
        <v>1389</v>
      </c>
      <c r="B560" s="13" t="s">
        <v>1390</v>
      </c>
      <c r="F560" s="5">
        <v>0</v>
      </c>
      <c r="G560" s="5">
        <v>343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</row>
    <row r="561" spans="1:19" x14ac:dyDescent="0.25">
      <c r="A561" s="5" t="s">
        <v>1391</v>
      </c>
      <c r="B561" s="5" t="s">
        <v>1392</v>
      </c>
      <c r="F561" s="5">
        <v>0</v>
      </c>
      <c r="G561" s="5">
        <v>257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</row>
    <row r="562" spans="1:19" x14ac:dyDescent="0.25">
      <c r="A562" s="5" t="s">
        <v>323</v>
      </c>
      <c r="B562" s="5" t="s">
        <v>1393</v>
      </c>
      <c r="C562" s="52">
        <v>44651.407268518517</v>
      </c>
      <c r="D562" s="52">
        <v>44651.428090277775</v>
      </c>
      <c r="E562" s="5" t="s">
        <v>379</v>
      </c>
      <c r="F562" s="5">
        <v>778</v>
      </c>
      <c r="G562" s="5">
        <v>793</v>
      </c>
      <c r="H562" s="5">
        <v>14.2</v>
      </c>
      <c r="I562" s="5">
        <v>453</v>
      </c>
      <c r="J562" s="5">
        <v>586</v>
      </c>
      <c r="K562" s="5">
        <v>432</v>
      </c>
      <c r="L562" s="5">
        <v>110</v>
      </c>
      <c r="M562" s="5">
        <v>78</v>
      </c>
      <c r="N562" s="5">
        <v>100</v>
      </c>
      <c r="O562" s="5">
        <v>72</v>
      </c>
      <c r="P562" s="5">
        <v>31.8</v>
      </c>
      <c r="Q562" s="5">
        <v>28.4</v>
      </c>
      <c r="R562" s="5">
        <v>164</v>
      </c>
      <c r="S562" s="5">
        <v>151</v>
      </c>
    </row>
    <row r="563" spans="1:19" x14ac:dyDescent="0.25">
      <c r="A563" s="5" t="s">
        <v>1394</v>
      </c>
      <c r="B563" s="5" t="s">
        <v>1395</v>
      </c>
      <c r="F563" s="5">
        <v>0</v>
      </c>
      <c r="G563" s="5">
        <v>386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</row>
    <row r="564" spans="1:19" x14ac:dyDescent="0.25">
      <c r="A564" s="5" t="s">
        <v>1396</v>
      </c>
      <c r="B564" s="5" t="s">
        <v>1397</v>
      </c>
      <c r="F564" s="5">
        <v>0</v>
      </c>
      <c r="G564" s="5">
        <v>308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</row>
    <row r="565" spans="1:19" x14ac:dyDescent="0.25">
      <c r="A565" s="5" t="s">
        <v>1398</v>
      </c>
      <c r="B565" s="5" t="s">
        <v>1399</v>
      </c>
      <c r="F565" s="5">
        <v>0</v>
      </c>
      <c r="G565" s="5">
        <v>422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</row>
    <row r="566" spans="1:19" x14ac:dyDescent="0.25">
      <c r="A566" s="5" t="s">
        <v>1400</v>
      </c>
      <c r="B566" s="5" t="s">
        <v>1401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</row>
    <row r="567" spans="1:19" x14ac:dyDescent="0.25">
      <c r="A567" s="5" t="s">
        <v>1402</v>
      </c>
      <c r="B567" s="5" t="s">
        <v>1403</v>
      </c>
      <c r="F567" s="5">
        <v>0</v>
      </c>
      <c r="G567" s="5">
        <v>376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</row>
    <row r="568" spans="1:19" x14ac:dyDescent="0.25">
      <c r="A568" s="5" t="s">
        <v>1404</v>
      </c>
      <c r="B568" s="5" t="s">
        <v>1405</v>
      </c>
      <c r="F568" s="5">
        <v>0</v>
      </c>
      <c r="G568" s="5">
        <v>251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</row>
    <row r="569" spans="1:19" x14ac:dyDescent="0.25">
      <c r="A569" s="5" t="s">
        <v>1406</v>
      </c>
      <c r="B569" s="5" t="s">
        <v>1407</v>
      </c>
      <c r="F569" s="5">
        <v>0</v>
      </c>
      <c r="G569" s="5">
        <v>605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</row>
    <row r="570" spans="1:19" x14ac:dyDescent="0.25">
      <c r="A570" s="5" t="s">
        <v>227</v>
      </c>
      <c r="B570" s="5" t="s">
        <v>1408</v>
      </c>
      <c r="C570" s="52">
        <v>44650.867303240739</v>
      </c>
      <c r="D570" s="52">
        <v>44650.888124999998</v>
      </c>
      <c r="E570" s="5" t="s">
        <v>379</v>
      </c>
      <c r="F570" s="5">
        <v>379</v>
      </c>
      <c r="G570" s="5">
        <v>663</v>
      </c>
      <c r="H570" s="5">
        <v>10.24</v>
      </c>
      <c r="I570" s="5">
        <v>558</v>
      </c>
      <c r="J570" s="5">
        <v>535</v>
      </c>
      <c r="K570" s="5">
        <v>211</v>
      </c>
      <c r="L570" s="5">
        <v>114</v>
      </c>
      <c r="M570" s="5">
        <v>72</v>
      </c>
      <c r="N570" s="5">
        <v>100</v>
      </c>
      <c r="O570" s="5">
        <v>61</v>
      </c>
      <c r="P570" s="5">
        <v>30.7</v>
      </c>
      <c r="Q570" s="5">
        <v>20.5</v>
      </c>
      <c r="R570" s="5">
        <v>0</v>
      </c>
      <c r="S570" s="5">
        <v>0</v>
      </c>
    </row>
    <row r="571" spans="1:19" x14ac:dyDescent="0.25">
      <c r="A571" s="5" t="s">
        <v>1409</v>
      </c>
      <c r="B571" s="5" t="s">
        <v>1410</v>
      </c>
      <c r="F571" s="5">
        <v>0</v>
      </c>
      <c r="G571" s="5">
        <v>437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</row>
    <row r="572" spans="1:19" x14ac:dyDescent="0.25">
      <c r="A572" s="5" t="s">
        <v>1411</v>
      </c>
      <c r="B572" s="5" t="s">
        <v>1412</v>
      </c>
      <c r="F572" s="5">
        <v>0</v>
      </c>
      <c r="G572" s="5">
        <v>655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</row>
    <row r="573" spans="1:19" x14ac:dyDescent="0.25">
      <c r="A573" s="5" t="s">
        <v>231</v>
      </c>
      <c r="B573" s="5" t="s">
        <v>1413</v>
      </c>
      <c r="C573" s="5">
        <v>44651.807893518519</v>
      </c>
      <c r="D573" s="5">
        <v>44651.828703703701</v>
      </c>
      <c r="E573" s="5" t="s">
        <v>379</v>
      </c>
      <c r="F573" s="5">
        <v>605</v>
      </c>
      <c r="G573" s="5">
        <v>0</v>
      </c>
      <c r="H573" s="5">
        <v>12.97</v>
      </c>
      <c r="I573" s="5">
        <v>551</v>
      </c>
      <c r="J573" s="5">
        <v>697</v>
      </c>
      <c r="K573" s="5">
        <v>336</v>
      </c>
      <c r="L573" s="5">
        <v>95</v>
      </c>
      <c r="M573" s="5">
        <v>77</v>
      </c>
      <c r="N573" s="5">
        <v>87</v>
      </c>
      <c r="O573" s="5">
        <v>65</v>
      </c>
      <c r="P573" s="5">
        <v>33.799999999999997</v>
      </c>
      <c r="Q573" s="5">
        <v>25.9</v>
      </c>
      <c r="R573" s="5">
        <v>190</v>
      </c>
      <c r="S573" s="5">
        <v>176</v>
      </c>
    </row>
    <row r="574" spans="1:19" x14ac:dyDescent="0.25">
      <c r="A574" s="5" t="s">
        <v>1414</v>
      </c>
      <c r="B574" s="5" t="s">
        <v>1415</v>
      </c>
      <c r="F574" s="5">
        <v>0</v>
      </c>
      <c r="G574" s="5">
        <v>504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</row>
    <row r="575" spans="1:19" x14ac:dyDescent="0.25">
      <c r="A575" s="5" t="s">
        <v>1416</v>
      </c>
      <c r="B575" s="5" t="s">
        <v>1417</v>
      </c>
      <c r="F575" s="5">
        <v>0</v>
      </c>
      <c r="G575" s="5">
        <v>505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</row>
    <row r="576" spans="1:19" x14ac:dyDescent="0.25">
      <c r="A576" s="5" t="s">
        <v>1418</v>
      </c>
      <c r="B576" s="5" t="s">
        <v>1419</v>
      </c>
      <c r="F576" s="5">
        <v>0</v>
      </c>
      <c r="G576" s="5">
        <v>226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</row>
    <row r="577" spans="1:19" x14ac:dyDescent="0.25">
      <c r="A577" s="5" t="s">
        <v>1420</v>
      </c>
      <c r="B577" s="5" t="s">
        <v>1421</v>
      </c>
      <c r="F577" s="5">
        <v>0</v>
      </c>
      <c r="G577" s="5">
        <v>551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</row>
    <row r="578" spans="1:19" x14ac:dyDescent="0.25">
      <c r="A578" s="5" t="s">
        <v>152</v>
      </c>
      <c r="B578" s="5" t="s">
        <v>1422</v>
      </c>
      <c r="C578" s="52">
        <v>44652.479108796295</v>
      </c>
      <c r="D578" s="52">
        <v>44652.499965277777</v>
      </c>
      <c r="E578" s="5" t="s">
        <v>379</v>
      </c>
      <c r="F578" s="5">
        <v>401</v>
      </c>
      <c r="G578" s="5">
        <v>0</v>
      </c>
      <c r="H578" s="5">
        <v>10.66</v>
      </c>
      <c r="I578" s="5">
        <v>0</v>
      </c>
      <c r="J578" s="5">
        <v>506</v>
      </c>
      <c r="K578" s="5">
        <v>223</v>
      </c>
      <c r="L578" s="5">
        <v>107</v>
      </c>
      <c r="M578" s="5">
        <v>74</v>
      </c>
      <c r="N578" s="5">
        <v>64</v>
      </c>
      <c r="O578" s="5">
        <v>54</v>
      </c>
      <c r="P578" s="5">
        <v>30.1</v>
      </c>
      <c r="Q578" s="5">
        <v>21.3</v>
      </c>
      <c r="R578" s="5">
        <v>173</v>
      </c>
      <c r="S578" s="5">
        <v>158</v>
      </c>
    </row>
    <row r="579" spans="1:19" x14ac:dyDescent="0.25">
      <c r="A579" s="5" t="s">
        <v>1423</v>
      </c>
      <c r="B579" s="5" t="s">
        <v>1424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</row>
    <row r="580" spans="1:19" x14ac:dyDescent="0.25">
      <c r="A580" s="5" t="s">
        <v>1425</v>
      </c>
      <c r="B580" s="5" t="s">
        <v>1426</v>
      </c>
      <c r="F580" s="5">
        <v>0</v>
      </c>
      <c r="G580" s="5">
        <v>619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</row>
    <row r="581" spans="1:19" x14ac:dyDescent="0.25">
      <c r="A581" s="5" t="s">
        <v>1427</v>
      </c>
      <c r="B581" s="5" t="s">
        <v>1428</v>
      </c>
      <c r="F581" s="5">
        <v>0</v>
      </c>
      <c r="G581" s="5">
        <v>439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</row>
    <row r="582" spans="1:19" x14ac:dyDescent="0.25">
      <c r="A582" s="5" t="s">
        <v>51</v>
      </c>
      <c r="B582" s="5" t="s">
        <v>1429</v>
      </c>
      <c r="C582" s="52">
        <v>44650.995254629626</v>
      </c>
      <c r="D582" s="52">
        <v>44651.016087962962</v>
      </c>
      <c r="E582" s="5" t="s">
        <v>379</v>
      </c>
      <c r="F582" s="5">
        <v>414</v>
      </c>
      <c r="G582" s="5">
        <v>0</v>
      </c>
      <c r="H582" s="5">
        <v>11.26</v>
      </c>
      <c r="I582" s="5">
        <v>614</v>
      </c>
      <c r="J582" s="5">
        <v>442</v>
      </c>
      <c r="K582" s="5">
        <v>230</v>
      </c>
      <c r="L582" s="5">
        <v>111</v>
      </c>
      <c r="M582" s="5">
        <v>74</v>
      </c>
      <c r="N582" s="5">
        <v>64</v>
      </c>
      <c r="O582" s="5">
        <v>56</v>
      </c>
      <c r="P582" s="5">
        <v>28.7</v>
      </c>
      <c r="Q582" s="5">
        <v>22.5</v>
      </c>
      <c r="R582" s="5">
        <v>0</v>
      </c>
      <c r="S582" s="5">
        <v>0</v>
      </c>
    </row>
    <row r="583" spans="1:19" x14ac:dyDescent="0.25">
      <c r="A583" s="5" t="s">
        <v>181</v>
      </c>
      <c r="B583" s="5" t="s">
        <v>1430</v>
      </c>
      <c r="C583" s="52">
        <v>44651.04010416667</v>
      </c>
      <c r="D583" s="52">
        <v>44651.060925925929</v>
      </c>
      <c r="E583" s="5" t="s">
        <v>379</v>
      </c>
      <c r="F583" s="5">
        <v>410</v>
      </c>
      <c r="G583" s="5">
        <v>407</v>
      </c>
      <c r="H583" s="5">
        <v>11.12</v>
      </c>
      <c r="I583" s="5">
        <v>0</v>
      </c>
      <c r="J583" s="5">
        <v>394</v>
      </c>
      <c r="K583" s="5">
        <v>228</v>
      </c>
      <c r="L583" s="5">
        <v>113</v>
      </c>
      <c r="M583" s="5">
        <v>70</v>
      </c>
      <c r="N583" s="5">
        <v>80</v>
      </c>
      <c r="O583" s="5">
        <v>58</v>
      </c>
      <c r="P583" s="5">
        <v>27.5</v>
      </c>
      <c r="Q583" s="5">
        <v>22.2</v>
      </c>
      <c r="R583" s="5">
        <v>182</v>
      </c>
      <c r="S583" s="5">
        <v>165</v>
      </c>
    </row>
    <row r="584" spans="1:19" x14ac:dyDescent="0.25">
      <c r="A584" s="5" t="s">
        <v>1431</v>
      </c>
      <c r="B584" s="5" t="s">
        <v>1432</v>
      </c>
      <c r="C584" s="52">
        <v>44624.041064814817</v>
      </c>
      <c r="D584" s="52">
        <v>44624.061944444446</v>
      </c>
      <c r="E584" s="5" t="s">
        <v>379</v>
      </c>
      <c r="F584" s="5">
        <v>290</v>
      </c>
      <c r="G584" s="5">
        <v>0</v>
      </c>
      <c r="H584" s="5">
        <v>9.5299999999999994</v>
      </c>
      <c r="I584" s="5">
        <v>0</v>
      </c>
      <c r="J584" s="5">
        <v>369</v>
      </c>
      <c r="K584" s="5">
        <v>161</v>
      </c>
      <c r="L584" s="5">
        <v>121</v>
      </c>
      <c r="M584" s="5">
        <v>75</v>
      </c>
      <c r="N584" s="5">
        <v>64</v>
      </c>
      <c r="O584" s="5">
        <v>43</v>
      </c>
      <c r="P584" s="5">
        <v>26.9</v>
      </c>
      <c r="Q584" s="5">
        <v>19.100000000000001</v>
      </c>
      <c r="R584" s="5">
        <v>190</v>
      </c>
      <c r="S584" s="5">
        <v>171</v>
      </c>
    </row>
    <row r="585" spans="1:19" x14ac:dyDescent="0.25">
      <c r="A585" s="5" t="s">
        <v>1433</v>
      </c>
      <c r="B585" s="5" t="s">
        <v>1434</v>
      </c>
      <c r="F585" s="5">
        <v>0</v>
      </c>
      <c r="G585" s="5">
        <v>536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</row>
    <row r="586" spans="1:19" x14ac:dyDescent="0.25">
      <c r="A586" s="5" t="s">
        <v>1435</v>
      </c>
      <c r="B586" s="5" t="s">
        <v>1436</v>
      </c>
      <c r="F586" s="5">
        <v>0</v>
      </c>
      <c r="G586" s="5">
        <v>500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</row>
    <row r="587" spans="1:19" x14ac:dyDescent="0.25">
      <c r="A587" s="5" t="s">
        <v>1437</v>
      </c>
      <c r="B587" s="5" t="s">
        <v>1438</v>
      </c>
      <c r="F587" s="5">
        <v>0</v>
      </c>
      <c r="G587" s="5">
        <v>340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</row>
    <row r="588" spans="1:19" x14ac:dyDescent="0.25">
      <c r="A588" s="5" t="s">
        <v>1439</v>
      </c>
      <c r="B588" s="5" t="s">
        <v>1440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</row>
    <row r="589" spans="1:19" x14ac:dyDescent="0.25">
      <c r="A589" s="5" t="s">
        <v>29</v>
      </c>
      <c r="B589" s="5" t="s">
        <v>1441</v>
      </c>
      <c r="C589" s="52">
        <v>44651.414942129632</v>
      </c>
      <c r="D589" s="52">
        <v>44651.435763888891</v>
      </c>
      <c r="E589" s="5" t="s">
        <v>379</v>
      </c>
      <c r="F589" s="5">
        <v>796</v>
      </c>
      <c r="G589" s="5">
        <v>892</v>
      </c>
      <c r="H589" s="5">
        <v>14.23</v>
      </c>
      <c r="I589" s="5">
        <v>596</v>
      </c>
      <c r="J589" s="5">
        <v>683</v>
      </c>
      <c r="K589" s="5">
        <v>448</v>
      </c>
      <c r="L589" s="5">
        <v>118</v>
      </c>
      <c r="M589" s="5">
        <v>76</v>
      </c>
      <c r="N589" s="5">
        <v>100</v>
      </c>
      <c r="O589" s="5">
        <v>77</v>
      </c>
      <c r="P589" s="5">
        <v>33.5</v>
      </c>
      <c r="Q589" s="5">
        <v>28.8</v>
      </c>
      <c r="R589" s="5">
        <v>173</v>
      </c>
      <c r="S589" s="5">
        <v>169</v>
      </c>
    </row>
    <row r="590" spans="1:19" x14ac:dyDescent="0.25">
      <c r="A590" s="5" t="s">
        <v>1442</v>
      </c>
      <c r="B590" s="5" t="s">
        <v>1443</v>
      </c>
      <c r="F590" s="5">
        <v>0</v>
      </c>
      <c r="G590" s="5">
        <v>370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</row>
    <row r="591" spans="1:19" x14ac:dyDescent="0.25">
      <c r="A591" s="5" t="s">
        <v>1444</v>
      </c>
      <c r="B591" s="5" t="s">
        <v>1445</v>
      </c>
      <c r="F591" s="5">
        <v>0</v>
      </c>
      <c r="G591" s="5">
        <v>446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</row>
    <row r="592" spans="1:19" x14ac:dyDescent="0.25">
      <c r="A592" s="5" t="s">
        <v>1446</v>
      </c>
      <c r="B592" s="5" t="s">
        <v>1447</v>
      </c>
      <c r="F592" s="5">
        <v>0</v>
      </c>
      <c r="G592" s="5">
        <v>485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</row>
    <row r="593" spans="1:19" x14ac:dyDescent="0.25">
      <c r="A593" s="5" t="s">
        <v>1448</v>
      </c>
      <c r="B593" s="5" t="s">
        <v>1449</v>
      </c>
      <c r="F593" s="5">
        <v>0</v>
      </c>
      <c r="G593" s="5">
        <v>388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</row>
    <row r="594" spans="1:19" x14ac:dyDescent="0.25">
      <c r="A594" s="5" t="s">
        <v>1450</v>
      </c>
      <c r="B594" s="5" t="s">
        <v>1451</v>
      </c>
      <c r="F594" s="5">
        <v>0</v>
      </c>
      <c r="G594" s="5">
        <v>401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</row>
    <row r="595" spans="1:19" x14ac:dyDescent="0.25">
      <c r="A595" s="5" t="s">
        <v>1452</v>
      </c>
      <c r="B595" s="5" t="s">
        <v>1453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</row>
    <row r="596" spans="1:19" x14ac:dyDescent="0.25">
      <c r="A596" s="5" t="s">
        <v>1454</v>
      </c>
      <c r="B596" s="5" t="s">
        <v>1455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</row>
    <row r="597" spans="1:19" x14ac:dyDescent="0.25">
      <c r="A597" s="5" t="s">
        <v>1456</v>
      </c>
      <c r="B597" s="13" t="s">
        <v>1457</v>
      </c>
      <c r="C597" s="52">
        <v>44627.51866898148</v>
      </c>
      <c r="D597" s="52">
        <v>44627.539490740739</v>
      </c>
      <c r="E597" s="5" t="s">
        <v>379</v>
      </c>
      <c r="F597" s="5">
        <v>362</v>
      </c>
      <c r="G597" s="5">
        <v>435</v>
      </c>
      <c r="H597" s="5">
        <v>10.56</v>
      </c>
      <c r="I597" s="5">
        <v>440</v>
      </c>
      <c r="J597" s="5">
        <v>401</v>
      </c>
      <c r="K597" s="5">
        <v>201</v>
      </c>
      <c r="L597" s="5">
        <v>126</v>
      </c>
      <c r="M597" s="5">
        <v>80</v>
      </c>
      <c r="N597" s="5">
        <v>70</v>
      </c>
      <c r="O597" s="5">
        <v>52</v>
      </c>
      <c r="P597" s="5">
        <v>27.7</v>
      </c>
      <c r="Q597" s="5">
        <v>21.1</v>
      </c>
      <c r="R597" s="5">
        <v>167</v>
      </c>
      <c r="S597" s="5">
        <v>141</v>
      </c>
    </row>
    <row r="598" spans="1:19" x14ac:dyDescent="0.25">
      <c r="A598" s="5" t="s">
        <v>1458</v>
      </c>
      <c r="B598" s="5" t="s">
        <v>1459</v>
      </c>
      <c r="C598" s="52">
        <v>44606.961863425924</v>
      </c>
      <c r="D598" s="52">
        <v>44606.982638888891</v>
      </c>
      <c r="E598" s="5" t="s">
        <v>379</v>
      </c>
      <c r="F598" s="5">
        <v>184</v>
      </c>
      <c r="G598" s="5">
        <v>227</v>
      </c>
      <c r="H598" s="5">
        <v>8.0399999999999991</v>
      </c>
      <c r="I598" s="5">
        <v>244</v>
      </c>
      <c r="J598" s="5">
        <v>219</v>
      </c>
      <c r="K598" s="5">
        <v>103</v>
      </c>
      <c r="L598" s="5">
        <v>124</v>
      </c>
      <c r="M598" s="5">
        <v>81</v>
      </c>
      <c r="N598" s="5">
        <v>55</v>
      </c>
      <c r="O598" s="5">
        <v>39</v>
      </c>
      <c r="P598" s="5">
        <v>22.2</v>
      </c>
      <c r="Q598" s="5">
        <v>16.100000000000001</v>
      </c>
      <c r="R598" s="5">
        <v>0</v>
      </c>
      <c r="S598" s="5">
        <v>0</v>
      </c>
    </row>
    <row r="599" spans="1:19" x14ac:dyDescent="0.25">
      <c r="A599" s="5" t="s">
        <v>1460</v>
      </c>
      <c r="B599" s="5" t="s">
        <v>1461</v>
      </c>
      <c r="C599" s="52">
        <v>44624.062037037038</v>
      </c>
      <c r="D599" s="52">
        <v>44624.082835648151</v>
      </c>
      <c r="E599" s="5" t="s">
        <v>379</v>
      </c>
      <c r="F599" s="5">
        <v>249</v>
      </c>
      <c r="G599" s="5">
        <v>0</v>
      </c>
      <c r="H599" s="5">
        <v>8.99</v>
      </c>
      <c r="I599" s="5">
        <v>391</v>
      </c>
      <c r="J599" s="5">
        <v>435</v>
      </c>
      <c r="K599" s="5">
        <v>138</v>
      </c>
      <c r="L599" s="5">
        <v>129</v>
      </c>
      <c r="M599" s="5">
        <v>79</v>
      </c>
      <c r="N599" s="5">
        <v>71</v>
      </c>
      <c r="O599" s="5">
        <v>45</v>
      </c>
      <c r="P599" s="5">
        <v>28.5</v>
      </c>
      <c r="Q599" s="5">
        <v>18</v>
      </c>
      <c r="R599" s="5">
        <v>170</v>
      </c>
      <c r="S599" s="5">
        <v>130</v>
      </c>
    </row>
    <row r="600" spans="1:19" x14ac:dyDescent="0.25">
      <c r="A600" s="5" t="s">
        <v>1462</v>
      </c>
      <c r="B600" s="5" t="s">
        <v>1463</v>
      </c>
      <c r="F600" s="5">
        <v>0</v>
      </c>
      <c r="G600" s="5">
        <v>340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</row>
    <row r="601" spans="1:19" x14ac:dyDescent="0.25">
      <c r="A601" s="5" t="s">
        <v>1464</v>
      </c>
      <c r="B601" s="5" t="s">
        <v>1465</v>
      </c>
      <c r="F601" s="5">
        <v>0</v>
      </c>
      <c r="G601" s="5">
        <v>320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</row>
    <row r="602" spans="1:19" x14ac:dyDescent="0.25">
      <c r="A602" s="5" t="s">
        <v>1466</v>
      </c>
      <c r="B602" s="5" t="s">
        <v>1467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</row>
    <row r="603" spans="1:19" x14ac:dyDescent="0.25">
      <c r="A603" s="5" t="s">
        <v>1468</v>
      </c>
      <c r="B603" s="5" t="s">
        <v>1469</v>
      </c>
      <c r="F603" s="5">
        <v>0</v>
      </c>
      <c r="G603" s="5">
        <v>425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</row>
    <row r="604" spans="1:19" x14ac:dyDescent="0.25">
      <c r="A604" s="5" t="s">
        <v>1470</v>
      </c>
      <c r="B604" s="5" t="s">
        <v>1471</v>
      </c>
      <c r="F604" s="5">
        <v>0</v>
      </c>
      <c r="G604" s="5">
        <v>365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</row>
    <row r="605" spans="1:19" x14ac:dyDescent="0.25">
      <c r="A605" s="5" t="s">
        <v>1472</v>
      </c>
      <c r="B605" s="5" t="s">
        <v>1473</v>
      </c>
      <c r="F605" s="5">
        <v>0</v>
      </c>
      <c r="G605" s="5">
        <v>269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</row>
    <row r="606" spans="1:19" x14ac:dyDescent="0.25">
      <c r="A606" s="5" t="s">
        <v>1474</v>
      </c>
      <c r="B606" s="5" t="s">
        <v>1475</v>
      </c>
      <c r="F606" s="5">
        <v>0</v>
      </c>
      <c r="G606" s="5">
        <v>567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</row>
    <row r="607" spans="1:19" x14ac:dyDescent="0.25">
      <c r="A607" s="5" t="s">
        <v>1476</v>
      </c>
      <c r="B607" s="5" t="s">
        <v>1477</v>
      </c>
      <c r="F607" s="5">
        <v>0</v>
      </c>
      <c r="G607" s="5">
        <v>428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</row>
    <row r="608" spans="1:19" x14ac:dyDescent="0.25">
      <c r="A608" s="5" t="s">
        <v>1478</v>
      </c>
      <c r="B608" s="5" t="s">
        <v>1479</v>
      </c>
      <c r="F608" s="5">
        <v>0</v>
      </c>
      <c r="G608" s="5">
        <v>435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</row>
    <row r="609" spans="1:19" x14ac:dyDescent="0.25">
      <c r="A609" s="5" t="s">
        <v>1480</v>
      </c>
      <c r="B609" s="5" t="s">
        <v>1481</v>
      </c>
      <c r="F609" s="5">
        <v>0</v>
      </c>
      <c r="G609" s="5">
        <v>562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</row>
    <row r="610" spans="1:19" x14ac:dyDescent="0.25">
      <c r="A610" s="5" t="s">
        <v>1482</v>
      </c>
      <c r="B610" s="5" t="s">
        <v>1483</v>
      </c>
      <c r="F610" s="5">
        <v>0</v>
      </c>
      <c r="G610" s="5">
        <v>423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</row>
    <row r="611" spans="1:19" x14ac:dyDescent="0.25">
      <c r="A611" s="5" t="s">
        <v>53</v>
      </c>
      <c r="B611" s="5" t="s">
        <v>1484</v>
      </c>
      <c r="C611" s="52">
        <v>44650.722534722219</v>
      </c>
      <c r="D611" s="52">
        <v>44650.743333333332</v>
      </c>
      <c r="E611" s="5" t="s">
        <v>379</v>
      </c>
      <c r="F611" s="5">
        <v>707</v>
      </c>
      <c r="G611" s="5">
        <v>690</v>
      </c>
      <c r="H611" s="5">
        <v>13.73</v>
      </c>
      <c r="I611" s="5">
        <v>589</v>
      </c>
      <c r="J611" s="5">
        <v>785</v>
      </c>
      <c r="K611" s="5">
        <v>393</v>
      </c>
      <c r="L611" s="5">
        <v>117</v>
      </c>
      <c r="M611" s="5">
        <v>78</v>
      </c>
      <c r="N611" s="5">
        <v>100</v>
      </c>
      <c r="O611" s="5">
        <v>70</v>
      </c>
      <c r="P611" s="5">
        <v>35.200000000000003</v>
      </c>
      <c r="Q611" s="5">
        <v>27.5</v>
      </c>
      <c r="R611" s="5">
        <v>187</v>
      </c>
      <c r="S611" s="5">
        <v>173</v>
      </c>
    </row>
    <row r="612" spans="1:19" x14ac:dyDescent="0.25">
      <c r="A612" s="5" t="s">
        <v>1485</v>
      </c>
      <c r="B612" s="5" t="s">
        <v>1486</v>
      </c>
      <c r="F612" s="5">
        <v>0</v>
      </c>
      <c r="G612" s="5">
        <v>297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</row>
    <row r="613" spans="1:19" x14ac:dyDescent="0.25">
      <c r="A613" s="5" t="s">
        <v>1487</v>
      </c>
      <c r="B613" s="5" t="s">
        <v>1488</v>
      </c>
      <c r="C613" s="52">
        <v>44623.780682870369</v>
      </c>
      <c r="D613" s="52">
        <v>44623.801504629628</v>
      </c>
      <c r="E613" s="5" t="s">
        <v>379</v>
      </c>
      <c r="F613" s="5">
        <v>390</v>
      </c>
      <c r="G613" s="5">
        <v>387</v>
      </c>
      <c r="H613" s="5">
        <v>10.84</v>
      </c>
      <c r="I613" s="5">
        <v>536</v>
      </c>
      <c r="J613" s="5">
        <v>520</v>
      </c>
      <c r="K613" s="5">
        <v>217</v>
      </c>
      <c r="L613" s="5">
        <v>115</v>
      </c>
      <c r="M613" s="5">
        <v>72</v>
      </c>
      <c r="N613" s="5">
        <v>85</v>
      </c>
      <c r="O613" s="5">
        <v>58</v>
      </c>
      <c r="P613" s="5">
        <v>30.4</v>
      </c>
      <c r="Q613" s="5">
        <v>21.7</v>
      </c>
      <c r="R613" s="5">
        <v>0</v>
      </c>
      <c r="S613" s="5">
        <v>0</v>
      </c>
    </row>
    <row r="614" spans="1:19" x14ac:dyDescent="0.25">
      <c r="A614" s="5" t="s">
        <v>1489</v>
      </c>
      <c r="B614" s="5" t="s">
        <v>1490</v>
      </c>
      <c r="F614" s="5">
        <v>0</v>
      </c>
      <c r="G614" s="5">
        <v>391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</row>
    <row r="615" spans="1:19" x14ac:dyDescent="0.25">
      <c r="A615" s="5" t="s">
        <v>1491</v>
      </c>
      <c r="B615" s="5" t="s">
        <v>1492</v>
      </c>
      <c r="F615" s="5">
        <v>0</v>
      </c>
      <c r="G615" s="5">
        <v>451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</row>
    <row r="616" spans="1:19" x14ac:dyDescent="0.25">
      <c r="A616" s="5" t="s">
        <v>1493</v>
      </c>
      <c r="B616" s="5" t="s">
        <v>1494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</row>
    <row r="617" spans="1:19" x14ac:dyDescent="0.25">
      <c r="A617" s="5" t="s">
        <v>309</v>
      </c>
      <c r="B617" s="5" t="s">
        <v>1495</v>
      </c>
      <c r="F617" s="5">
        <v>0</v>
      </c>
      <c r="G617" s="5">
        <v>742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</row>
    <row r="618" spans="1:19" x14ac:dyDescent="0.25">
      <c r="A618" s="5" t="s">
        <v>1496</v>
      </c>
      <c r="B618" s="5" t="s">
        <v>1497</v>
      </c>
      <c r="F618" s="5">
        <v>0</v>
      </c>
      <c r="G618" s="5">
        <v>415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</row>
    <row r="619" spans="1:19" x14ac:dyDescent="0.25">
      <c r="A619" s="5" t="s">
        <v>1498</v>
      </c>
      <c r="B619" s="5" t="s">
        <v>1499</v>
      </c>
      <c r="F619" s="5">
        <v>0</v>
      </c>
      <c r="G619" s="5">
        <v>427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</row>
    <row r="620" spans="1:19" x14ac:dyDescent="0.25">
      <c r="A620" s="5" t="s">
        <v>1500</v>
      </c>
      <c r="B620" s="5" t="s">
        <v>1501</v>
      </c>
      <c r="F620" s="5">
        <v>0</v>
      </c>
      <c r="G620" s="5">
        <v>375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</row>
    <row r="621" spans="1:19" x14ac:dyDescent="0.25">
      <c r="A621" s="5" t="s">
        <v>160</v>
      </c>
      <c r="B621" s="5" t="s">
        <v>1502</v>
      </c>
      <c r="C621" s="5">
        <v>44651.660578703704</v>
      </c>
      <c r="D621" s="5">
        <v>44651.681388888886</v>
      </c>
      <c r="E621" s="5" t="s">
        <v>379</v>
      </c>
      <c r="F621" s="5">
        <v>319</v>
      </c>
      <c r="G621" s="5">
        <v>0</v>
      </c>
      <c r="H621" s="5">
        <v>10.119999999999999</v>
      </c>
      <c r="I621" s="5">
        <v>498</v>
      </c>
      <c r="J621" s="5">
        <v>294</v>
      </c>
      <c r="K621" s="5">
        <v>177</v>
      </c>
      <c r="L621" s="5">
        <v>122</v>
      </c>
      <c r="M621" s="5">
        <v>79</v>
      </c>
      <c r="N621" s="5">
        <v>100</v>
      </c>
      <c r="O621" s="5">
        <v>51</v>
      </c>
      <c r="P621" s="5">
        <v>24.7</v>
      </c>
      <c r="Q621" s="5">
        <v>20.3</v>
      </c>
      <c r="R621" s="5">
        <v>177</v>
      </c>
      <c r="S621" s="5">
        <v>163</v>
      </c>
    </row>
    <row r="622" spans="1:19" x14ac:dyDescent="0.25">
      <c r="A622" s="5" t="s">
        <v>1503</v>
      </c>
      <c r="B622" s="5" t="s">
        <v>1504</v>
      </c>
      <c r="C622" s="52">
        <v>44623.041689814818</v>
      </c>
      <c r="D622" s="52">
        <v>44623.0625</v>
      </c>
      <c r="E622" s="5" t="s">
        <v>379</v>
      </c>
      <c r="F622" s="5">
        <v>332</v>
      </c>
      <c r="G622" s="5">
        <v>0</v>
      </c>
      <c r="H622" s="5">
        <v>10.26</v>
      </c>
      <c r="I622" s="5">
        <v>480</v>
      </c>
      <c r="J622" s="5">
        <v>415</v>
      </c>
      <c r="K622" s="5">
        <v>185</v>
      </c>
      <c r="L622" s="5">
        <v>120</v>
      </c>
      <c r="M622" s="5">
        <v>79</v>
      </c>
      <c r="N622" s="5">
        <v>78</v>
      </c>
      <c r="O622" s="5">
        <v>51</v>
      </c>
      <c r="P622" s="5">
        <v>28</v>
      </c>
      <c r="Q622" s="5">
        <v>20.5</v>
      </c>
      <c r="R622" s="5">
        <v>159</v>
      </c>
      <c r="S622" s="5">
        <v>142</v>
      </c>
    </row>
    <row r="623" spans="1:19" x14ac:dyDescent="0.25">
      <c r="A623" s="5" t="s">
        <v>1505</v>
      </c>
      <c r="B623" s="5" t="s">
        <v>1506</v>
      </c>
      <c r="F623" s="5">
        <v>0</v>
      </c>
      <c r="G623" s="5">
        <v>247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</row>
    <row r="624" spans="1:19" x14ac:dyDescent="0.25">
      <c r="A624" s="5" t="s">
        <v>1507</v>
      </c>
      <c r="B624" s="5" t="s">
        <v>1508</v>
      </c>
      <c r="F624" s="5">
        <v>0</v>
      </c>
      <c r="G624" s="5">
        <v>461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</row>
    <row r="625" spans="1:19" x14ac:dyDescent="0.25">
      <c r="A625" s="5" t="s">
        <v>1509</v>
      </c>
      <c r="B625" s="5" t="s">
        <v>1510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</row>
    <row r="626" spans="1:19" x14ac:dyDescent="0.25">
      <c r="A626" s="5" t="s">
        <v>1511</v>
      </c>
      <c r="B626" s="5" t="s">
        <v>1512</v>
      </c>
      <c r="F626" s="5">
        <v>0</v>
      </c>
      <c r="G626" s="5">
        <v>579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</row>
    <row r="627" spans="1:19" x14ac:dyDescent="0.25">
      <c r="A627" s="5" t="s">
        <v>1513</v>
      </c>
      <c r="B627" s="5" t="s">
        <v>1514</v>
      </c>
      <c r="F627" s="5">
        <v>0</v>
      </c>
      <c r="G627" s="5">
        <v>466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</row>
    <row r="628" spans="1:19" x14ac:dyDescent="0.25">
      <c r="A628" s="5" t="s">
        <v>1515</v>
      </c>
      <c r="B628" s="5" t="s">
        <v>1516</v>
      </c>
      <c r="C628" s="52">
        <v>44623.550335648149</v>
      </c>
      <c r="D628" s="52">
        <v>44623.571134259262</v>
      </c>
      <c r="E628" s="5" t="s">
        <v>379</v>
      </c>
      <c r="F628" s="5">
        <v>373</v>
      </c>
      <c r="G628" s="5">
        <v>0</v>
      </c>
      <c r="H628" s="5">
        <v>10.72</v>
      </c>
      <c r="I628" s="5">
        <v>524</v>
      </c>
      <c r="J628" s="5">
        <v>415</v>
      </c>
      <c r="K628" s="5">
        <v>207</v>
      </c>
      <c r="L628" s="5">
        <v>115</v>
      </c>
      <c r="M628" s="5">
        <v>75</v>
      </c>
      <c r="N628" s="5">
        <v>89</v>
      </c>
      <c r="O628" s="5">
        <v>56</v>
      </c>
      <c r="P628" s="5">
        <v>28.1</v>
      </c>
      <c r="Q628" s="5">
        <v>21.4</v>
      </c>
      <c r="R628" s="5">
        <v>0</v>
      </c>
      <c r="S628" s="5">
        <v>0</v>
      </c>
    </row>
    <row r="629" spans="1:19" x14ac:dyDescent="0.25">
      <c r="A629" s="5" t="s">
        <v>1517</v>
      </c>
      <c r="B629" s="5" t="s">
        <v>1518</v>
      </c>
      <c r="F629" s="5">
        <v>0</v>
      </c>
      <c r="G629" s="5">
        <v>361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</row>
    <row r="630" spans="1:19" x14ac:dyDescent="0.25">
      <c r="A630" s="5" t="s">
        <v>1519</v>
      </c>
      <c r="B630" s="5" t="s">
        <v>1520</v>
      </c>
      <c r="F630" s="5">
        <v>0</v>
      </c>
      <c r="G630" s="5">
        <v>431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</row>
    <row r="631" spans="1:19" x14ac:dyDescent="0.25">
      <c r="A631" s="5" t="s">
        <v>1521</v>
      </c>
      <c r="B631" s="5" t="s">
        <v>1522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</row>
    <row r="632" spans="1:19" x14ac:dyDescent="0.25">
      <c r="A632" s="5" t="s">
        <v>1523</v>
      </c>
      <c r="B632" s="5" t="s">
        <v>1524</v>
      </c>
      <c r="F632" s="5">
        <v>0</v>
      </c>
      <c r="G632" s="5">
        <v>519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</row>
    <row r="633" spans="1:19" x14ac:dyDescent="0.25">
      <c r="A633" s="5" t="s">
        <v>1525</v>
      </c>
      <c r="B633" s="5" t="s">
        <v>1526</v>
      </c>
      <c r="F633" s="5">
        <v>0</v>
      </c>
      <c r="G633" s="5">
        <v>330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</row>
    <row r="634" spans="1:19" x14ac:dyDescent="0.25">
      <c r="A634" s="5" t="s">
        <v>1527</v>
      </c>
      <c r="B634" s="5" t="s">
        <v>1528</v>
      </c>
      <c r="F634" s="5">
        <v>0</v>
      </c>
      <c r="G634" s="5">
        <v>338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</row>
    <row r="635" spans="1:19" x14ac:dyDescent="0.25">
      <c r="A635" s="5" t="s">
        <v>329</v>
      </c>
      <c r="B635" s="5" t="s">
        <v>1529</v>
      </c>
      <c r="C635" s="5">
        <v>44651.801516203705</v>
      </c>
      <c r="D635" s="5">
        <v>44651.822326388887</v>
      </c>
      <c r="E635" s="5" t="s">
        <v>379</v>
      </c>
      <c r="F635" s="5">
        <v>370</v>
      </c>
      <c r="G635" s="5">
        <v>371</v>
      </c>
      <c r="H635" s="5">
        <v>10.73</v>
      </c>
      <c r="I635" s="5">
        <v>481</v>
      </c>
      <c r="J635" s="5">
        <v>272</v>
      </c>
      <c r="K635" s="5">
        <v>206</v>
      </c>
      <c r="L635" s="5">
        <v>94</v>
      </c>
      <c r="M635" s="5">
        <v>76</v>
      </c>
      <c r="N635" s="5">
        <v>60</v>
      </c>
      <c r="O635" s="5">
        <v>53</v>
      </c>
      <c r="P635" s="5">
        <v>24</v>
      </c>
      <c r="Q635" s="5">
        <v>21.4</v>
      </c>
      <c r="R635" s="5">
        <v>0</v>
      </c>
      <c r="S635" s="5">
        <v>0</v>
      </c>
    </row>
    <row r="636" spans="1:19" x14ac:dyDescent="0.25">
      <c r="A636" s="5" t="s">
        <v>1530</v>
      </c>
      <c r="B636" s="5" t="s">
        <v>1531</v>
      </c>
      <c r="F636" s="5">
        <v>0</v>
      </c>
      <c r="G636" s="5">
        <v>315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</row>
    <row r="637" spans="1:19" x14ac:dyDescent="0.25">
      <c r="A637" s="5" t="s">
        <v>85</v>
      </c>
      <c r="B637" s="13" t="s">
        <v>1532</v>
      </c>
      <c r="C637" s="52">
        <v>44650.851990740739</v>
      </c>
      <c r="D637" s="52">
        <v>44650.872812499998</v>
      </c>
      <c r="E637" s="5" t="s">
        <v>379</v>
      </c>
      <c r="F637" s="5">
        <v>274</v>
      </c>
      <c r="G637" s="5">
        <v>320</v>
      </c>
      <c r="H637" s="5">
        <v>9.5399999999999991</v>
      </c>
      <c r="I637" s="5">
        <v>400</v>
      </c>
      <c r="J637" s="5">
        <v>311</v>
      </c>
      <c r="K637" s="5">
        <v>152</v>
      </c>
      <c r="L637" s="5">
        <v>119</v>
      </c>
      <c r="M637" s="5">
        <v>74</v>
      </c>
      <c r="N637" s="5">
        <v>65</v>
      </c>
      <c r="O637" s="5">
        <v>49</v>
      </c>
      <c r="P637" s="5">
        <v>25.3</v>
      </c>
      <c r="Q637" s="5">
        <v>19.100000000000001</v>
      </c>
      <c r="R637" s="5">
        <v>0</v>
      </c>
      <c r="S637" s="5">
        <v>0</v>
      </c>
    </row>
    <row r="638" spans="1:19" x14ac:dyDescent="0.25">
      <c r="A638" s="5" t="s">
        <v>1533</v>
      </c>
      <c r="B638" s="5" t="s">
        <v>1534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</row>
    <row r="639" spans="1:19" x14ac:dyDescent="0.25">
      <c r="A639" s="5" t="s">
        <v>1535</v>
      </c>
      <c r="B639" s="5" t="s">
        <v>1536</v>
      </c>
      <c r="F639" s="5">
        <v>0</v>
      </c>
      <c r="G639" s="5">
        <v>329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</row>
    <row r="640" spans="1:19" x14ac:dyDescent="0.25">
      <c r="A640" s="5" t="s">
        <v>229</v>
      </c>
      <c r="B640" s="5" t="s">
        <v>1537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</row>
    <row r="641" spans="1:19" x14ac:dyDescent="0.25">
      <c r="A641" s="5" t="s">
        <v>1538</v>
      </c>
      <c r="B641" s="5" t="s">
        <v>1539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</row>
    <row r="642" spans="1:19" x14ac:dyDescent="0.25">
      <c r="A642" s="5" t="s">
        <v>1540</v>
      </c>
      <c r="B642" s="5" t="s">
        <v>1541</v>
      </c>
      <c r="F642" s="5">
        <v>0</v>
      </c>
      <c r="G642" s="5">
        <v>524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</row>
    <row r="643" spans="1:19" x14ac:dyDescent="0.25">
      <c r="A643" s="5" t="s">
        <v>1542</v>
      </c>
      <c r="B643" s="5" t="s">
        <v>1543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</row>
    <row r="644" spans="1:19" x14ac:dyDescent="0.25">
      <c r="A644" s="5" t="s">
        <v>1544</v>
      </c>
      <c r="B644" s="5" t="s">
        <v>1545</v>
      </c>
      <c r="F644" s="5">
        <v>0</v>
      </c>
      <c r="G644" s="5">
        <v>663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</row>
    <row r="645" spans="1:19" x14ac:dyDescent="0.25">
      <c r="A645" s="5" t="s">
        <v>1546</v>
      </c>
      <c r="B645" s="5" t="s">
        <v>1547</v>
      </c>
      <c r="F645" s="5">
        <v>0</v>
      </c>
      <c r="G645" s="5">
        <v>291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</row>
    <row r="646" spans="1:19" x14ac:dyDescent="0.25">
      <c r="A646" s="5" t="s">
        <v>1548</v>
      </c>
      <c r="B646" s="5" t="s">
        <v>1549</v>
      </c>
      <c r="F646" s="5">
        <v>0</v>
      </c>
      <c r="G646" s="5">
        <v>510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</row>
    <row r="647" spans="1:19" x14ac:dyDescent="0.25">
      <c r="A647" s="5" t="s">
        <v>1550</v>
      </c>
      <c r="B647" s="5" t="s">
        <v>1551</v>
      </c>
      <c r="F647" s="5">
        <v>0</v>
      </c>
      <c r="G647" s="5">
        <v>602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</row>
    <row r="648" spans="1:19" x14ac:dyDescent="0.25">
      <c r="A648" s="5" t="s">
        <v>1552</v>
      </c>
      <c r="B648" s="5" t="s">
        <v>1553</v>
      </c>
      <c r="F648" s="5">
        <v>0</v>
      </c>
      <c r="G648" s="5">
        <v>415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</row>
    <row r="649" spans="1:19" x14ac:dyDescent="0.25">
      <c r="A649" s="5" t="s">
        <v>1554</v>
      </c>
      <c r="B649" s="5" t="s">
        <v>1555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</row>
    <row r="650" spans="1:19" x14ac:dyDescent="0.25">
      <c r="A650" s="5" t="s">
        <v>1556</v>
      </c>
      <c r="B650" s="5" t="s">
        <v>1557</v>
      </c>
      <c r="F650" s="5">
        <v>0</v>
      </c>
      <c r="G650" s="5">
        <v>441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</row>
    <row r="651" spans="1:19" x14ac:dyDescent="0.25">
      <c r="A651" s="5" t="s">
        <v>1558</v>
      </c>
      <c r="B651" s="5" t="s">
        <v>1559</v>
      </c>
      <c r="F651" s="5">
        <v>0</v>
      </c>
      <c r="G651" s="5">
        <v>418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</row>
    <row r="652" spans="1:19" x14ac:dyDescent="0.25">
      <c r="A652" s="5" t="s">
        <v>1560</v>
      </c>
      <c r="B652" s="5" t="s">
        <v>1561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</row>
    <row r="653" spans="1:19" x14ac:dyDescent="0.25">
      <c r="A653" s="5" t="s">
        <v>1562</v>
      </c>
      <c r="B653" s="5" t="s">
        <v>1563</v>
      </c>
      <c r="F653" s="5">
        <v>0</v>
      </c>
      <c r="G653" s="5">
        <v>449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</row>
    <row r="654" spans="1:19" x14ac:dyDescent="0.25">
      <c r="A654" s="5" t="s">
        <v>1564</v>
      </c>
      <c r="B654" s="5" t="s">
        <v>1565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</row>
    <row r="655" spans="1:19" x14ac:dyDescent="0.25">
      <c r="A655" s="5" t="s">
        <v>1566</v>
      </c>
      <c r="B655" s="5" t="s">
        <v>1567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</row>
    <row r="656" spans="1:19" x14ac:dyDescent="0.25">
      <c r="A656" s="5" t="s">
        <v>1568</v>
      </c>
      <c r="B656" s="5" t="s">
        <v>1569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</row>
    <row r="657" spans="1:19" x14ac:dyDescent="0.25">
      <c r="A657" s="5" t="s">
        <v>1570</v>
      </c>
      <c r="B657" s="5" t="s">
        <v>1571</v>
      </c>
      <c r="F657" s="5">
        <v>0</v>
      </c>
      <c r="G657" s="5">
        <v>514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</row>
    <row r="658" spans="1:19" x14ac:dyDescent="0.25">
      <c r="A658" s="5" t="s">
        <v>1572</v>
      </c>
      <c r="B658" s="5" t="s">
        <v>1573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</row>
    <row r="659" spans="1:19" x14ac:dyDescent="0.25">
      <c r="A659" s="5" t="s">
        <v>1574</v>
      </c>
      <c r="B659" s="5" t="s">
        <v>1575</v>
      </c>
      <c r="C659" s="52">
        <v>44651.941759259258</v>
      </c>
      <c r="D659" s="52">
        <v>44651.962557870371</v>
      </c>
      <c r="E659" s="5" t="s">
        <v>379</v>
      </c>
      <c r="F659" s="5">
        <v>579</v>
      </c>
      <c r="G659" s="5">
        <v>518</v>
      </c>
      <c r="H659" s="5">
        <v>12.66</v>
      </c>
      <c r="I659" s="5">
        <v>864</v>
      </c>
      <c r="J659" s="5">
        <v>612</v>
      </c>
      <c r="K659" s="5">
        <v>321</v>
      </c>
      <c r="L659" s="5">
        <v>116</v>
      </c>
      <c r="M659" s="5">
        <v>76</v>
      </c>
      <c r="N659" s="5">
        <v>100</v>
      </c>
      <c r="O659" s="5">
        <v>66</v>
      </c>
      <c r="P659" s="5">
        <v>32.299999999999997</v>
      </c>
      <c r="Q659" s="5">
        <v>25.3</v>
      </c>
      <c r="R659" s="5">
        <v>0</v>
      </c>
      <c r="S659" s="5">
        <v>0</v>
      </c>
    </row>
    <row r="660" spans="1:19" x14ac:dyDescent="0.25">
      <c r="A660" s="5" t="s">
        <v>43</v>
      </c>
      <c r="B660" s="5" t="s">
        <v>1576</v>
      </c>
      <c r="C660" s="5">
        <v>44652.130300925928</v>
      </c>
      <c r="D660" s="5">
        <v>44652.151122685187</v>
      </c>
      <c r="E660" s="5" t="s">
        <v>379</v>
      </c>
      <c r="F660" s="5">
        <v>340</v>
      </c>
      <c r="G660" s="5">
        <v>0</v>
      </c>
      <c r="H660" s="5">
        <v>10.23</v>
      </c>
      <c r="I660" s="5">
        <v>0</v>
      </c>
      <c r="J660" s="5">
        <v>311</v>
      </c>
      <c r="K660" s="5">
        <v>189</v>
      </c>
      <c r="L660" s="5">
        <v>126</v>
      </c>
      <c r="M660" s="5">
        <v>74</v>
      </c>
      <c r="N660" s="5">
        <v>74</v>
      </c>
      <c r="O660" s="5">
        <v>55</v>
      </c>
      <c r="P660" s="5">
        <v>25.2</v>
      </c>
      <c r="Q660" s="5">
        <v>20.399999999999999</v>
      </c>
      <c r="R660" s="5">
        <v>173</v>
      </c>
      <c r="S660" s="5">
        <v>148</v>
      </c>
    </row>
    <row r="661" spans="1:19" x14ac:dyDescent="0.25">
      <c r="A661" s="5" t="s">
        <v>1577</v>
      </c>
      <c r="B661" s="13" t="s">
        <v>1578</v>
      </c>
      <c r="F661" s="5">
        <v>0</v>
      </c>
      <c r="G661" s="5">
        <v>304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</row>
    <row r="662" spans="1:19" x14ac:dyDescent="0.25">
      <c r="A662" s="5" t="s">
        <v>1579</v>
      </c>
      <c r="B662" s="5" t="s">
        <v>1580</v>
      </c>
      <c r="C662" s="52">
        <v>44624.043888888889</v>
      </c>
      <c r="D662" s="52">
        <v>44624.064699074072</v>
      </c>
      <c r="E662" s="5" t="s">
        <v>379</v>
      </c>
      <c r="F662" s="5">
        <v>341</v>
      </c>
      <c r="G662" s="5">
        <v>432</v>
      </c>
      <c r="H662" s="5">
        <v>10.28</v>
      </c>
      <c r="I662" s="5">
        <v>603</v>
      </c>
      <c r="J662" s="5">
        <v>398</v>
      </c>
      <c r="K662" s="5">
        <v>189</v>
      </c>
      <c r="L662" s="5">
        <v>121</v>
      </c>
      <c r="M662" s="5">
        <v>77</v>
      </c>
      <c r="N662" s="5">
        <v>88</v>
      </c>
      <c r="O662" s="5">
        <v>52</v>
      </c>
      <c r="P662" s="5">
        <v>27.6</v>
      </c>
      <c r="Q662" s="5">
        <v>20.6</v>
      </c>
      <c r="R662" s="5">
        <v>191</v>
      </c>
      <c r="S662" s="5">
        <v>175</v>
      </c>
    </row>
    <row r="663" spans="1:19" x14ac:dyDescent="0.25">
      <c r="A663" s="5" t="s">
        <v>335</v>
      </c>
      <c r="B663" s="13" t="s">
        <v>1581</v>
      </c>
      <c r="C663" s="5">
        <v>44651.754965277774</v>
      </c>
      <c r="D663" s="5">
        <v>44651.775787037041</v>
      </c>
      <c r="E663" s="5" t="s">
        <v>379</v>
      </c>
      <c r="F663" s="5">
        <v>491</v>
      </c>
      <c r="G663" s="5">
        <v>0</v>
      </c>
      <c r="H663" s="5">
        <v>11.96</v>
      </c>
      <c r="I663" s="5">
        <v>575</v>
      </c>
      <c r="J663" s="5">
        <v>480</v>
      </c>
      <c r="K663" s="5">
        <v>273</v>
      </c>
      <c r="L663" s="5">
        <v>121</v>
      </c>
      <c r="M663" s="5">
        <v>77</v>
      </c>
      <c r="N663" s="5">
        <v>80</v>
      </c>
      <c r="O663" s="5">
        <v>61</v>
      </c>
      <c r="P663" s="5">
        <v>29.6</v>
      </c>
      <c r="Q663" s="5">
        <v>23.9</v>
      </c>
      <c r="R663" s="5">
        <v>185</v>
      </c>
      <c r="S663" s="5">
        <v>160</v>
      </c>
    </row>
    <row r="664" spans="1:19" x14ac:dyDescent="0.25">
      <c r="A664" s="5" t="s">
        <v>1582</v>
      </c>
      <c r="B664" s="5" t="s">
        <v>1583</v>
      </c>
      <c r="F664" s="5">
        <v>0</v>
      </c>
      <c r="G664" s="5">
        <v>472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</row>
    <row r="665" spans="1:19" x14ac:dyDescent="0.25">
      <c r="A665" s="5" t="s">
        <v>223</v>
      </c>
      <c r="B665" s="5" t="s">
        <v>1584</v>
      </c>
      <c r="C665" s="52">
        <v>44651.77847222222</v>
      </c>
      <c r="D665" s="52">
        <v>44651.799293981479</v>
      </c>
      <c r="E665" s="5" t="s">
        <v>379</v>
      </c>
      <c r="F665" s="5">
        <v>534</v>
      </c>
      <c r="G665" s="5">
        <v>578</v>
      </c>
      <c r="H665" s="5">
        <v>12.38</v>
      </c>
      <c r="I665" s="5">
        <v>735</v>
      </c>
      <c r="J665" s="5">
        <v>512</v>
      </c>
      <c r="K665" s="5">
        <v>297</v>
      </c>
      <c r="L665" s="5">
        <v>93</v>
      </c>
      <c r="M665" s="5">
        <v>74</v>
      </c>
      <c r="N665" s="5">
        <v>89</v>
      </c>
      <c r="O665" s="5">
        <v>64</v>
      </c>
      <c r="P665" s="5">
        <v>30.3</v>
      </c>
      <c r="Q665" s="5">
        <v>24.8</v>
      </c>
      <c r="R665" s="5">
        <v>0</v>
      </c>
      <c r="S665" s="5">
        <v>0</v>
      </c>
    </row>
    <row r="666" spans="1:19" x14ac:dyDescent="0.25">
      <c r="A666" s="5" t="s">
        <v>1585</v>
      </c>
      <c r="B666" s="5" t="s">
        <v>1586</v>
      </c>
      <c r="C666" s="52">
        <v>44593.027789351851</v>
      </c>
      <c r="D666" s="52">
        <v>44593.048611111109</v>
      </c>
      <c r="E666" s="5" t="s">
        <v>379</v>
      </c>
      <c r="F666" s="5">
        <v>239</v>
      </c>
      <c r="G666" s="5">
        <v>391</v>
      </c>
      <c r="H666" s="5">
        <v>8.7200000000000006</v>
      </c>
      <c r="I666" s="5">
        <v>325</v>
      </c>
      <c r="J666" s="5">
        <v>458</v>
      </c>
      <c r="K666" s="5">
        <v>132</v>
      </c>
      <c r="L666" s="5">
        <v>118</v>
      </c>
      <c r="M666" s="5">
        <v>65</v>
      </c>
      <c r="N666" s="5">
        <v>86</v>
      </c>
      <c r="O666" s="5">
        <v>52</v>
      </c>
      <c r="P666" s="5">
        <v>29.1</v>
      </c>
      <c r="Q666" s="5">
        <v>17.399999999999999</v>
      </c>
      <c r="R666" s="5">
        <v>0</v>
      </c>
      <c r="S666" s="5">
        <v>0</v>
      </c>
    </row>
    <row r="667" spans="1:19" x14ac:dyDescent="0.25">
      <c r="A667" s="5" t="s">
        <v>132</v>
      </c>
      <c r="B667" s="5" t="s">
        <v>1587</v>
      </c>
      <c r="C667" s="5">
        <v>44651.794421296298</v>
      </c>
      <c r="D667" s="5">
        <v>44651.81523148148</v>
      </c>
      <c r="E667" s="5" t="s">
        <v>379</v>
      </c>
      <c r="F667" s="5">
        <v>549</v>
      </c>
      <c r="G667" s="5">
        <v>542</v>
      </c>
      <c r="H667" s="5">
        <v>12.52</v>
      </c>
      <c r="I667" s="5">
        <v>0</v>
      </c>
      <c r="J667" s="5">
        <v>505</v>
      </c>
      <c r="K667" s="5">
        <v>305</v>
      </c>
      <c r="L667" s="5">
        <v>85</v>
      </c>
      <c r="M667" s="5">
        <v>77</v>
      </c>
      <c r="N667" s="5">
        <v>82</v>
      </c>
      <c r="O667" s="5">
        <v>61</v>
      </c>
      <c r="P667" s="5">
        <v>30.1</v>
      </c>
      <c r="Q667" s="5">
        <v>25.1</v>
      </c>
      <c r="R667" s="5">
        <v>175</v>
      </c>
      <c r="S667" s="5">
        <v>163</v>
      </c>
    </row>
    <row r="668" spans="1:19" x14ac:dyDescent="0.25">
      <c r="A668" s="5" t="s">
        <v>1588</v>
      </c>
      <c r="B668" s="5" t="s">
        <v>1589</v>
      </c>
      <c r="C668" s="52">
        <v>44624.517129629632</v>
      </c>
      <c r="D668" s="52">
        <v>44624.537939814814</v>
      </c>
      <c r="E668" s="5" t="s">
        <v>379</v>
      </c>
      <c r="F668" s="5">
        <v>236</v>
      </c>
      <c r="G668" s="5">
        <v>0</v>
      </c>
      <c r="H668" s="5">
        <v>8.9</v>
      </c>
      <c r="I668" s="5">
        <v>335</v>
      </c>
      <c r="J668" s="5">
        <v>309</v>
      </c>
      <c r="K668" s="5">
        <v>131</v>
      </c>
      <c r="L668" s="5">
        <v>127</v>
      </c>
      <c r="M668" s="5">
        <v>77</v>
      </c>
      <c r="N668" s="5">
        <v>70</v>
      </c>
      <c r="O668" s="5">
        <v>43</v>
      </c>
      <c r="P668" s="5">
        <v>25.2</v>
      </c>
      <c r="Q668" s="5">
        <v>17.8</v>
      </c>
      <c r="R668" s="5">
        <v>0</v>
      </c>
      <c r="S668" s="5">
        <v>0</v>
      </c>
    </row>
    <row r="669" spans="1:19" x14ac:dyDescent="0.25">
      <c r="A669" s="5" t="s">
        <v>1590</v>
      </c>
      <c r="B669" s="5" t="s">
        <v>1591</v>
      </c>
      <c r="F669" s="5">
        <v>0</v>
      </c>
      <c r="G669" s="5">
        <v>303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</row>
    <row r="670" spans="1:19" x14ac:dyDescent="0.25">
      <c r="A670" s="5" t="s">
        <v>225</v>
      </c>
      <c r="B670" s="5" t="s">
        <v>1592</v>
      </c>
      <c r="C670" s="52">
        <v>44651.554155092592</v>
      </c>
      <c r="D670" s="52">
        <v>44651.574965277781</v>
      </c>
      <c r="E670" s="5" t="s">
        <v>379</v>
      </c>
      <c r="F670" s="5">
        <v>411</v>
      </c>
      <c r="G670" s="5">
        <v>443</v>
      </c>
      <c r="H670" s="5">
        <v>11.12</v>
      </c>
      <c r="I670" s="5">
        <v>533</v>
      </c>
      <c r="J670" s="5">
        <v>438</v>
      </c>
      <c r="K670" s="5">
        <v>228</v>
      </c>
      <c r="L670" s="5">
        <v>119</v>
      </c>
      <c r="M670" s="5">
        <v>78</v>
      </c>
      <c r="N670" s="5">
        <v>100</v>
      </c>
      <c r="O670" s="5">
        <v>56</v>
      </c>
      <c r="P670" s="5">
        <v>28.6</v>
      </c>
      <c r="Q670" s="5">
        <v>22.2</v>
      </c>
      <c r="R670" s="5">
        <v>0</v>
      </c>
      <c r="S670" s="5">
        <v>0</v>
      </c>
    </row>
    <row r="671" spans="1:19" x14ac:dyDescent="0.25">
      <c r="A671" s="5" t="s">
        <v>1593</v>
      </c>
      <c r="B671" s="5" t="s">
        <v>1594</v>
      </c>
      <c r="C671" s="52">
        <v>44651.090787037036</v>
      </c>
      <c r="D671" s="52">
        <v>44651.111597222225</v>
      </c>
      <c r="E671" s="5" t="s">
        <v>379</v>
      </c>
      <c r="F671" s="5">
        <v>391</v>
      </c>
      <c r="G671" s="5">
        <v>0</v>
      </c>
      <c r="H671" s="5">
        <v>10.92</v>
      </c>
      <c r="I671" s="5">
        <v>0</v>
      </c>
      <c r="J671" s="5">
        <v>454</v>
      </c>
      <c r="K671" s="5">
        <v>217</v>
      </c>
      <c r="L671" s="5">
        <v>121</v>
      </c>
      <c r="M671" s="5">
        <v>78</v>
      </c>
      <c r="N671" s="5">
        <v>75</v>
      </c>
      <c r="O671" s="5">
        <v>55</v>
      </c>
      <c r="P671" s="5">
        <v>29</v>
      </c>
      <c r="Q671" s="5">
        <v>21.8</v>
      </c>
      <c r="R671" s="5">
        <v>178</v>
      </c>
      <c r="S671" s="5">
        <v>154</v>
      </c>
    </row>
    <row r="672" spans="1:19" x14ac:dyDescent="0.25">
      <c r="A672" s="5" t="s">
        <v>173</v>
      </c>
      <c r="B672" s="5" t="s">
        <v>1595</v>
      </c>
      <c r="C672" s="5">
        <v>44651.991967592592</v>
      </c>
      <c r="D672" s="5">
        <v>44652.012789351851</v>
      </c>
      <c r="E672" s="5" t="s">
        <v>379</v>
      </c>
      <c r="F672" s="5">
        <v>220</v>
      </c>
      <c r="G672" s="5">
        <v>0</v>
      </c>
      <c r="H672" s="5">
        <v>8.6999999999999993</v>
      </c>
      <c r="I672" s="5">
        <v>516</v>
      </c>
      <c r="J672" s="5">
        <v>340</v>
      </c>
      <c r="K672" s="5">
        <v>122</v>
      </c>
      <c r="L672" s="5">
        <v>91</v>
      </c>
      <c r="M672" s="5">
        <v>78</v>
      </c>
      <c r="N672" s="5">
        <v>75</v>
      </c>
      <c r="O672" s="5">
        <v>43</v>
      </c>
      <c r="P672" s="5">
        <v>26.1</v>
      </c>
      <c r="Q672" s="5">
        <v>17.399999999999999</v>
      </c>
      <c r="R672" s="5">
        <v>182</v>
      </c>
      <c r="S672" s="5">
        <v>166</v>
      </c>
    </row>
    <row r="673" spans="1:19" x14ac:dyDescent="0.25">
      <c r="A673" s="5" t="s">
        <v>1596</v>
      </c>
      <c r="B673" s="5" t="s">
        <v>1597</v>
      </c>
      <c r="F673" s="5">
        <v>0</v>
      </c>
      <c r="G673" s="5">
        <v>560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</row>
    <row r="674" spans="1:19" x14ac:dyDescent="0.25">
      <c r="A674" s="5" t="s">
        <v>31</v>
      </c>
      <c r="B674" s="5" t="s">
        <v>1598</v>
      </c>
      <c r="C674" s="5">
        <v>44651.782372685186</v>
      </c>
      <c r="D674" s="5">
        <v>44651.803182870368</v>
      </c>
      <c r="E674" s="5" t="s">
        <v>379</v>
      </c>
      <c r="F674" s="5">
        <v>506</v>
      </c>
      <c r="G674" s="5">
        <v>0</v>
      </c>
      <c r="H674" s="5">
        <v>12.08</v>
      </c>
      <c r="I674" s="5">
        <v>573</v>
      </c>
      <c r="J674" s="5">
        <v>670</v>
      </c>
      <c r="K674" s="5">
        <v>281</v>
      </c>
      <c r="L674" s="5">
        <v>113</v>
      </c>
      <c r="M674" s="5">
        <v>77</v>
      </c>
      <c r="N674" s="5">
        <v>100</v>
      </c>
      <c r="O674" s="5">
        <v>56</v>
      </c>
      <c r="P674" s="5">
        <v>33.299999999999997</v>
      </c>
      <c r="Q674" s="5">
        <v>24.1</v>
      </c>
      <c r="R674" s="5">
        <v>181</v>
      </c>
      <c r="S674" s="5">
        <v>161</v>
      </c>
    </row>
    <row r="675" spans="1:19" x14ac:dyDescent="0.25">
      <c r="A675" s="5" t="s">
        <v>1599</v>
      </c>
      <c r="B675" s="13" t="s">
        <v>1600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</row>
    <row r="676" spans="1:19" x14ac:dyDescent="0.25">
      <c r="A676" s="5" t="s">
        <v>1601</v>
      </c>
      <c r="B676" s="5" t="s">
        <v>1602</v>
      </c>
      <c r="F676" s="5">
        <v>0</v>
      </c>
      <c r="G676" s="5">
        <v>270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</row>
    <row r="677" spans="1:19" x14ac:dyDescent="0.25">
      <c r="A677" s="5" t="s">
        <v>1603</v>
      </c>
      <c r="B677" s="5" t="s">
        <v>1604</v>
      </c>
      <c r="F677" s="5">
        <v>0</v>
      </c>
      <c r="G677" s="5">
        <v>415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</row>
    <row r="678" spans="1:19" x14ac:dyDescent="0.25">
      <c r="A678" s="5" t="s">
        <v>1605</v>
      </c>
      <c r="B678" s="5" t="s">
        <v>1606</v>
      </c>
      <c r="C678" s="52">
        <v>44599.4606712963</v>
      </c>
      <c r="D678" s="52">
        <v>44599.481493055559</v>
      </c>
      <c r="E678" s="5" t="s">
        <v>379</v>
      </c>
      <c r="F678" s="5">
        <v>207</v>
      </c>
      <c r="G678" s="5">
        <v>356</v>
      </c>
      <c r="H678" s="5">
        <v>8.4</v>
      </c>
      <c r="I678" s="5">
        <v>402</v>
      </c>
      <c r="J678" s="5">
        <v>295</v>
      </c>
      <c r="K678" s="5">
        <v>115</v>
      </c>
      <c r="L678" s="5">
        <v>132</v>
      </c>
      <c r="M678" s="5">
        <v>75</v>
      </c>
      <c r="N678" s="5">
        <v>70</v>
      </c>
      <c r="O678" s="5">
        <v>43</v>
      </c>
      <c r="P678" s="5">
        <v>24.8</v>
      </c>
      <c r="Q678" s="5">
        <v>16.8</v>
      </c>
      <c r="R678" s="5">
        <v>150</v>
      </c>
      <c r="S678" s="5">
        <v>124</v>
      </c>
    </row>
    <row r="679" spans="1:19" x14ac:dyDescent="0.25">
      <c r="A679" s="5" t="s">
        <v>1607</v>
      </c>
      <c r="B679" s="5" t="s">
        <v>1608</v>
      </c>
      <c r="F679" s="5">
        <v>0</v>
      </c>
      <c r="G679" s="5">
        <v>420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</row>
    <row r="680" spans="1:19" x14ac:dyDescent="0.25">
      <c r="A680" s="5" t="s">
        <v>1609</v>
      </c>
      <c r="B680" s="5" t="s">
        <v>1610</v>
      </c>
      <c r="F680" s="5">
        <v>0</v>
      </c>
      <c r="G680" s="5">
        <v>436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</row>
    <row r="681" spans="1:19" x14ac:dyDescent="0.25">
      <c r="A681" s="5" t="s">
        <v>1611</v>
      </c>
      <c r="B681" s="5" t="s">
        <v>1612</v>
      </c>
      <c r="F681" s="5">
        <v>0</v>
      </c>
      <c r="G681" s="5">
        <v>512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</row>
    <row r="682" spans="1:19" x14ac:dyDescent="0.25">
      <c r="A682" s="5" t="s">
        <v>1613</v>
      </c>
      <c r="B682" s="5" t="s">
        <v>1614</v>
      </c>
      <c r="C682" s="52">
        <v>44592.708333333336</v>
      </c>
      <c r="D682" s="52">
        <v>44592.729166666664</v>
      </c>
      <c r="E682" s="5" t="s">
        <v>379</v>
      </c>
      <c r="F682" s="5">
        <v>233</v>
      </c>
      <c r="G682" s="5">
        <v>322</v>
      </c>
      <c r="H682" s="5">
        <v>8.83</v>
      </c>
      <c r="I682" s="5">
        <v>487</v>
      </c>
      <c r="J682" s="5">
        <v>311</v>
      </c>
      <c r="K682" s="5">
        <v>130</v>
      </c>
      <c r="L682" s="5">
        <v>128</v>
      </c>
      <c r="M682" s="5">
        <v>86</v>
      </c>
      <c r="N682" s="5">
        <v>58</v>
      </c>
      <c r="O682" s="5">
        <v>41</v>
      </c>
      <c r="P682" s="5">
        <v>25.3</v>
      </c>
      <c r="Q682" s="5">
        <v>17.600000000000001</v>
      </c>
      <c r="R682" s="5">
        <v>172</v>
      </c>
      <c r="S682" s="5">
        <v>144</v>
      </c>
    </row>
    <row r="683" spans="1:19" x14ac:dyDescent="0.25">
      <c r="A683" s="5" t="s">
        <v>1615</v>
      </c>
      <c r="B683" s="5" t="s">
        <v>1616</v>
      </c>
      <c r="F683" s="5">
        <v>0</v>
      </c>
      <c r="G683" s="5">
        <v>429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</row>
    <row r="684" spans="1:19" x14ac:dyDescent="0.25">
      <c r="A684" s="5" t="s">
        <v>1617</v>
      </c>
      <c r="B684" s="5" t="s">
        <v>1618</v>
      </c>
      <c r="C684" s="5">
        <v>44651.916539351849</v>
      </c>
      <c r="D684" s="5">
        <v>44651.937349537038</v>
      </c>
      <c r="E684" s="5" t="s">
        <v>379</v>
      </c>
      <c r="F684" s="5">
        <v>412</v>
      </c>
      <c r="G684" s="5">
        <v>0</v>
      </c>
      <c r="H684" s="5">
        <v>11.24</v>
      </c>
      <c r="I684" s="5">
        <v>488</v>
      </c>
      <c r="J684" s="5">
        <v>306</v>
      </c>
      <c r="K684" s="5">
        <v>229</v>
      </c>
      <c r="L684" s="5">
        <v>95</v>
      </c>
      <c r="M684" s="5">
        <v>77</v>
      </c>
      <c r="N684" s="5">
        <v>66</v>
      </c>
      <c r="O684" s="5">
        <v>56</v>
      </c>
      <c r="P684" s="5">
        <v>25.1</v>
      </c>
      <c r="Q684" s="5">
        <v>22.5</v>
      </c>
      <c r="R684" s="5">
        <v>174</v>
      </c>
      <c r="S684" s="5">
        <v>157</v>
      </c>
    </row>
    <row r="685" spans="1:19" x14ac:dyDescent="0.25">
      <c r="A685" s="5" t="s">
        <v>1619</v>
      </c>
      <c r="B685" s="5" t="s">
        <v>1620</v>
      </c>
      <c r="F685" s="5">
        <v>0</v>
      </c>
      <c r="G685" s="5">
        <v>457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</row>
    <row r="686" spans="1:19" x14ac:dyDescent="0.25">
      <c r="A686" s="5" t="s">
        <v>1621</v>
      </c>
      <c r="B686" s="5" t="s">
        <v>1622</v>
      </c>
      <c r="F686" s="5">
        <v>0</v>
      </c>
      <c r="G686" s="5">
        <v>309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</row>
    <row r="687" spans="1:19" x14ac:dyDescent="0.25">
      <c r="A687" s="5" t="s">
        <v>1623</v>
      </c>
      <c r="B687" s="5" t="s">
        <v>1624</v>
      </c>
      <c r="C687" s="52">
        <v>44623.775150462963</v>
      </c>
      <c r="D687" s="52">
        <v>44623.795972222222</v>
      </c>
      <c r="E687" s="5" t="s">
        <v>379</v>
      </c>
      <c r="F687" s="5">
        <v>525</v>
      </c>
      <c r="G687" s="5">
        <v>545</v>
      </c>
      <c r="H687" s="5">
        <v>12.22</v>
      </c>
      <c r="I687" s="5">
        <v>310</v>
      </c>
      <c r="J687" s="5">
        <v>515</v>
      </c>
      <c r="K687" s="5">
        <v>289</v>
      </c>
      <c r="L687" s="5">
        <v>113</v>
      </c>
      <c r="M687" s="5">
        <v>74</v>
      </c>
      <c r="N687" s="5">
        <v>88</v>
      </c>
      <c r="O687" s="5">
        <v>64</v>
      </c>
      <c r="P687" s="5">
        <v>30.3</v>
      </c>
      <c r="Q687" s="5">
        <v>24.4</v>
      </c>
      <c r="R687" s="5">
        <v>184</v>
      </c>
      <c r="S687" s="5">
        <v>151</v>
      </c>
    </row>
    <row r="688" spans="1:19" x14ac:dyDescent="0.25">
      <c r="A688" s="5" t="s">
        <v>1625</v>
      </c>
      <c r="B688" s="5" t="s">
        <v>1626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</row>
    <row r="689" spans="1:19" x14ac:dyDescent="0.25">
      <c r="A689" s="5" t="s">
        <v>237</v>
      </c>
      <c r="B689" s="5" t="s">
        <v>1627</v>
      </c>
      <c r="F689" s="5">
        <v>0</v>
      </c>
      <c r="G689" s="5">
        <v>621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</row>
    <row r="690" spans="1:19" x14ac:dyDescent="0.25">
      <c r="A690" s="5" t="s">
        <v>1628</v>
      </c>
      <c r="B690" s="5" t="s">
        <v>1629</v>
      </c>
      <c r="F690" s="5">
        <v>0</v>
      </c>
      <c r="G690" s="5">
        <v>323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</row>
    <row r="691" spans="1:19" x14ac:dyDescent="0.25">
      <c r="A691" s="5" t="s">
        <v>1630</v>
      </c>
      <c r="B691" s="5" t="s">
        <v>1631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</row>
    <row r="692" spans="1:19" x14ac:dyDescent="0.25">
      <c r="A692" s="5" t="s">
        <v>1632</v>
      </c>
      <c r="B692" s="13" t="s">
        <v>1633</v>
      </c>
      <c r="C692" s="52">
        <v>44592.548750000002</v>
      </c>
      <c r="D692" s="52">
        <v>44592.569525462961</v>
      </c>
      <c r="E692" s="5" t="s">
        <v>379</v>
      </c>
      <c r="F692" s="5">
        <v>337</v>
      </c>
      <c r="G692" s="5">
        <v>402</v>
      </c>
      <c r="H692" s="5">
        <v>10.34</v>
      </c>
      <c r="I692" s="5">
        <v>0</v>
      </c>
      <c r="J692" s="5">
        <v>331</v>
      </c>
      <c r="K692" s="5">
        <v>187</v>
      </c>
      <c r="L692" s="5">
        <v>115</v>
      </c>
      <c r="M692" s="5">
        <v>75</v>
      </c>
      <c r="N692" s="5">
        <v>71</v>
      </c>
      <c r="O692" s="5">
        <v>54</v>
      </c>
      <c r="P692" s="5">
        <v>25.8</v>
      </c>
      <c r="Q692" s="5">
        <v>20.7</v>
      </c>
      <c r="R692" s="5">
        <v>163</v>
      </c>
      <c r="S692" s="5">
        <v>144</v>
      </c>
    </row>
    <row r="693" spans="1:19" x14ac:dyDescent="0.25">
      <c r="A693" s="5" t="s">
        <v>1634</v>
      </c>
      <c r="B693" s="5" t="s">
        <v>1635</v>
      </c>
      <c r="C693" s="52">
        <v>44594.639652777776</v>
      </c>
      <c r="D693" s="52">
        <v>44594.660474537035</v>
      </c>
      <c r="E693" s="5" t="s">
        <v>379</v>
      </c>
      <c r="F693" s="5">
        <v>326</v>
      </c>
      <c r="G693" s="5">
        <v>492</v>
      </c>
      <c r="H693" s="5">
        <v>10.11</v>
      </c>
      <c r="I693" s="5">
        <v>459</v>
      </c>
      <c r="J693" s="5">
        <v>439</v>
      </c>
      <c r="K693" s="5">
        <v>181</v>
      </c>
      <c r="L693" s="5">
        <v>123</v>
      </c>
      <c r="M693" s="5">
        <v>80</v>
      </c>
      <c r="N693" s="5">
        <v>75</v>
      </c>
      <c r="O693" s="5">
        <v>53</v>
      </c>
      <c r="P693" s="5">
        <v>28.6</v>
      </c>
      <c r="Q693" s="5">
        <v>20.2</v>
      </c>
      <c r="R693" s="5">
        <v>0</v>
      </c>
      <c r="S693" s="5">
        <v>0</v>
      </c>
    </row>
    <row r="694" spans="1:19" x14ac:dyDescent="0.25">
      <c r="A694" s="5" t="s">
        <v>113</v>
      </c>
      <c r="B694" s="5" t="s">
        <v>1636</v>
      </c>
      <c r="C694" s="52">
        <v>44651.000451388885</v>
      </c>
      <c r="D694" s="52">
        <v>44651.021261574075</v>
      </c>
      <c r="E694" s="5" t="s">
        <v>379</v>
      </c>
      <c r="F694" s="5">
        <v>401</v>
      </c>
      <c r="G694" s="5">
        <v>0</v>
      </c>
      <c r="H694" s="5">
        <v>11.08</v>
      </c>
      <c r="I694" s="5">
        <v>521</v>
      </c>
      <c r="J694" s="5">
        <v>408</v>
      </c>
      <c r="K694" s="5">
        <v>223</v>
      </c>
      <c r="L694" s="5">
        <v>115</v>
      </c>
      <c r="M694" s="5">
        <v>74</v>
      </c>
      <c r="N694" s="5">
        <v>82</v>
      </c>
      <c r="O694" s="5">
        <v>57</v>
      </c>
      <c r="P694" s="5">
        <v>27.9</v>
      </c>
      <c r="Q694" s="5">
        <v>22.2</v>
      </c>
      <c r="R694" s="5">
        <v>167</v>
      </c>
      <c r="S694" s="5">
        <v>153</v>
      </c>
    </row>
    <row r="695" spans="1:19" x14ac:dyDescent="0.25">
      <c r="A695" s="5" t="s">
        <v>1637</v>
      </c>
      <c r="B695" s="5" t="s">
        <v>1638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</row>
    <row r="696" spans="1:19" x14ac:dyDescent="0.25">
      <c r="A696" s="5" t="s">
        <v>1639</v>
      </c>
      <c r="B696" s="5" t="s">
        <v>1640</v>
      </c>
      <c r="F696" s="5">
        <v>0</v>
      </c>
      <c r="G696" s="5">
        <v>466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</row>
    <row r="697" spans="1:19" x14ac:dyDescent="0.25">
      <c r="A697" s="5" t="s">
        <v>1641</v>
      </c>
      <c r="B697" s="5" t="s">
        <v>1642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</row>
    <row r="698" spans="1:19" x14ac:dyDescent="0.25">
      <c r="A698" s="5" t="s">
        <v>1643</v>
      </c>
      <c r="B698" s="5" t="s">
        <v>1644</v>
      </c>
      <c r="F698" s="5">
        <v>0</v>
      </c>
      <c r="G698" s="5">
        <v>461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</row>
    <row r="699" spans="1:19" x14ac:dyDescent="0.25">
      <c r="A699" s="5" t="s">
        <v>1645</v>
      </c>
      <c r="B699" s="5" t="s">
        <v>1646</v>
      </c>
      <c r="F699" s="5">
        <v>0</v>
      </c>
      <c r="G699" s="5">
        <v>387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</row>
    <row r="700" spans="1:19" x14ac:dyDescent="0.25">
      <c r="A700" s="5" t="s">
        <v>1647</v>
      </c>
      <c r="B700" s="5" t="s">
        <v>1648</v>
      </c>
      <c r="F700" s="5">
        <v>0</v>
      </c>
      <c r="G700" s="5">
        <v>354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</row>
    <row r="701" spans="1:19" x14ac:dyDescent="0.25">
      <c r="A701" s="5" t="s">
        <v>146</v>
      </c>
      <c r="B701" s="5" t="s">
        <v>1649</v>
      </c>
      <c r="C701" s="5">
        <v>44652.105046296296</v>
      </c>
      <c r="D701" s="5">
        <v>44652.125868055555</v>
      </c>
      <c r="E701" s="5" t="s">
        <v>379</v>
      </c>
      <c r="F701" s="5">
        <v>444</v>
      </c>
      <c r="G701" s="5">
        <v>612</v>
      </c>
      <c r="H701" s="5">
        <v>11.43</v>
      </c>
      <c r="I701" s="5">
        <v>672</v>
      </c>
      <c r="J701" s="5">
        <v>403</v>
      </c>
      <c r="K701" s="5">
        <v>247</v>
      </c>
      <c r="L701" s="5">
        <v>121</v>
      </c>
      <c r="M701" s="5">
        <v>78</v>
      </c>
      <c r="N701" s="5">
        <v>75</v>
      </c>
      <c r="O701" s="5">
        <v>57</v>
      </c>
      <c r="P701" s="5">
        <v>27.8</v>
      </c>
      <c r="Q701" s="5">
        <v>22.9</v>
      </c>
      <c r="R701" s="5">
        <v>0</v>
      </c>
      <c r="S701" s="5">
        <v>0</v>
      </c>
    </row>
    <row r="702" spans="1:19" x14ac:dyDescent="0.25">
      <c r="A702" s="5" t="s">
        <v>1650</v>
      </c>
      <c r="B702" s="5" t="s">
        <v>1651</v>
      </c>
      <c r="F702" s="5">
        <v>0</v>
      </c>
      <c r="G702" s="5">
        <v>420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</row>
    <row r="703" spans="1:19" x14ac:dyDescent="0.25">
      <c r="A703" s="5" t="s">
        <v>1652</v>
      </c>
      <c r="B703" s="5" t="s">
        <v>1653</v>
      </c>
      <c r="F703" s="5">
        <v>0</v>
      </c>
      <c r="G703" s="5">
        <v>611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</row>
    <row r="704" spans="1:19" x14ac:dyDescent="0.25">
      <c r="A704" s="5" t="s">
        <v>1654</v>
      </c>
      <c r="B704" s="5" t="s">
        <v>1655</v>
      </c>
      <c r="F704" s="5">
        <v>0</v>
      </c>
      <c r="G704" s="5">
        <v>230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</row>
    <row r="705" spans="1:19" x14ac:dyDescent="0.25">
      <c r="A705" s="5" t="s">
        <v>171</v>
      </c>
      <c r="B705" s="5" t="s">
        <v>1656</v>
      </c>
      <c r="C705" s="5">
        <v>44651.704340277778</v>
      </c>
      <c r="D705" s="5">
        <v>44651.72515046296</v>
      </c>
      <c r="E705" s="5" t="s">
        <v>379</v>
      </c>
      <c r="F705" s="5">
        <v>329</v>
      </c>
      <c r="G705" s="5">
        <v>0</v>
      </c>
      <c r="H705" s="5">
        <v>9.7200000000000006</v>
      </c>
      <c r="I705" s="5">
        <v>458</v>
      </c>
      <c r="J705" s="5">
        <v>449</v>
      </c>
      <c r="K705" s="5">
        <v>183</v>
      </c>
      <c r="L705" s="5">
        <v>111</v>
      </c>
      <c r="M705" s="5">
        <v>73</v>
      </c>
      <c r="N705" s="5">
        <v>85</v>
      </c>
      <c r="O705" s="5">
        <v>49</v>
      </c>
      <c r="P705" s="5">
        <v>28.9</v>
      </c>
      <c r="Q705" s="5">
        <v>19.5</v>
      </c>
      <c r="R705" s="5">
        <v>0</v>
      </c>
      <c r="S705" s="5">
        <v>0</v>
      </c>
    </row>
    <row r="706" spans="1:19" x14ac:dyDescent="0.25">
      <c r="A706" s="5" t="s">
        <v>1657</v>
      </c>
      <c r="B706" s="5" t="s">
        <v>1658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</row>
    <row r="707" spans="1:19" x14ac:dyDescent="0.25">
      <c r="A707" s="5" t="s">
        <v>1659</v>
      </c>
      <c r="B707" s="5" t="s">
        <v>1660</v>
      </c>
      <c r="C707" s="52">
        <v>44644.406111111108</v>
      </c>
      <c r="D707" s="52">
        <v>44644.426932870374</v>
      </c>
      <c r="E707" s="5" t="s">
        <v>379</v>
      </c>
      <c r="F707" s="5">
        <v>394</v>
      </c>
      <c r="G707" s="5">
        <v>458</v>
      </c>
      <c r="H707" s="5">
        <v>11.01</v>
      </c>
      <c r="I707" s="5">
        <v>556</v>
      </c>
      <c r="J707" s="5">
        <v>384</v>
      </c>
      <c r="K707" s="5">
        <v>219</v>
      </c>
      <c r="L707" s="5">
        <v>116</v>
      </c>
      <c r="M707" s="5">
        <v>84</v>
      </c>
      <c r="N707" s="5">
        <v>70</v>
      </c>
      <c r="O707" s="5">
        <v>52</v>
      </c>
      <c r="P707" s="5">
        <v>27.3</v>
      </c>
      <c r="Q707" s="5">
        <v>22</v>
      </c>
      <c r="R707" s="5">
        <v>0</v>
      </c>
      <c r="S707" s="5">
        <v>0</v>
      </c>
    </row>
    <row r="708" spans="1:19" x14ac:dyDescent="0.25">
      <c r="A708" s="5" t="s">
        <v>1661</v>
      </c>
      <c r="B708" s="5" t="s">
        <v>1662</v>
      </c>
      <c r="F708" s="5">
        <v>0</v>
      </c>
      <c r="G708" s="5">
        <v>472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</row>
    <row r="709" spans="1:19" x14ac:dyDescent="0.25">
      <c r="A709" s="5" t="s">
        <v>1663</v>
      </c>
      <c r="B709" s="5" t="s">
        <v>1664</v>
      </c>
      <c r="C709" s="52">
        <v>44623.912951388891</v>
      </c>
      <c r="D709" s="52">
        <v>44623.933807870373</v>
      </c>
      <c r="E709" s="5" t="s">
        <v>379</v>
      </c>
      <c r="F709" s="5">
        <v>420</v>
      </c>
      <c r="G709" s="5">
        <v>0</v>
      </c>
      <c r="H709" s="5">
        <v>11.31</v>
      </c>
      <c r="I709" s="5">
        <v>0</v>
      </c>
      <c r="J709" s="5">
        <v>321</v>
      </c>
      <c r="K709" s="5">
        <v>233</v>
      </c>
      <c r="L709" s="5">
        <v>105</v>
      </c>
      <c r="M709" s="5">
        <v>78</v>
      </c>
      <c r="N709" s="5">
        <v>68</v>
      </c>
      <c r="O709" s="5">
        <v>56</v>
      </c>
      <c r="P709" s="5">
        <v>25.5</v>
      </c>
      <c r="Q709" s="5">
        <v>22.6</v>
      </c>
      <c r="R709" s="5">
        <v>181</v>
      </c>
      <c r="S709" s="5">
        <v>172</v>
      </c>
    </row>
    <row r="710" spans="1:19" x14ac:dyDescent="0.25">
      <c r="A710" s="5" t="s">
        <v>1665</v>
      </c>
      <c r="B710" s="13" t="s">
        <v>1666</v>
      </c>
      <c r="F710" s="5">
        <v>0</v>
      </c>
      <c r="G710" s="5">
        <v>713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</row>
    <row r="711" spans="1:19" x14ac:dyDescent="0.25">
      <c r="A711" s="5" t="s">
        <v>1667</v>
      </c>
      <c r="B711" s="5" t="s">
        <v>1668</v>
      </c>
      <c r="F711" s="5">
        <v>0</v>
      </c>
      <c r="G711" s="5">
        <v>331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</row>
    <row r="712" spans="1:19" x14ac:dyDescent="0.25">
      <c r="A712" s="5" t="s">
        <v>1669</v>
      </c>
      <c r="B712" s="5" t="s">
        <v>1670</v>
      </c>
      <c r="F712" s="5">
        <v>0</v>
      </c>
      <c r="G712" s="5">
        <v>506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</row>
    <row r="713" spans="1:19" x14ac:dyDescent="0.25">
      <c r="A713" s="5" t="s">
        <v>1671</v>
      </c>
      <c r="B713" s="5" t="s">
        <v>1672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</row>
    <row r="714" spans="1:19" x14ac:dyDescent="0.25">
      <c r="A714" s="5" t="s">
        <v>1673</v>
      </c>
      <c r="B714" s="5" t="s">
        <v>1674</v>
      </c>
      <c r="F714" s="5">
        <v>0</v>
      </c>
      <c r="G714" s="5">
        <v>438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</row>
    <row r="715" spans="1:19" x14ac:dyDescent="0.25">
      <c r="A715" s="5" t="s">
        <v>1675</v>
      </c>
      <c r="B715" s="5" t="s">
        <v>1676</v>
      </c>
      <c r="F715" s="5">
        <v>0</v>
      </c>
      <c r="G715" s="5">
        <v>400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</row>
    <row r="716" spans="1:19" x14ac:dyDescent="0.25">
      <c r="A716" s="5" t="s">
        <v>1677</v>
      </c>
      <c r="B716" s="5" t="s">
        <v>1678</v>
      </c>
      <c r="F716" s="5">
        <v>0</v>
      </c>
      <c r="G716" s="5">
        <v>360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</row>
    <row r="717" spans="1:19" x14ac:dyDescent="0.25">
      <c r="A717" s="5" t="s">
        <v>1679</v>
      </c>
      <c r="B717" s="5" t="s">
        <v>1680</v>
      </c>
      <c r="F717" s="5">
        <v>0</v>
      </c>
      <c r="G717" s="5">
        <v>330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</row>
    <row r="718" spans="1:19" x14ac:dyDescent="0.25">
      <c r="A718" s="5" t="s">
        <v>1681</v>
      </c>
      <c r="B718" s="5" t="s">
        <v>1682</v>
      </c>
      <c r="F718" s="5">
        <v>0</v>
      </c>
      <c r="G718" s="5">
        <v>475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</row>
    <row r="719" spans="1:19" x14ac:dyDescent="0.25">
      <c r="A719" s="5" t="s">
        <v>1683</v>
      </c>
      <c r="B719" s="5" t="s">
        <v>1684</v>
      </c>
      <c r="F719" s="5">
        <v>0</v>
      </c>
      <c r="G719" s="5">
        <v>439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</row>
    <row r="720" spans="1:19" x14ac:dyDescent="0.25">
      <c r="A720" s="5" t="s">
        <v>1685</v>
      </c>
      <c r="B720" s="5" t="s">
        <v>1686</v>
      </c>
      <c r="F720" s="5">
        <v>0</v>
      </c>
      <c r="G720" s="5">
        <v>404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</row>
    <row r="721" spans="1:19" x14ac:dyDescent="0.25">
      <c r="A721" s="5" t="s">
        <v>1687</v>
      </c>
      <c r="B721" s="5" t="s">
        <v>1688</v>
      </c>
      <c r="F721" s="5">
        <v>0</v>
      </c>
      <c r="G721" s="5">
        <v>411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</row>
    <row r="722" spans="1:19" x14ac:dyDescent="0.25">
      <c r="A722" s="5" t="s">
        <v>1689</v>
      </c>
      <c r="B722" s="5" t="s">
        <v>1690</v>
      </c>
      <c r="F722" s="5">
        <v>0</v>
      </c>
      <c r="G722" s="5">
        <v>301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</row>
    <row r="723" spans="1:19" x14ac:dyDescent="0.25">
      <c r="A723" s="5" t="s">
        <v>1691</v>
      </c>
      <c r="B723" s="5" t="s">
        <v>1692</v>
      </c>
      <c r="F723" s="5">
        <v>0</v>
      </c>
      <c r="G723" s="5">
        <v>458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</row>
    <row r="724" spans="1:19" x14ac:dyDescent="0.25">
      <c r="A724" s="5" t="s">
        <v>1693</v>
      </c>
      <c r="B724" s="5" t="s">
        <v>1694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</row>
    <row r="725" spans="1:19" x14ac:dyDescent="0.25">
      <c r="A725" s="5" t="s">
        <v>1695</v>
      </c>
      <c r="B725" s="5" t="s">
        <v>1696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</row>
    <row r="726" spans="1:19" x14ac:dyDescent="0.25">
      <c r="A726" s="5" t="s">
        <v>1697</v>
      </c>
      <c r="B726" s="5" t="s">
        <v>1698</v>
      </c>
      <c r="F726" s="5">
        <v>0</v>
      </c>
      <c r="G726" s="5">
        <v>546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</row>
    <row r="727" spans="1:19" x14ac:dyDescent="0.25">
      <c r="A727" s="5" t="s">
        <v>1699</v>
      </c>
      <c r="B727" s="5" t="s">
        <v>1700</v>
      </c>
      <c r="F727" s="5">
        <v>0</v>
      </c>
      <c r="G727" s="5">
        <v>364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</row>
    <row r="728" spans="1:19" x14ac:dyDescent="0.25">
      <c r="A728" s="5" t="s">
        <v>35</v>
      </c>
      <c r="B728" s="5" t="s">
        <v>1701</v>
      </c>
      <c r="C728" s="52">
        <v>44623.498912037037</v>
      </c>
      <c r="D728" s="52">
        <v>44623.519745370373</v>
      </c>
      <c r="E728" s="5" t="s">
        <v>379</v>
      </c>
      <c r="F728" s="5">
        <v>337</v>
      </c>
      <c r="G728" s="5">
        <v>0</v>
      </c>
      <c r="H728" s="5">
        <v>10.35</v>
      </c>
      <c r="I728" s="5">
        <v>0</v>
      </c>
      <c r="J728" s="5">
        <v>329</v>
      </c>
      <c r="K728" s="5">
        <v>187</v>
      </c>
      <c r="L728" s="5">
        <v>113</v>
      </c>
      <c r="M728" s="5">
        <v>76</v>
      </c>
      <c r="N728" s="5">
        <v>80</v>
      </c>
      <c r="O728" s="5">
        <v>48</v>
      </c>
      <c r="P728" s="5">
        <v>25.8</v>
      </c>
      <c r="Q728" s="5">
        <v>20.7</v>
      </c>
      <c r="R728" s="5">
        <v>172</v>
      </c>
      <c r="S728" s="5">
        <v>150</v>
      </c>
    </row>
    <row r="729" spans="1:19" x14ac:dyDescent="0.25">
      <c r="A729" s="5" t="s">
        <v>201</v>
      </c>
      <c r="B729" s="5" t="s">
        <v>1702</v>
      </c>
      <c r="C729" s="52">
        <v>44651.855231481481</v>
      </c>
      <c r="D729" s="52">
        <v>44651.876006944447</v>
      </c>
      <c r="E729" s="5" t="s">
        <v>379</v>
      </c>
      <c r="F729" s="5">
        <v>413</v>
      </c>
      <c r="G729" s="5">
        <v>403</v>
      </c>
      <c r="H729" s="5">
        <v>11.17</v>
      </c>
      <c r="I729" s="5">
        <v>571</v>
      </c>
      <c r="J729" s="5">
        <v>744</v>
      </c>
      <c r="K729" s="5">
        <v>229</v>
      </c>
      <c r="L729" s="5">
        <v>132</v>
      </c>
      <c r="M729" s="5">
        <v>73</v>
      </c>
      <c r="N729" s="5">
        <v>78</v>
      </c>
      <c r="O729" s="5">
        <v>58</v>
      </c>
      <c r="P729" s="5">
        <v>34.6</v>
      </c>
      <c r="Q729" s="5">
        <v>22.3</v>
      </c>
      <c r="R729" s="5">
        <v>0</v>
      </c>
      <c r="S729" s="5">
        <v>0</v>
      </c>
    </row>
    <row r="730" spans="1:19" x14ac:dyDescent="0.25">
      <c r="A730" s="5" t="s">
        <v>1703</v>
      </c>
      <c r="B730" s="5" t="s">
        <v>1704</v>
      </c>
      <c r="F730" s="5">
        <v>0</v>
      </c>
      <c r="G730" s="5">
        <v>424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</row>
    <row r="731" spans="1:19" x14ac:dyDescent="0.25">
      <c r="A731" s="5" t="s">
        <v>1705</v>
      </c>
      <c r="B731" s="5" t="s">
        <v>1706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</row>
    <row r="732" spans="1:19" x14ac:dyDescent="0.25">
      <c r="A732" s="5" t="s">
        <v>1707</v>
      </c>
      <c r="B732" s="5" t="s">
        <v>1708</v>
      </c>
      <c r="F732" s="5">
        <v>0</v>
      </c>
      <c r="G732" s="5">
        <v>287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</row>
    <row r="733" spans="1:19" x14ac:dyDescent="0.25">
      <c r="A733" s="5" t="s">
        <v>124</v>
      </c>
      <c r="B733" s="5" t="s">
        <v>1709</v>
      </c>
      <c r="C733" s="52">
        <v>44624.087152777778</v>
      </c>
      <c r="D733" s="52">
        <v>44624.107974537037</v>
      </c>
      <c r="E733" s="5" t="s">
        <v>379</v>
      </c>
      <c r="F733" s="5">
        <v>332</v>
      </c>
      <c r="G733" s="5">
        <v>351</v>
      </c>
      <c r="H733" s="5">
        <v>10.14</v>
      </c>
      <c r="I733" s="5">
        <v>462</v>
      </c>
      <c r="J733" s="5">
        <v>431</v>
      </c>
      <c r="K733" s="5">
        <v>185</v>
      </c>
      <c r="L733" s="5">
        <v>118</v>
      </c>
      <c r="M733" s="5">
        <v>78</v>
      </c>
      <c r="N733" s="5">
        <v>82</v>
      </c>
      <c r="O733" s="5">
        <v>51</v>
      </c>
      <c r="P733" s="5">
        <v>28.4</v>
      </c>
      <c r="Q733" s="5">
        <v>20.3</v>
      </c>
      <c r="R733" s="5">
        <v>0</v>
      </c>
      <c r="S733" s="5">
        <v>0</v>
      </c>
    </row>
    <row r="734" spans="1:19" x14ac:dyDescent="0.25">
      <c r="A734" s="5" t="s">
        <v>1710</v>
      </c>
      <c r="B734" s="5" t="s">
        <v>1711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</row>
    <row r="735" spans="1:19" x14ac:dyDescent="0.25">
      <c r="A735" s="5" t="s">
        <v>1712</v>
      </c>
      <c r="B735" s="5" t="s">
        <v>1713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</row>
    <row r="736" spans="1:19" x14ac:dyDescent="0.25">
      <c r="A736" s="5" t="s">
        <v>343</v>
      </c>
      <c r="B736" s="5" t="s">
        <v>1714</v>
      </c>
      <c r="C736" s="5">
        <v>44652.457766203705</v>
      </c>
      <c r="D736" s="5">
        <v>44652.47861111111</v>
      </c>
      <c r="E736" s="5" t="s">
        <v>379</v>
      </c>
      <c r="F736" s="5">
        <v>503</v>
      </c>
      <c r="G736" s="5">
        <v>468</v>
      </c>
      <c r="H736" s="5">
        <v>12.1</v>
      </c>
      <c r="I736" s="5">
        <v>740</v>
      </c>
      <c r="J736" s="5">
        <v>536</v>
      </c>
      <c r="K736" s="5">
        <v>279</v>
      </c>
      <c r="L736" s="5">
        <v>114</v>
      </c>
      <c r="M736" s="5">
        <v>73</v>
      </c>
      <c r="N736" s="5">
        <v>78</v>
      </c>
      <c r="O736" s="5">
        <v>62</v>
      </c>
      <c r="P736" s="5">
        <v>30.8</v>
      </c>
      <c r="Q736" s="5">
        <v>24.2</v>
      </c>
      <c r="R736" s="5">
        <v>0</v>
      </c>
      <c r="S736" s="5">
        <v>0</v>
      </c>
    </row>
    <row r="737" spans="1:19" x14ac:dyDescent="0.25">
      <c r="A737" s="5" t="s">
        <v>1715</v>
      </c>
      <c r="B737" s="5" t="s">
        <v>1716</v>
      </c>
      <c r="F737" s="5">
        <v>0</v>
      </c>
      <c r="G737" s="5">
        <v>554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</row>
    <row r="738" spans="1:19" x14ac:dyDescent="0.25">
      <c r="A738" s="5" t="s">
        <v>1717</v>
      </c>
      <c r="B738" s="5" t="s">
        <v>1718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</row>
    <row r="739" spans="1:19" x14ac:dyDescent="0.25">
      <c r="A739" s="5" t="s">
        <v>1719</v>
      </c>
      <c r="B739" s="5" t="s">
        <v>1720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</row>
    <row r="740" spans="1:19" x14ac:dyDescent="0.25">
      <c r="A740" s="5" t="s">
        <v>1721</v>
      </c>
      <c r="B740" s="5" t="s">
        <v>1722</v>
      </c>
      <c r="C740" s="52">
        <v>44605.678622685184</v>
      </c>
      <c r="D740" s="52">
        <v>44605.699432870373</v>
      </c>
      <c r="E740" s="5" t="s">
        <v>379</v>
      </c>
      <c r="F740" s="5">
        <v>322</v>
      </c>
      <c r="G740" s="5">
        <v>328</v>
      </c>
      <c r="H740" s="5">
        <v>10.220000000000001</v>
      </c>
      <c r="I740" s="5">
        <v>442</v>
      </c>
      <c r="J740" s="5">
        <v>229</v>
      </c>
      <c r="K740" s="5">
        <v>179</v>
      </c>
      <c r="L740" s="5">
        <v>106</v>
      </c>
      <c r="M740" s="5">
        <v>85</v>
      </c>
      <c r="N740" s="5">
        <v>56</v>
      </c>
      <c r="O740" s="5">
        <v>47</v>
      </c>
      <c r="P740" s="5">
        <v>22.5</v>
      </c>
      <c r="Q740" s="5">
        <v>20.399999999999999</v>
      </c>
      <c r="R740" s="5">
        <v>0</v>
      </c>
      <c r="S740" s="5">
        <v>0</v>
      </c>
    </row>
    <row r="741" spans="1:19" x14ac:dyDescent="0.25">
      <c r="A741" s="5" t="s">
        <v>327</v>
      </c>
      <c r="B741" s="5" t="s">
        <v>1723</v>
      </c>
      <c r="C741" s="5">
        <v>44652.032280092593</v>
      </c>
      <c r="D741" s="5">
        <v>44652.053101851852</v>
      </c>
      <c r="E741" s="5" t="s">
        <v>379</v>
      </c>
      <c r="F741" s="5">
        <v>461</v>
      </c>
      <c r="G741" s="5">
        <v>0</v>
      </c>
      <c r="H741" s="5">
        <v>11.68</v>
      </c>
      <c r="I741" s="5">
        <v>545</v>
      </c>
      <c r="J741" s="5">
        <v>488</v>
      </c>
      <c r="K741" s="5">
        <v>256</v>
      </c>
      <c r="L741" s="5">
        <v>120</v>
      </c>
      <c r="M741" s="5">
        <v>78</v>
      </c>
      <c r="N741" s="5">
        <v>81</v>
      </c>
      <c r="O741" s="5">
        <v>59</v>
      </c>
      <c r="P741" s="5">
        <v>29.7</v>
      </c>
      <c r="Q741" s="5">
        <v>23.4</v>
      </c>
      <c r="R741" s="5">
        <v>181</v>
      </c>
      <c r="S741" s="5">
        <v>169</v>
      </c>
    </row>
    <row r="742" spans="1:19" x14ac:dyDescent="0.25">
      <c r="A742" s="5" t="s">
        <v>33</v>
      </c>
      <c r="B742" s="5" t="s">
        <v>1724</v>
      </c>
      <c r="C742" s="52">
        <v>44651.534004629626</v>
      </c>
      <c r="D742" s="52">
        <v>44651.554826388892</v>
      </c>
      <c r="E742" s="5" t="s">
        <v>379</v>
      </c>
      <c r="F742" s="5">
        <v>501</v>
      </c>
      <c r="G742" s="5">
        <v>0</v>
      </c>
      <c r="H742" s="5">
        <v>12.04</v>
      </c>
      <c r="I742" s="5">
        <v>0</v>
      </c>
      <c r="J742" s="5">
        <v>453</v>
      </c>
      <c r="K742" s="5">
        <v>279</v>
      </c>
      <c r="L742" s="5">
        <v>135</v>
      </c>
      <c r="M742" s="5">
        <v>75</v>
      </c>
      <c r="N742" s="5">
        <v>94</v>
      </c>
      <c r="O742" s="5">
        <v>65</v>
      </c>
      <c r="P742" s="5">
        <v>28.9</v>
      </c>
      <c r="Q742" s="5">
        <v>24.1</v>
      </c>
      <c r="R742" s="5">
        <v>173</v>
      </c>
      <c r="S742" s="5">
        <v>160</v>
      </c>
    </row>
    <row r="743" spans="1:19" x14ac:dyDescent="0.25">
      <c r="A743" s="5" t="s">
        <v>1725</v>
      </c>
      <c r="B743" s="5" t="s">
        <v>1726</v>
      </c>
      <c r="F743" s="5">
        <v>0</v>
      </c>
      <c r="G743" s="5">
        <v>318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</row>
    <row r="744" spans="1:19" x14ac:dyDescent="0.25">
      <c r="A744" s="5" t="s">
        <v>1727</v>
      </c>
      <c r="B744" s="13" t="s">
        <v>1728</v>
      </c>
      <c r="F744" s="5">
        <v>0</v>
      </c>
      <c r="G744" s="5">
        <v>452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</row>
    <row r="745" spans="1:19" x14ac:dyDescent="0.25">
      <c r="A745" s="5" t="s">
        <v>1729</v>
      </c>
      <c r="B745" s="5" t="s">
        <v>1730</v>
      </c>
      <c r="F745" s="5">
        <v>0</v>
      </c>
      <c r="G745" s="5">
        <v>403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</row>
    <row r="746" spans="1:19" x14ac:dyDescent="0.25">
      <c r="A746" s="5" t="s">
        <v>105</v>
      </c>
      <c r="B746" s="5" t="s">
        <v>1731</v>
      </c>
      <c r="C746" s="5">
        <v>44651.586365740739</v>
      </c>
      <c r="D746" s="5">
        <v>44651.607152777775</v>
      </c>
      <c r="E746" s="5" t="s">
        <v>379</v>
      </c>
      <c r="F746" s="5">
        <v>352</v>
      </c>
      <c r="G746" s="5">
        <v>0</v>
      </c>
      <c r="H746" s="5">
        <v>10.58</v>
      </c>
      <c r="I746" s="5">
        <v>504</v>
      </c>
      <c r="J746" s="5">
        <v>256</v>
      </c>
      <c r="K746" s="5">
        <v>195</v>
      </c>
      <c r="L746" s="5">
        <v>96</v>
      </c>
      <c r="M746" s="5">
        <v>77</v>
      </c>
      <c r="N746" s="5">
        <v>61</v>
      </c>
      <c r="O746" s="5">
        <v>52</v>
      </c>
      <c r="P746" s="5">
        <v>23.5</v>
      </c>
      <c r="Q746" s="5">
        <v>21.1</v>
      </c>
      <c r="R746" s="5">
        <v>167</v>
      </c>
      <c r="S746" s="5">
        <v>158</v>
      </c>
    </row>
    <row r="747" spans="1:19" x14ac:dyDescent="0.25">
      <c r="A747" s="5" t="s">
        <v>1732</v>
      </c>
      <c r="B747" s="5" t="s">
        <v>1733</v>
      </c>
      <c r="F747" s="5">
        <v>0</v>
      </c>
      <c r="G747" s="5">
        <v>433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</row>
    <row r="748" spans="1:19" x14ac:dyDescent="0.25">
      <c r="A748" s="5" t="s">
        <v>1734</v>
      </c>
      <c r="B748" s="5" t="s">
        <v>1735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</row>
    <row r="749" spans="1:19" x14ac:dyDescent="0.25">
      <c r="A749" s="5" t="s">
        <v>1736</v>
      </c>
      <c r="B749" s="5" t="s">
        <v>1737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</row>
    <row r="750" spans="1:19" x14ac:dyDescent="0.25">
      <c r="A750" s="5" t="s">
        <v>1738</v>
      </c>
      <c r="B750" s="13" t="s">
        <v>1739</v>
      </c>
      <c r="F750" s="5">
        <v>0</v>
      </c>
      <c r="G750" s="5">
        <v>407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</row>
    <row r="751" spans="1:19" x14ac:dyDescent="0.25">
      <c r="A751" s="5" t="s">
        <v>1740</v>
      </c>
      <c r="B751" s="5" t="s">
        <v>1741</v>
      </c>
      <c r="C751" s="52">
        <v>44599.054826388892</v>
      </c>
      <c r="D751" s="52">
        <v>44599.075636574074</v>
      </c>
      <c r="E751" s="5" t="s">
        <v>379</v>
      </c>
      <c r="F751" s="5">
        <v>404</v>
      </c>
      <c r="G751" s="5">
        <v>608</v>
      </c>
      <c r="H751" s="5">
        <v>10.65</v>
      </c>
      <c r="I751" s="5">
        <v>389</v>
      </c>
      <c r="J751" s="5">
        <v>772</v>
      </c>
      <c r="K751" s="5">
        <v>224</v>
      </c>
      <c r="L751" s="5">
        <v>113</v>
      </c>
      <c r="M751" s="5">
        <v>78</v>
      </c>
      <c r="N751" s="5">
        <v>82</v>
      </c>
      <c r="O751" s="5">
        <v>53</v>
      </c>
      <c r="P751" s="5">
        <v>35</v>
      </c>
      <c r="Q751" s="5">
        <v>21.3</v>
      </c>
      <c r="R751" s="5">
        <v>164</v>
      </c>
      <c r="S751" s="5">
        <v>135</v>
      </c>
    </row>
    <row r="752" spans="1:19" x14ac:dyDescent="0.25">
      <c r="A752" s="5" t="s">
        <v>1742</v>
      </c>
      <c r="B752" s="5" t="s">
        <v>1743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</row>
    <row r="753" spans="1:19" x14ac:dyDescent="0.25">
      <c r="A753" s="5" t="s">
        <v>1744</v>
      </c>
      <c r="B753" s="5" t="s">
        <v>1745</v>
      </c>
      <c r="F753" s="5">
        <v>0</v>
      </c>
      <c r="G753" s="5">
        <v>350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</row>
    <row r="754" spans="1:19" x14ac:dyDescent="0.25">
      <c r="A754" s="5" t="s">
        <v>99</v>
      </c>
      <c r="B754" s="5" t="s">
        <v>1746</v>
      </c>
      <c r="C754" s="52">
        <v>44650.968159722222</v>
      </c>
      <c r="D754" s="52">
        <v>44650.988969907405</v>
      </c>
      <c r="E754" s="5" t="s">
        <v>379</v>
      </c>
      <c r="F754" s="5">
        <v>619</v>
      </c>
      <c r="G754" s="5">
        <v>618</v>
      </c>
      <c r="H754" s="5">
        <v>13.06</v>
      </c>
      <c r="I754" s="5">
        <v>901</v>
      </c>
      <c r="J754" s="5">
        <v>587</v>
      </c>
      <c r="K754" s="5">
        <v>344</v>
      </c>
      <c r="L754" s="5">
        <v>113</v>
      </c>
      <c r="M754" s="5">
        <v>76</v>
      </c>
      <c r="N754" s="5">
        <v>91</v>
      </c>
      <c r="O754" s="5">
        <v>68</v>
      </c>
      <c r="P754" s="5">
        <v>31.8</v>
      </c>
      <c r="Q754" s="5">
        <v>26.1</v>
      </c>
      <c r="R754" s="5">
        <v>0</v>
      </c>
      <c r="S754" s="5">
        <v>0</v>
      </c>
    </row>
    <row r="755" spans="1:19" x14ac:dyDescent="0.25">
      <c r="A755" s="5" t="s">
        <v>165</v>
      </c>
      <c r="B755" s="5" t="s">
        <v>1747</v>
      </c>
      <c r="C755" s="52">
        <v>44651.440671296295</v>
      </c>
      <c r="D755" s="52">
        <v>44651.461493055554</v>
      </c>
      <c r="E755" s="5" t="s">
        <v>379</v>
      </c>
      <c r="F755" s="5">
        <v>326</v>
      </c>
      <c r="G755" s="5">
        <v>455</v>
      </c>
      <c r="H755" s="5">
        <v>10.130000000000001</v>
      </c>
      <c r="I755" s="5">
        <v>431</v>
      </c>
      <c r="J755" s="5">
        <v>404</v>
      </c>
      <c r="K755" s="5">
        <v>181</v>
      </c>
      <c r="L755" s="5">
        <v>123</v>
      </c>
      <c r="M755" s="5">
        <v>79</v>
      </c>
      <c r="N755" s="5">
        <v>74</v>
      </c>
      <c r="O755" s="5">
        <v>50</v>
      </c>
      <c r="P755" s="5">
        <v>27.8</v>
      </c>
      <c r="Q755" s="5">
        <v>20.3</v>
      </c>
      <c r="R755" s="5">
        <v>158</v>
      </c>
      <c r="S755" s="5">
        <v>142</v>
      </c>
    </row>
    <row r="756" spans="1:19" x14ac:dyDescent="0.25">
      <c r="A756" s="5" t="s">
        <v>45</v>
      </c>
      <c r="B756" s="5" t="s">
        <v>1748</v>
      </c>
      <c r="C756" s="52">
        <v>44651.061481481483</v>
      </c>
      <c r="D756" s="52">
        <v>44651.082303240742</v>
      </c>
      <c r="E756" s="5" t="s">
        <v>379</v>
      </c>
      <c r="F756" s="5">
        <v>355</v>
      </c>
      <c r="G756" s="5">
        <v>406</v>
      </c>
      <c r="H756" s="5">
        <v>10.62</v>
      </c>
      <c r="I756" s="5">
        <v>575</v>
      </c>
      <c r="J756" s="5">
        <v>294</v>
      </c>
      <c r="K756" s="5">
        <v>197</v>
      </c>
      <c r="L756" s="5">
        <v>96</v>
      </c>
      <c r="M756" s="5">
        <v>76</v>
      </c>
      <c r="N756" s="5">
        <v>66</v>
      </c>
      <c r="O756" s="5">
        <v>53</v>
      </c>
      <c r="P756" s="5">
        <v>24.7</v>
      </c>
      <c r="Q756" s="5">
        <v>21.3</v>
      </c>
      <c r="R756" s="5">
        <v>171</v>
      </c>
      <c r="S756" s="5">
        <v>165</v>
      </c>
    </row>
    <row r="757" spans="1:19" x14ac:dyDescent="0.25">
      <c r="A757" s="5" t="s">
        <v>1749</v>
      </c>
      <c r="B757" s="5" t="s">
        <v>1750</v>
      </c>
      <c r="F757" s="5">
        <v>0</v>
      </c>
      <c r="G757" s="5">
        <v>352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</row>
    <row r="758" spans="1:19" x14ac:dyDescent="0.25">
      <c r="A758" s="5" t="s">
        <v>1751</v>
      </c>
      <c r="B758" s="5" t="s">
        <v>1752</v>
      </c>
      <c r="F758" s="5">
        <v>0</v>
      </c>
      <c r="G758" s="5">
        <v>358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</row>
    <row r="759" spans="1:19" x14ac:dyDescent="0.25">
      <c r="A759" s="5" t="s">
        <v>1753</v>
      </c>
      <c r="B759" s="5" t="s">
        <v>1754</v>
      </c>
      <c r="F759" s="5">
        <v>0</v>
      </c>
      <c r="G759" s="5">
        <v>333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</row>
    <row r="760" spans="1:19" x14ac:dyDescent="0.25">
      <c r="A760" s="5" t="s">
        <v>1755</v>
      </c>
      <c r="B760" s="5" t="s">
        <v>1756</v>
      </c>
      <c r="F760" s="5">
        <v>0</v>
      </c>
      <c r="G760" s="5">
        <v>444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</row>
    <row r="761" spans="1:19" x14ac:dyDescent="0.25">
      <c r="A761" s="5" t="s">
        <v>1757</v>
      </c>
      <c r="B761" s="5" t="s">
        <v>1758</v>
      </c>
      <c r="F761" s="5">
        <v>0</v>
      </c>
      <c r="G761" s="5">
        <v>292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</row>
    <row r="762" spans="1:19" x14ac:dyDescent="0.25">
      <c r="A762" s="5" t="s">
        <v>1759</v>
      </c>
      <c r="B762" s="5" t="s">
        <v>1760</v>
      </c>
      <c r="F762" s="5">
        <v>0</v>
      </c>
      <c r="G762" s="5">
        <v>442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</row>
    <row r="763" spans="1:19" x14ac:dyDescent="0.25">
      <c r="A763" s="5" t="s">
        <v>1761</v>
      </c>
      <c r="B763" s="5" t="s">
        <v>1762</v>
      </c>
      <c r="F763" s="5">
        <v>0</v>
      </c>
      <c r="G763" s="5">
        <v>555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</row>
    <row r="764" spans="1:19" x14ac:dyDescent="0.25">
      <c r="A764" s="5" t="s">
        <v>57</v>
      </c>
      <c r="B764" s="5" t="s">
        <v>1763</v>
      </c>
      <c r="C764" s="5">
        <v>44651.808136574073</v>
      </c>
      <c r="D764" s="5">
        <v>44651.828958333332</v>
      </c>
      <c r="E764" s="5" t="s">
        <v>379</v>
      </c>
      <c r="F764" s="5">
        <v>328</v>
      </c>
      <c r="G764" s="5">
        <v>0</v>
      </c>
      <c r="H764" s="5">
        <v>10.28</v>
      </c>
      <c r="I764" s="5">
        <v>477</v>
      </c>
      <c r="J764" s="5">
        <v>301</v>
      </c>
      <c r="K764" s="5">
        <v>182</v>
      </c>
      <c r="L764" s="5">
        <v>115</v>
      </c>
      <c r="M764" s="5">
        <v>78</v>
      </c>
      <c r="N764" s="5">
        <v>70</v>
      </c>
      <c r="O764" s="5">
        <v>51</v>
      </c>
      <c r="P764" s="5">
        <v>24.9</v>
      </c>
      <c r="Q764" s="5">
        <v>20.6</v>
      </c>
      <c r="R764" s="5">
        <v>159</v>
      </c>
      <c r="S764" s="5">
        <v>148</v>
      </c>
    </row>
    <row r="765" spans="1:19" x14ac:dyDescent="0.25">
      <c r="A765" s="5" t="s">
        <v>1764</v>
      </c>
      <c r="B765" s="5" t="s">
        <v>1765</v>
      </c>
      <c r="F765" s="5">
        <v>0</v>
      </c>
      <c r="G765" s="5">
        <v>472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</row>
    <row r="766" spans="1:19" x14ac:dyDescent="0.25">
      <c r="A766" s="5" t="s">
        <v>1766</v>
      </c>
      <c r="B766" s="5" t="s">
        <v>1767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</row>
    <row r="767" spans="1:19" x14ac:dyDescent="0.25">
      <c r="A767" s="5" t="s">
        <v>1768</v>
      </c>
      <c r="B767" s="5" t="s">
        <v>1769</v>
      </c>
      <c r="F767" s="5">
        <v>0</v>
      </c>
      <c r="G767" s="5">
        <v>320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</row>
    <row r="768" spans="1:19" x14ac:dyDescent="0.25">
      <c r="A768" s="5" t="s">
        <v>1770</v>
      </c>
      <c r="B768" s="5" t="s">
        <v>1771</v>
      </c>
      <c r="F768" s="5">
        <v>0</v>
      </c>
      <c r="G768" s="5">
        <v>419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</row>
    <row r="769" spans="1:19" x14ac:dyDescent="0.25">
      <c r="A769" s="5" t="s">
        <v>1772</v>
      </c>
      <c r="B769" s="5" t="s">
        <v>1773</v>
      </c>
      <c r="F769" s="5">
        <v>0</v>
      </c>
      <c r="G769" s="5">
        <v>593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</row>
    <row r="770" spans="1:19" x14ac:dyDescent="0.25">
      <c r="A770" s="5" t="s">
        <v>1774</v>
      </c>
      <c r="B770" s="5" t="s">
        <v>1775</v>
      </c>
      <c r="F770" s="5">
        <v>0</v>
      </c>
      <c r="G770" s="5">
        <v>431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</row>
    <row r="771" spans="1:19" x14ac:dyDescent="0.25">
      <c r="A771" s="5" t="s">
        <v>1776</v>
      </c>
      <c r="B771" s="13" t="s">
        <v>1777</v>
      </c>
      <c r="F771" s="5">
        <v>0</v>
      </c>
      <c r="G771" s="5">
        <v>434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</row>
    <row r="772" spans="1:19" x14ac:dyDescent="0.25">
      <c r="A772" s="5" t="s">
        <v>1778</v>
      </c>
      <c r="B772" s="5" t="s">
        <v>1779</v>
      </c>
      <c r="F772" s="5">
        <v>0</v>
      </c>
      <c r="G772" s="5">
        <v>282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</row>
    <row r="773" spans="1:19" x14ac:dyDescent="0.25">
      <c r="A773" s="5" t="s">
        <v>1780</v>
      </c>
      <c r="B773" s="5" t="s">
        <v>1781</v>
      </c>
      <c r="F773" s="5">
        <v>0</v>
      </c>
      <c r="G773" s="5">
        <v>322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</row>
    <row r="774" spans="1:19" x14ac:dyDescent="0.25">
      <c r="A774" s="5" t="s">
        <v>1782</v>
      </c>
      <c r="B774" s="5" t="s">
        <v>1783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</row>
    <row r="775" spans="1:19" x14ac:dyDescent="0.25">
      <c r="A775" s="5" t="s">
        <v>1784</v>
      </c>
      <c r="B775" s="5" t="s">
        <v>1785</v>
      </c>
      <c r="F775" s="5">
        <v>0</v>
      </c>
      <c r="G775" s="5">
        <v>355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</row>
    <row r="776" spans="1:19" x14ac:dyDescent="0.25">
      <c r="A776" s="5" t="s">
        <v>1786</v>
      </c>
      <c r="B776" s="5" t="s">
        <v>1787</v>
      </c>
      <c r="F776" s="5">
        <v>0</v>
      </c>
      <c r="G776" s="5">
        <v>273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</row>
    <row r="777" spans="1:19" x14ac:dyDescent="0.25">
      <c r="A777" s="5" t="s">
        <v>1788</v>
      </c>
      <c r="B777" s="5" t="s">
        <v>1789</v>
      </c>
      <c r="F777" s="5">
        <v>0</v>
      </c>
      <c r="G777" s="5">
        <v>431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</row>
    <row r="778" spans="1:19" x14ac:dyDescent="0.25">
      <c r="A778" s="5" t="s">
        <v>1790</v>
      </c>
      <c r="B778" s="5" t="s">
        <v>1791</v>
      </c>
      <c r="F778" s="5">
        <v>0</v>
      </c>
      <c r="G778" s="5">
        <v>586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</row>
    <row r="779" spans="1:19" x14ac:dyDescent="0.25">
      <c r="A779" s="5" t="s">
        <v>1792</v>
      </c>
      <c r="B779" s="5" t="s">
        <v>1793</v>
      </c>
      <c r="F779" s="5">
        <v>0</v>
      </c>
      <c r="G779" s="5">
        <v>488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</row>
    <row r="780" spans="1:19" x14ac:dyDescent="0.25">
      <c r="A780" s="5" t="s">
        <v>1794</v>
      </c>
      <c r="B780" s="5" t="s">
        <v>1795</v>
      </c>
      <c r="F780" s="5">
        <v>0</v>
      </c>
      <c r="G780" s="5">
        <v>334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</row>
    <row r="781" spans="1:19" x14ac:dyDescent="0.25">
      <c r="A781" s="5" t="s">
        <v>1796</v>
      </c>
      <c r="B781" s="5" t="s">
        <v>1797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</row>
    <row r="782" spans="1:19" x14ac:dyDescent="0.25">
      <c r="A782" s="5" t="s">
        <v>154</v>
      </c>
      <c r="B782" s="5" t="s">
        <v>1798</v>
      </c>
      <c r="C782" s="52">
        <v>44651.537847222222</v>
      </c>
      <c r="D782" s="52">
        <v>44651.558657407404</v>
      </c>
      <c r="E782" s="5" t="s">
        <v>379</v>
      </c>
      <c r="F782" s="5">
        <v>513</v>
      </c>
      <c r="G782" s="5">
        <v>503</v>
      </c>
      <c r="H782" s="5">
        <v>12.13</v>
      </c>
      <c r="I782" s="5">
        <v>744</v>
      </c>
      <c r="J782" s="5">
        <v>502</v>
      </c>
      <c r="K782" s="5">
        <v>285</v>
      </c>
      <c r="L782" s="5">
        <v>122</v>
      </c>
      <c r="M782" s="5">
        <v>77</v>
      </c>
      <c r="N782" s="5">
        <v>89</v>
      </c>
      <c r="O782" s="5">
        <v>63</v>
      </c>
      <c r="P782" s="5">
        <v>30</v>
      </c>
      <c r="Q782" s="5">
        <v>24.3</v>
      </c>
      <c r="R782" s="5">
        <v>0</v>
      </c>
      <c r="S782" s="5">
        <v>0</v>
      </c>
    </row>
    <row r="783" spans="1:19" x14ac:dyDescent="0.25">
      <c r="A783" s="5" t="s">
        <v>1799</v>
      </c>
      <c r="B783" s="13" t="s">
        <v>1800</v>
      </c>
      <c r="F783" s="5">
        <v>0</v>
      </c>
      <c r="G783" s="5">
        <v>314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</row>
    <row r="784" spans="1:19" x14ac:dyDescent="0.25">
      <c r="A784" s="5" t="s">
        <v>138</v>
      </c>
      <c r="B784" s="5" t="s">
        <v>1801</v>
      </c>
      <c r="C784" s="52">
        <v>44651.46534722222</v>
      </c>
      <c r="D784" s="52">
        <v>44651.486157407409</v>
      </c>
      <c r="E784" s="5" t="s">
        <v>379</v>
      </c>
      <c r="F784" s="5">
        <v>549</v>
      </c>
      <c r="G784" s="5">
        <v>566</v>
      </c>
      <c r="H784" s="5">
        <v>12.5</v>
      </c>
      <c r="I784" s="5">
        <v>548</v>
      </c>
      <c r="J784" s="5">
        <v>443</v>
      </c>
      <c r="K784" s="5">
        <v>305</v>
      </c>
      <c r="L784" s="5">
        <v>85</v>
      </c>
      <c r="M784" s="5">
        <v>77</v>
      </c>
      <c r="N784" s="5">
        <v>71</v>
      </c>
      <c r="O784" s="5">
        <v>62</v>
      </c>
      <c r="P784" s="5">
        <v>28.7</v>
      </c>
      <c r="Q784" s="5">
        <v>25</v>
      </c>
      <c r="R784" s="5">
        <v>156</v>
      </c>
      <c r="S784" s="5">
        <v>139</v>
      </c>
    </row>
    <row r="785" spans="1:19" x14ac:dyDescent="0.25">
      <c r="A785" s="5" t="s">
        <v>1802</v>
      </c>
      <c r="B785" s="5" t="s">
        <v>1803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</row>
    <row r="786" spans="1:19" x14ac:dyDescent="0.25">
      <c r="A786" s="5" t="s">
        <v>1804</v>
      </c>
      <c r="B786" s="5" t="s">
        <v>1805</v>
      </c>
      <c r="F786" s="5">
        <v>0</v>
      </c>
      <c r="G786" s="5">
        <v>374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</row>
    <row r="787" spans="1:19" x14ac:dyDescent="0.25">
      <c r="A787" s="5" t="s">
        <v>1806</v>
      </c>
      <c r="B787" s="5" t="s">
        <v>1807</v>
      </c>
      <c r="F787" s="5">
        <v>0</v>
      </c>
      <c r="G787" s="5">
        <v>330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</row>
    <row r="788" spans="1:19" x14ac:dyDescent="0.25">
      <c r="A788" s="5" t="s">
        <v>1808</v>
      </c>
      <c r="B788" s="5" t="s">
        <v>1809</v>
      </c>
      <c r="F788" s="5">
        <v>0</v>
      </c>
      <c r="G788" s="5">
        <v>351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</row>
    <row r="789" spans="1:19" x14ac:dyDescent="0.25">
      <c r="A789" s="5" t="s">
        <v>1810</v>
      </c>
      <c r="B789" s="5" t="s">
        <v>1811</v>
      </c>
      <c r="F789" s="5">
        <v>0</v>
      </c>
      <c r="G789" s="5">
        <v>374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</row>
    <row r="790" spans="1:19" x14ac:dyDescent="0.25">
      <c r="A790" s="5" t="s">
        <v>291</v>
      </c>
      <c r="B790" s="5" t="s">
        <v>1812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</row>
    <row r="791" spans="1:19" x14ac:dyDescent="0.25">
      <c r="A791" s="5" t="s">
        <v>1813</v>
      </c>
      <c r="B791" s="5" t="s">
        <v>1814</v>
      </c>
      <c r="C791" s="52">
        <v>44621.552754629629</v>
      </c>
      <c r="D791" s="52">
        <v>44621.573576388888</v>
      </c>
      <c r="E791" s="5" t="s">
        <v>379</v>
      </c>
      <c r="F791" s="5">
        <v>207</v>
      </c>
      <c r="G791" s="5">
        <v>302</v>
      </c>
      <c r="H791" s="5">
        <v>8.4499999999999993</v>
      </c>
      <c r="I791" s="5">
        <v>537</v>
      </c>
      <c r="J791" s="5">
        <v>289</v>
      </c>
      <c r="K791" s="5">
        <v>115</v>
      </c>
      <c r="L791" s="5">
        <v>122</v>
      </c>
      <c r="M791" s="5">
        <v>78</v>
      </c>
      <c r="N791" s="5">
        <v>69</v>
      </c>
      <c r="O791" s="5">
        <v>45</v>
      </c>
      <c r="P791" s="5">
        <v>24.6</v>
      </c>
      <c r="Q791" s="5">
        <v>16.899999999999999</v>
      </c>
      <c r="R791" s="5">
        <v>172</v>
      </c>
      <c r="S791" s="5">
        <v>148</v>
      </c>
    </row>
    <row r="792" spans="1:19" x14ac:dyDescent="0.25">
      <c r="A792" s="5" t="s">
        <v>1815</v>
      </c>
      <c r="B792" s="5" t="s">
        <v>1816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</row>
    <row r="793" spans="1:19" x14ac:dyDescent="0.25">
      <c r="A793" s="5" t="s">
        <v>273</v>
      </c>
      <c r="B793" s="5" t="s">
        <v>1817</v>
      </c>
      <c r="C793" s="52">
        <v>44651.405092592591</v>
      </c>
      <c r="D793" s="52">
        <v>44651.425902777781</v>
      </c>
      <c r="E793" s="5" t="s">
        <v>379</v>
      </c>
      <c r="F793" s="5">
        <v>350</v>
      </c>
      <c r="G793" s="5">
        <v>0</v>
      </c>
      <c r="H793" s="5">
        <v>10.52</v>
      </c>
      <c r="I793" s="5">
        <v>492</v>
      </c>
      <c r="J793" s="5">
        <v>316</v>
      </c>
      <c r="K793" s="5">
        <v>194</v>
      </c>
      <c r="L793" s="5">
        <v>95</v>
      </c>
      <c r="M793" s="5">
        <v>72</v>
      </c>
      <c r="N793" s="5">
        <v>65</v>
      </c>
      <c r="O793" s="5">
        <v>54</v>
      </c>
      <c r="P793" s="5">
        <v>25.4</v>
      </c>
      <c r="Q793" s="5">
        <v>21</v>
      </c>
      <c r="R793" s="5">
        <v>171</v>
      </c>
      <c r="S793" s="5">
        <v>150</v>
      </c>
    </row>
    <row r="794" spans="1:19" x14ac:dyDescent="0.25">
      <c r="A794" s="5" t="s">
        <v>1818</v>
      </c>
      <c r="B794" s="5" t="s">
        <v>1819</v>
      </c>
      <c r="F794" s="5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</row>
    <row r="795" spans="1:19" x14ac:dyDescent="0.25">
      <c r="A795" s="5" t="s">
        <v>1820</v>
      </c>
      <c r="B795" s="5" t="s">
        <v>1821</v>
      </c>
      <c r="C795" s="52">
        <v>44624.147187499999</v>
      </c>
      <c r="D795" s="52">
        <v>44624.167986111112</v>
      </c>
      <c r="E795" s="5" t="s">
        <v>379</v>
      </c>
      <c r="F795" s="5">
        <v>273</v>
      </c>
      <c r="G795" s="5">
        <v>0</v>
      </c>
      <c r="H795" s="5">
        <v>9.43</v>
      </c>
      <c r="I795" s="5">
        <v>400</v>
      </c>
      <c r="J795" s="5">
        <v>351</v>
      </c>
      <c r="K795" s="5">
        <v>152</v>
      </c>
      <c r="L795" s="5">
        <v>117</v>
      </c>
      <c r="M795" s="5">
        <v>75</v>
      </c>
      <c r="N795" s="5">
        <v>67</v>
      </c>
      <c r="O795" s="5">
        <v>48</v>
      </c>
      <c r="P795" s="5">
        <v>26.4</v>
      </c>
      <c r="Q795" s="5">
        <v>18.899999999999999</v>
      </c>
      <c r="R795" s="5">
        <v>0</v>
      </c>
      <c r="S795" s="5">
        <v>0</v>
      </c>
    </row>
    <row r="796" spans="1:19" x14ac:dyDescent="0.25">
      <c r="A796" s="5" t="s">
        <v>1822</v>
      </c>
      <c r="B796" s="5" t="s">
        <v>1823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</row>
    <row r="797" spans="1:19" x14ac:dyDescent="0.25">
      <c r="A797" s="5" t="s">
        <v>1824</v>
      </c>
      <c r="B797" s="5" t="s">
        <v>1825</v>
      </c>
      <c r="F797" s="5">
        <v>0</v>
      </c>
      <c r="G797" s="5">
        <v>302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</row>
    <row r="798" spans="1:19" x14ac:dyDescent="0.25">
      <c r="A798" s="5" t="s">
        <v>73</v>
      </c>
      <c r="B798" s="5" t="s">
        <v>1826</v>
      </c>
      <c r="C798" s="52">
        <v>44651.439085648148</v>
      </c>
      <c r="D798" s="52">
        <v>44651.459907407407</v>
      </c>
      <c r="E798" s="5" t="s">
        <v>379</v>
      </c>
      <c r="F798" s="5">
        <v>252</v>
      </c>
      <c r="G798" s="5">
        <v>0</v>
      </c>
      <c r="H798" s="5">
        <v>9.23</v>
      </c>
      <c r="I798" s="5">
        <v>0</v>
      </c>
      <c r="J798" s="5">
        <v>291</v>
      </c>
      <c r="K798" s="5">
        <v>140</v>
      </c>
      <c r="L798" s="5">
        <v>123</v>
      </c>
      <c r="M798" s="5">
        <v>78</v>
      </c>
      <c r="N798" s="5">
        <v>62</v>
      </c>
      <c r="O798" s="5">
        <v>45</v>
      </c>
      <c r="P798" s="5">
        <v>24.6</v>
      </c>
      <c r="Q798" s="5">
        <v>18.399999999999999</v>
      </c>
      <c r="R798" s="5">
        <v>163</v>
      </c>
      <c r="S798" s="5">
        <v>146</v>
      </c>
    </row>
    <row r="799" spans="1:19" x14ac:dyDescent="0.25">
      <c r="A799" s="5" t="s">
        <v>1827</v>
      </c>
      <c r="B799" s="5" t="s">
        <v>1828</v>
      </c>
      <c r="F799" s="5">
        <v>0</v>
      </c>
      <c r="G799" s="5">
        <v>409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</row>
    <row r="800" spans="1:19" x14ac:dyDescent="0.25">
      <c r="A800" s="5" t="s">
        <v>1829</v>
      </c>
      <c r="B800" s="5" t="s">
        <v>1830</v>
      </c>
      <c r="F800" s="5">
        <v>0</v>
      </c>
      <c r="G800" s="5">
        <v>336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</row>
    <row r="801" spans="1:19" x14ac:dyDescent="0.25">
      <c r="A801" s="5" t="s">
        <v>1831</v>
      </c>
      <c r="B801" s="5" t="s">
        <v>1832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</row>
    <row r="802" spans="1:19" x14ac:dyDescent="0.25">
      <c r="A802" s="5" t="s">
        <v>1833</v>
      </c>
      <c r="B802" s="5" t="s">
        <v>1834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</row>
    <row r="803" spans="1:19" x14ac:dyDescent="0.25">
      <c r="A803" s="5" t="s">
        <v>1835</v>
      </c>
      <c r="B803" s="5" t="s">
        <v>1836</v>
      </c>
      <c r="F803" s="5">
        <v>0</v>
      </c>
      <c r="G803" s="5">
        <v>440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</row>
    <row r="804" spans="1:19" x14ac:dyDescent="0.25">
      <c r="A804" s="5" t="s">
        <v>1837</v>
      </c>
      <c r="B804" s="5" t="s">
        <v>1838</v>
      </c>
      <c r="F804" s="5">
        <v>0</v>
      </c>
      <c r="G804" s="5">
        <v>600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</row>
    <row r="805" spans="1:19" x14ac:dyDescent="0.25">
      <c r="A805" s="5" t="s">
        <v>1839</v>
      </c>
      <c r="B805" s="5" t="s">
        <v>1840</v>
      </c>
      <c r="F805" s="5">
        <v>0</v>
      </c>
      <c r="G805" s="5">
        <v>402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</row>
    <row r="806" spans="1:19" x14ac:dyDescent="0.25">
      <c r="A806" s="5" t="s">
        <v>191</v>
      </c>
      <c r="B806" s="5" t="s">
        <v>1841</v>
      </c>
      <c r="C806" s="5">
        <v>44651.877500000002</v>
      </c>
      <c r="D806" s="5">
        <v>44651.898310185185</v>
      </c>
      <c r="E806" s="5" t="s">
        <v>379</v>
      </c>
      <c r="F806" s="5">
        <v>424</v>
      </c>
      <c r="G806" s="5">
        <v>451</v>
      </c>
      <c r="H806" s="5">
        <v>11.31</v>
      </c>
      <c r="I806" s="5">
        <v>531</v>
      </c>
      <c r="J806" s="5">
        <v>386</v>
      </c>
      <c r="K806" s="5">
        <v>236</v>
      </c>
      <c r="L806" s="5">
        <v>120</v>
      </c>
      <c r="M806" s="5">
        <v>80</v>
      </c>
      <c r="N806" s="5">
        <v>75</v>
      </c>
      <c r="O806" s="5">
        <v>55</v>
      </c>
      <c r="P806" s="5">
        <v>27.3</v>
      </c>
      <c r="Q806" s="5">
        <v>22.6</v>
      </c>
      <c r="R806" s="5">
        <v>182</v>
      </c>
      <c r="S806" s="5">
        <v>165</v>
      </c>
    </row>
    <row r="807" spans="1:19" x14ac:dyDescent="0.25">
      <c r="A807" s="5" t="s">
        <v>37</v>
      </c>
      <c r="B807" s="5" t="s">
        <v>1842</v>
      </c>
      <c r="C807" s="52">
        <v>44651.626250000001</v>
      </c>
      <c r="D807" s="52">
        <v>44651.647083333337</v>
      </c>
      <c r="E807" s="5" t="s">
        <v>379</v>
      </c>
      <c r="F807" s="5">
        <v>405</v>
      </c>
      <c r="G807" s="5">
        <v>0</v>
      </c>
      <c r="H807" s="5">
        <v>11.16</v>
      </c>
      <c r="I807" s="5">
        <v>630</v>
      </c>
      <c r="J807" s="5">
        <v>295</v>
      </c>
      <c r="K807" s="5">
        <v>225</v>
      </c>
      <c r="L807" s="5">
        <v>93</v>
      </c>
      <c r="M807" s="5">
        <v>77</v>
      </c>
      <c r="N807" s="5">
        <v>62</v>
      </c>
      <c r="O807" s="5">
        <v>54</v>
      </c>
      <c r="P807" s="5">
        <v>24.8</v>
      </c>
      <c r="Q807" s="5">
        <v>22.3</v>
      </c>
      <c r="R807" s="5">
        <v>0</v>
      </c>
      <c r="S807" s="5">
        <v>0</v>
      </c>
    </row>
    <row r="808" spans="1:19" x14ac:dyDescent="0.25">
      <c r="A808" s="5" t="s">
        <v>1843</v>
      </c>
      <c r="B808" s="5" t="s">
        <v>1844</v>
      </c>
      <c r="F808" s="5">
        <v>0</v>
      </c>
      <c r="G808" s="5">
        <v>388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</row>
    <row r="809" spans="1:19" x14ac:dyDescent="0.25">
      <c r="A809" s="5" t="s">
        <v>1845</v>
      </c>
      <c r="B809" s="5" t="s">
        <v>1846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</row>
    <row r="810" spans="1:19" x14ac:dyDescent="0.25">
      <c r="A810" s="5" t="s">
        <v>289</v>
      </c>
      <c r="B810" s="5" t="s">
        <v>1847</v>
      </c>
      <c r="C810" s="5">
        <v>44651.698368055557</v>
      </c>
      <c r="D810" s="5">
        <v>44651.719201388885</v>
      </c>
      <c r="E810" s="5" t="s">
        <v>379</v>
      </c>
      <c r="F810" s="5">
        <v>568</v>
      </c>
      <c r="G810" s="5">
        <v>608</v>
      </c>
      <c r="H810" s="5">
        <v>12.6</v>
      </c>
      <c r="I810" s="5">
        <v>578</v>
      </c>
      <c r="J810" s="5">
        <v>618</v>
      </c>
      <c r="K810" s="5">
        <v>316</v>
      </c>
      <c r="L810" s="5">
        <v>125</v>
      </c>
      <c r="M810" s="5">
        <v>78</v>
      </c>
      <c r="N810" s="5">
        <v>87</v>
      </c>
      <c r="O810" s="5">
        <v>63</v>
      </c>
      <c r="P810" s="5">
        <v>32.4</v>
      </c>
      <c r="Q810" s="5">
        <v>25.2</v>
      </c>
      <c r="R810" s="5">
        <v>168</v>
      </c>
      <c r="S810" s="5">
        <v>156</v>
      </c>
    </row>
    <row r="811" spans="1:19" x14ac:dyDescent="0.25">
      <c r="A811" s="5" t="s">
        <v>1848</v>
      </c>
      <c r="B811" s="5" t="s">
        <v>1849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</row>
    <row r="812" spans="1:19" x14ac:dyDescent="0.25">
      <c r="A812" s="5" t="s">
        <v>1850</v>
      </c>
      <c r="B812" s="5" t="s">
        <v>1851</v>
      </c>
      <c r="F812" s="5">
        <v>0</v>
      </c>
      <c r="G812" s="5">
        <v>280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</row>
    <row r="813" spans="1:19" x14ac:dyDescent="0.25">
      <c r="A813" s="5" t="s">
        <v>1852</v>
      </c>
      <c r="B813" s="5" t="s">
        <v>1853</v>
      </c>
      <c r="F813" s="5">
        <v>0</v>
      </c>
      <c r="G813" s="5">
        <v>329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</row>
    <row r="814" spans="1:19" x14ac:dyDescent="0.25">
      <c r="A814" s="5" t="s">
        <v>1854</v>
      </c>
      <c r="B814" s="5" t="s">
        <v>1855</v>
      </c>
      <c r="C814" s="52">
        <v>44622.808657407404</v>
      </c>
      <c r="D814" s="52">
        <v>44622.829467592594</v>
      </c>
      <c r="E814" s="5" t="s">
        <v>379</v>
      </c>
      <c r="F814" s="5">
        <v>610</v>
      </c>
      <c r="G814" s="5">
        <v>805</v>
      </c>
      <c r="H814" s="5">
        <v>12.62</v>
      </c>
      <c r="I814" s="5">
        <v>851</v>
      </c>
      <c r="J814" s="5">
        <v>470</v>
      </c>
      <c r="K814" s="5">
        <v>339</v>
      </c>
      <c r="L814" s="5">
        <v>120</v>
      </c>
      <c r="M814" s="5">
        <v>82</v>
      </c>
      <c r="N814" s="5">
        <v>69</v>
      </c>
      <c r="O814" s="5">
        <v>62</v>
      </c>
      <c r="P814" s="5">
        <v>29.4</v>
      </c>
      <c r="Q814" s="5">
        <v>25.2</v>
      </c>
      <c r="R814" s="5">
        <v>0</v>
      </c>
      <c r="S814" s="5">
        <v>0</v>
      </c>
    </row>
    <row r="815" spans="1:19" x14ac:dyDescent="0.25">
      <c r="A815" s="5" t="s">
        <v>1856</v>
      </c>
      <c r="B815" s="5" t="s">
        <v>1857</v>
      </c>
      <c r="C815" s="52">
        <v>44598.715289351851</v>
      </c>
      <c r="D815" s="52">
        <v>44598.736111111109</v>
      </c>
      <c r="E815" s="5" t="s">
        <v>379</v>
      </c>
      <c r="F815" s="5">
        <v>467</v>
      </c>
      <c r="G815" s="5">
        <v>0</v>
      </c>
      <c r="H815" s="5">
        <v>11.76</v>
      </c>
      <c r="I815" s="5">
        <v>788</v>
      </c>
      <c r="J815" s="5">
        <v>492</v>
      </c>
      <c r="K815" s="5">
        <v>259</v>
      </c>
      <c r="L815" s="5">
        <v>123</v>
      </c>
      <c r="M815" s="5">
        <v>81</v>
      </c>
      <c r="N815" s="5">
        <v>75</v>
      </c>
      <c r="O815" s="5">
        <v>57</v>
      </c>
      <c r="P815" s="5">
        <v>29.8</v>
      </c>
      <c r="Q815" s="5">
        <v>23.5</v>
      </c>
      <c r="R815" s="5">
        <v>0</v>
      </c>
      <c r="S815" s="5">
        <v>0</v>
      </c>
    </row>
    <row r="816" spans="1:19" x14ac:dyDescent="0.25">
      <c r="A816" s="5" t="s">
        <v>1858</v>
      </c>
      <c r="B816" s="5" t="s">
        <v>1859</v>
      </c>
      <c r="F816" s="5">
        <v>0</v>
      </c>
      <c r="G816" s="5">
        <v>344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</row>
    <row r="817" spans="1:19" x14ac:dyDescent="0.25">
      <c r="A817" s="5" t="s">
        <v>1860</v>
      </c>
      <c r="B817" s="5" t="s">
        <v>1861</v>
      </c>
      <c r="F817" s="5">
        <v>0</v>
      </c>
      <c r="G817" s="5">
        <v>408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</row>
    <row r="818" spans="1:19" x14ac:dyDescent="0.25">
      <c r="A818" s="5" t="s">
        <v>1862</v>
      </c>
      <c r="B818" s="5" t="s">
        <v>1863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</row>
    <row r="819" spans="1:19" x14ac:dyDescent="0.25">
      <c r="A819" s="5" t="s">
        <v>315</v>
      </c>
      <c r="B819" s="5" t="s">
        <v>1864</v>
      </c>
      <c r="C819" s="52">
        <v>44650.836793981478</v>
      </c>
      <c r="D819" s="52">
        <v>44650.857615740744</v>
      </c>
      <c r="E819" s="5" t="s">
        <v>379</v>
      </c>
      <c r="F819" s="5">
        <v>458</v>
      </c>
      <c r="G819" s="5">
        <v>0</v>
      </c>
      <c r="H819" s="5">
        <v>11.68</v>
      </c>
      <c r="I819" s="5">
        <v>567</v>
      </c>
      <c r="J819" s="5">
        <v>522</v>
      </c>
      <c r="K819" s="5">
        <v>255</v>
      </c>
      <c r="L819" s="5">
        <v>96</v>
      </c>
      <c r="M819" s="5">
        <v>76</v>
      </c>
      <c r="N819" s="5">
        <v>86</v>
      </c>
      <c r="O819" s="5">
        <v>59</v>
      </c>
      <c r="P819" s="5">
        <v>30.5</v>
      </c>
      <c r="Q819" s="5">
        <v>23.4</v>
      </c>
      <c r="R819" s="5">
        <v>181</v>
      </c>
      <c r="S819" s="5">
        <v>168</v>
      </c>
    </row>
    <row r="820" spans="1:19" x14ac:dyDescent="0.25">
      <c r="A820" s="5" t="s">
        <v>1865</v>
      </c>
      <c r="B820" s="5" t="s">
        <v>1866</v>
      </c>
      <c r="F820" s="5">
        <v>0</v>
      </c>
      <c r="G820" s="5">
        <v>411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</row>
    <row r="821" spans="1:19" x14ac:dyDescent="0.25">
      <c r="A821" s="5" t="s">
        <v>117</v>
      </c>
      <c r="B821" s="5" t="s">
        <v>1867</v>
      </c>
      <c r="C821" s="52">
        <v>44650.930381944447</v>
      </c>
      <c r="D821" s="52">
        <v>44650.951215277775</v>
      </c>
      <c r="E821" s="5" t="s">
        <v>379</v>
      </c>
      <c r="F821" s="5">
        <v>448</v>
      </c>
      <c r="G821" s="5">
        <v>417</v>
      </c>
      <c r="H821" s="5">
        <v>11.59</v>
      </c>
      <c r="I821" s="5">
        <v>536</v>
      </c>
      <c r="J821" s="5">
        <v>510</v>
      </c>
      <c r="K821" s="5">
        <v>249</v>
      </c>
      <c r="L821" s="5">
        <v>122</v>
      </c>
      <c r="M821" s="5">
        <v>75</v>
      </c>
      <c r="N821" s="5">
        <v>75</v>
      </c>
      <c r="O821" s="5">
        <v>59</v>
      </c>
      <c r="P821" s="5">
        <v>30.2</v>
      </c>
      <c r="Q821" s="5">
        <v>23.2</v>
      </c>
      <c r="R821" s="5">
        <v>167</v>
      </c>
      <c r="S821" s="5">
        <v>147</v>
      </c>
    </row>
    <row r="822" spans="1:19" x14ac:dyDescent="0.25">
      <c r="A822" s="5" t="s">
        <v>1868</v>
      </c>
      <c r="B822" s="5" t="s">
        <v>1869</v>
      </c>
      <c r="F822" s="5">
        <v>0</v>
      </c>
      <c r="G822" s="5">
        <v>532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</row>
    <row r="823" spans="1:19" x14ac:dyDescent="0.25">
      <c r="A823" s="5" t="s">
        <v>1870</v>
      </c>
      <c r="B823" s="5" t="s">
        <v>1871</v>
      </c>
      <c r="F823" s="5">
        <v>0</v>
      </c>
      <c r="G823" s="5">
        <v>562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</row>
    <row r="824" spans="1:19" x14ac:dyDescent="0.25">
      <c r="A824" s="5" t="s">
        <v>1872</v>
      </c>
      <c r="B824" s="5" t="s">
        <v>1873</v>
      </c>
      <c r="F824" s="5">
        <v>0</v>
      </c>
      <c r="G824" s="5">
        <v>284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</row>
    <row r="825" spans="1:19" x14ac:dyDescent="0.25">
      <c r="A825" s="5" t="s">
        <v>1874</v>
      </c>
      <c r="B825" s="5" t="s">
        <v>1875</v>
      </c>
      <c r="F825" s="5">
        <v>0</v>
      </c>
      <c r="G825" s="5">
        <v>306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</row>
    <row r="826" spans="1:19" x14ac:dyDescent="0.25">
      <c r="A826" s="5" t="s">
        <v>1876</v>
      </c>
      <c r="B826" s="5" t="s">
        <v>1877</v>
      </c>
      <c r="F826" s="5">
        <v>0</v>
      </c>
      <c r="G826" s="5">
        <v>403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</row>
    <row r="827" spans="1:19" x14ac:dyDescent="0.25">
      <c r="A827" s="5" t="s">
        <v>1878</v>
      </c>
      <c r="B827" s="5" t="s">
        <v>1879</v>
      </c>
      <c r="F827" s="5">
        <v>0</v>
      </c>
      <c r="G827" s="5">
        <v>644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</row>
    <row r="828" spans="1:19" x14ac:dyDescent="0.25">
      <c r="A828" s="5" t="s">
        <v>1880</v>
      </c>
      <c r="B828" s="5" t="s">
        <v>1881</v>
      </c>
      <c r="C828" s="52">
        <v>44599.921168981484</v>
      </c>
      <c r="D828" s="52">
        <v>44599.941990740743</v>
      </c>
      <c r="E828" s="5" t="s">
        <v>379</v>
      </c>
      <c r="F828" s="5">
        <v>277</v>
      </c>
      <c r="G828" s="5">
        <v>512</v>
      </c>
      <c r="H828" s="5">
        <v>9.5500000000000007</v>
      </c>
      <c r="I828" s="5">
        <v>380</v>
      </c>
      <c r="J828" s="5">
        <v>293</v>
      </c>
      <c r="K828" s="5">
        <v>154</v>
      </c>
      <c r="L828" s="5">
        <v>118</v>
      </c>
      <c r="M828" s="5">
        <v>77</v>
      </c>
      <c r="N828" s="5">
        <v>66</v>
      </c>
      <c r="O828" s="5">
        <v>48</v>
      </c>
      <c r="P828" s="5">
        <v>24.7</v>
      </c>
      <c r="Q828" s="5">
        <v>19.100000000000001</v>
      </c>
      <c r="R828" s="5">
        <v>0</v>
      </c>
      <c r="S828" s="5">
        <v>0</v>
      </c>
    </row>
    <row r="829" spans="1:19" x14ac:dyDescent="0.25">
      <c r="A829" s="5" t="s">
        <v>1882</v>
      </c>
      <c r="B829" s="5" t="s">
        <v>1883</v>
      </c>
      <c r="F829" s="5">
        <v>0</v>
      </c>
      <c r="G829" s="5">
        <v>339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</row>
    <row r="830" spans="1:19" x14ac:dyDescent="0.25">
      <c r="A830" s="5" t="s">
        <v>1884</v>
      </c>
      <c r="B830" s="5" t="s">
        <v>1885</v>
      </c>
      <c r="F830" s="5">
        <v>0</v>
      </c>
      <c r="G830" s="5">
        <v>287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</row>
    <row r="831" spans="1:19" x14ac:dyDescent="0.25">
      <c r="A831" s="5" t="s">
        <v>179</v>
      </c>
      <c r="B831" s="5" t="s">
        <v>1886</v>
      </c>
      <c r="C831" s="52">
        <v>44651.407592592594</v>
      </c>
      <c r="D831" s="52">
        <v>44651.428414351853</v>
      </c>
      <c r="E831" s="5" t="s">
        <v>379</v>
      </c>
      <c r="F831" s="5">
        <v>454</v>
      </c>
      <c r="G831" s="5">
        <v>0</v>
      </c>
      <c r="H831" s="5">
        <v>11.66</v>
      </c>
      <c r="I831" s="5">
        <v>502</v>
      </c>
      <c r="J831" s="5">
        <v>402</v>
      </c>
      <c r="K831" s="5">
        <v>252</v>
      </c>
      <c r="L831" s="5">
        <v>98</v>
      </c>
      <c r="M831" s="5">
        <v>77</v>
      </c>
      <c r="N831" s="5">
        <v>69</v>
      </c>
      <c r="O831" s="5">
        <v>58</v>
      </c>
      <c r="P831" s="5">
        <v>27.7</v>
      </c>
      <c r="Q831" s="5">
        <v>23.3</v>
      </c>
      <c r="R831" s="5">
        <v>172</v>
      </c>
      <c r="S831" s="5">
        <v>156</v>
      </c>
    </row>
    <row r="832" spans="1:19" x14ac:dyDescent="0.25">
      <c r="A832" s="5" t="s">
        <v>1887</v>
      </c>
      <c r="B832" s="5" t="s">
        <v>1888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</row>
    <row r="833" spans="1:19" x14ac:dyDescent="0.25">
      <c r="A833" s="5" t="s">
        <v>1889</v>
      </c>
      <c r="B833" s="5" t="s">
        <v>1890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</row>
    <row r="834" spans="1:19" x14ac:dyDescent="0.25">
      <c r="A834" s="5" t="s">
        <v>1891</v>
      </c>
      <c r="B834" s="5" t="s">
        <v>1892</v>
      </c>
      <c r="C834" s="52"/>
      <c r="D834" s="52"/>
      <c r="F834" s="5">
        <v>0</v>
      </c>
      <c r="G834" s="5">
        <v>439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</row>
    <row r="835" spans="1:19" x14ac:dyDescent="0.25">
      <c r="A835" s="5" t="s">
        <v>1893</v>
      </c>
      <c r="B835" s="5" t="s">
        <v>1894</v>
      </c>
      <c r="F835" s="5">
        <v>0</v>
      </c>
      <c r="G835" s="5">
        <v>624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</row>
    <row r="836" spans="1:19" x14ac:dyDescent="0.25">
      <c r="A836" s="5" t="s">
        <v>1895</v>
      </c>
      <c r="B836" s="5" t="s">
        <v>1896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</row>
    <row r="837" spans="1:19" x14ac:dyDescent="0.25">
      <c r="A837" s="5" t="s">
        <v>1897</v>
      </c>
      <c r="B837" s="5" t="s">
        <v>1898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</row>
    <row r="838" spans="1:19" x14ac:dyDescent="0.25">
      <c r="A838" s="5" t="s">
        <v>1899</v>
      </c>
      <c r="B838" s="5" t="s">
        <v>1900</v>
      </c>
      <c r="F838" s="5">
        <v>0</v>
      </c>
      <c r="G838" s="5">
        <v>285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</row>
    <row r="839" spans="1:19" x14ac:dyDescent="0.25">
      <c r="A839" s="5" t="s">
        <v>1901</v>
      </c>
      <c r="B839" s="5" t="s">
        <v>1902</v>
      </c>
      <c r="F839" s="5">
        <v>0</v>
      </c>
      <c r="G839" s="5">
        <v>360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</row>
    <row r="840" spans="1:19" x14ac:dyDescent="0.25">
      <c r="A840" s="5" t="s">
        <v>1903</v>
      </c>
      <c r="B840" s="5" t="s">
        <v>1904</v>
      </c>
      <c r="F840" s="5">
        <v>0</v>
      </c>
      <c r="G840" s="5">
        <v>359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</row>
    <row r="841" spans="1:19" x14ac:dyDescent="0.25">
      <c r="A841" s="5" t="s">
        <v>1905</v>
      </c>
      <c r="B841" s="5" t="s">
        <v>1906</v>
      </c>
      <c r="F841" s="5">
        <v>0</v>
      </c>
      <c r="G841" s="5">
        <v>287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</row>
    <row r="842" spans="1:19" x14ac:dyDescent="0.25">
      <c r="A842" s="5" t="s">
        <v>1907</v>
      </c>
      <c r="B842" s="5" t="s">
        <v>1908</v>
      </c>
      <c r="F842" s="5">
        <v>0</v>
      </c>
      <c r="G842" s="5">
        <v>480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</row>
    <row r="843" spans="1:19" x14ac:dyDescent="0.25">
      <c r="A843" s="5" t="s">
        <v>1909</v>
      </c>
      <c r="B843" s="5" t="s">
        <v>1910</v>
      </c>
      <c r="C843" s="52"/>
      <c r="D843" s="52"/>
      <c r="F843" s="5">
        <v>0</v>
      </c>
      <c r="G843" s="5">
        <v>423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</row>
    <row r="844" spans="1:19" x14ac:dyDescent="0.25">
      <c r="A844" s="5" t="s">
        <v>1911</v>
      </c>
      <c r="B844" s="5" t="s">
        <v>1912</v>
      </c>
      <c r="F844" s="5">
        <v>0</v>
      </c>
      <c r="G844" s="5">
        <v>461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</row>
    <row r="845" spans="1:19" x14ac:dyDescent="0.25">
      <c r="A845" s="5" t="s">
        <v>1913</v>
      </c>
      <c r="B845" s="5" t="s">
        <v>1914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</row>
    <row r="846" spans="1:19" x14ac:dyDescent="0.25">
      <c r="A846" s="5" t="s">
        <v>1915</v>
      </c>
      <c r="B846" s="5" t="s">
        <v>1916</v>
      </c>
      <c r="F846" s="5">
        <v>0</v>
      </c>
      <c r="G846" s="5">
        <v>465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</row>
    <row r="847" spans="1:19" x14ac:dyDescent="0.25">
      <c r="A847" s="5" t="s">
        <v>255</v>
      </c>
      <c r="B847" s="5" t="s">
        <v>1917</v>
      </c>
      <c r="C847" s="52">
        <v>44650.880520833336</v>
      </c>
      <c r="D847" s="52">
        <v>44650.901331018518</v>
      </c>
      <c r="E847" s="5" t="s">
        <v>379</v>
      </c>
      <c r="F847" s="5">
        <v>429</v>
      </c>
      <c r="G847" s="5">
        <v>0</v>
      </c>
      <c r="H847" s="5">
        <v>11.4</v>
      </c>
      <c r="I847" s="5">
        <v>471</v>
      </c>
      <c r="J847" s="5">
        <v>437</v>
      </c>
      <c r="K847" s="5">
        <v>238</v>
      </c>
      <c r="L847" s="5">
        <v>110</v>
      </c>
      <c r="M847" s="5">
        <v>76</v>
      </c>
      <c r="N847" s="5">
        <v>77</v>
      </c>
      <c r="O847" s="5">
        <v>57</v>
      </c>
      <c r="P847" s="5">
        <v>28.6</v>
      </c>
      <c r="Q847" s="5">
        <v>22.8</v>
      </c>
      <c r="R847" s="5">
        <v>164</v>
      </c>
      <c r="S847" s="5">
        <v>150</v>
      </c>
    </row>
    <row r="848" spans="1:19" x14ac:dyDescent="0.25">
      <c r="A848" s="5" t="s">
        <v>1918</v>
      </c>
      <c r="B848" s="5" t="s">
        <v>1919</v>
      </c>
      <c r="F848" s="5">
        <v>0</v>
      </c>
      <c r="G848" s="5">
        <v>226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</row>
    <row r="849" spans="1:19" x14ac:dyDescent="0.25">
      <c r="A849" s="5" t="s">
        <v>1920</v>
      </c>
      <c r="B849" s="5" t="s">
        <v>1921</v>
      </c>
      <c r="C849" s="52">
        <v>44593.500381944446</v>
      </c>
      <c r="D849" s="52">
        <v>44593.521192129629</v>
      </c>
      <c r="E849" s="5" t="s">
        <v>379</v>
      </c>
      <c r="F849" s="5">
        <v>387</v>
      </c>
      <c r="G849" s="5">
        <v>0</v>
      </c>
      <c r="H849" s="5">
        <v>10.77</v>
      </c>
      <c r="I849" s="5">
        <v>568</v>
      </c>
      <c r="J849" s="5">
        <v>512</v>
      </c>
      <c r="K849" s="5">
        <v>215</v>
      </c>
      <c r="L849" s="5">
        <v>122</v>
      </c>
      <c r="M849" s="5">
        <v>80</v>
      </c>
      <c r="N849" s="5">
        <v>84</v>
      </c>
      <c r="O849" s="5">
        <v>53</v>
      </c>
      <c r="P849" s="5">
        <v>30.3</v>
      </c>
      <c r="Q849" s="5">
        <v>21.5</v>
      </c>
      <c r="R849" s="5">
        <v>0</v>
      </c>
      <c r="S849" s="5">
        <v>0</v>
      </c>
    </row>
    <row r="850" spans="1:19" x14ac:dyDescent="0.25">
      <c r="A850" s="5" t="s">
        <v>1922</v>
      </c>
      <c r="B850" s="5" t="s">
        <v>1923</v>
      </c>
      <c r="F850" s="5">
        <v>0</v>
      </c>
      <c r="G850" s="5">
        <v>553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</row>
    <row r="851" spans="1:19" x14ac:dyDescent="0.25">
      <c r="A851" s="5" t="s">
        <v>1924</v>
      </c>
      <c r="B851" s="13" t="s">
        <v>1925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</row>
    <row r="852" spans="1:19" x14ac:dyDescent="0.25">
      <c r="A852" s="5" t="s">
        <v>245</v>
      </c>
      <c r="B852" s="5" t="s">
        <v>1926</v>
      </c>
      <c r="C852" s="52">
        <v>44651.001168981478</v>
      </c>
      <c r="D852" s="52">
        <v>44651.021979166668</v>
      </c>
      <c r="E852" s="5" t="s">
        <v>379</v>
      </c>
      <c r="F852" s="5">
        <v>482</v>
      </c>
      <c r="G852" s="5">
        <v>458</v>
      </c>
      <c r="H852" s="5">
        <v>11.83</v>
      </c>
      <c r="I852" s="5">
        <v>572</v>
      </c>
      <c r="J852" s="5">
        <v>431</v>
      </c>
      <c r="K852" s="5">
        <v>268</v>
      </c>
      <c r="L852" s="5">
        <v>120</v>
      </c>
      <c r="M852" s="5">
        <v>66</v>
      </c>
      <c r="N852" s="5">
        <v>97</v>
      </c>
      <c r="O852" s="5">
        <v>68</v>
      </c>
      <c r="P852" s="5">
        <v>28.4</v>
      </c>
      <c r="Q852" s="5">
        <v>23.7</v>
      </c>
      <c r="R852" s="5">
        <v>0</v>
      </c>
      <c r="S852" s="5">
        <v>0</v>
      </c>
    </row>
    <row r="853" spans="1:19" x14ac:dyDescent="0.25">
      <c r="A853" s="5" t="s">
        <v>1927</v>
      </c>
      <c r="B853" s="5" t="s">
        <v>1928</v>
      </c>
      <c r="C853" s="52">
        <v>44591.70894675926</v>
      </c>
      <c r="D853" s="52">
        <v>44591.729745370372</v>
      </c>
      <c r="E853" s="5" t="s">
        <v>379</v>
      </c>
      <c r="F853" s="5">
        <v>241</v>
      </c>
      <c r="G853" s="5">
        <v>312</v>
      </c>
      <c r="H853" s="5">
        <v>9.02</v>
      </c>
      <c r="I853" s="5">
        <v>590</v>
      </c>
      <c r="J853" s="5">
        <v>315</v>
      </c>
      <c r="K853" s="5">
        <v>134</v>
      </c>
      <c r="L853" s="5">
        <v>131</v>
      </c>
      <c r="M853" s="5">
        <v>75</v>
      </c>
      <c r="N853" s="5">
        <v>61</v>
      </c>
      <c r="O853" s="5">
        <v>46</v>
      </c>
      <c r="P853" s="5">
        <v>25.4</v>
      </c>
      <c r="Q853" s="5">
        <v>18.100000000000001</v>
      </c>
      <c r="R853" s="5">
        <v>178</v>
      </c>
      <c r="S853" s="5">
        <v>156</v>
      </c>
    </row>
    <row r="854" spans="1:19" x14ac:dyDescent="0.25">
      <c r="A854" s="5" t="s">
        <v>1929</v>
      </c>
      <c r="B854" s="5" t="s">
        <v>1930</v>
      </c>
      <c r="F854" s="5">
        <v>0</v>
      </c>
      <c r="G854" s="5">
        <v>425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</row>
    <row r="855" spans="1:19" x14ac:dyDescent="0.25">
      <c r="A855" s="5" t="s">
        <v>1931</v>
      </c>
      <c r="B855" s="5" t="s">
        <v>1932</v>
      </c>
      <c r="F855" s="5">
        <v>0</v>
      </c>
      <c r="G855" s="5">
        <v>352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</row>
    <row r="856" spans="1:19" x14ac:dyDescent="0.25">
      <c r="A856" s="5" t="s">
        <v>1933</v>
      </c>
      <c r="B856" s="5" t="s">
        <v>1934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</row>
    <row r="857" spans="1:19" x14ac:dyDescent="0.25">
      <c r="A857" s="5" t="s">
        <v>1935</v>
      </c>
      <c r="B857" s="5" t="s">
        <v>1936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</row>
    <row r="858" spans="1:19" x14ac:dyDescent="0.25">
      <c r="A858" s="5" t="s">
        <v>1937</v>
      </c>
      <c r="B858" s="5" t="s">
        <v>1938</v>
      </c>
      <c r="F858" s="5">
        <v>0</v>
      </c>
      <c r="G858" s="5">
        <v>310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</row>
    <row r="859" spans="1:19" x14ac:dyDescent="0.25">
      <c r="A859" s="5" t="s">
        <v>1939</v>
      </c>
      <c r="B859" s="5" t="s">
        <v>1940</v>
      </c>
      <c r="F859" s="5">
        <v>0</v>
      </c>
      <c r="G859" s="5">
        <v>667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</row>
    <row r="860" spans="1:19" x14ac:dyDescent="0.25">
      <c r="A860" s="5" t="s">
        <v>1941</v>
      </c>
      <c r="B860" s="5" t="s">
        <v>1942</v>
      </c>
      <c r="C860" s="52">
        <v>44608.511747685188</v>
      </c>
      <c r="D860" s="52">
        <v>44608.532592592594</v>
      </c>
      <c r="E860" s="5" t="s">
        <v>379</v>
      </c>
      <c r="F860" s="5">
        <v>220</v>
      </c>
      <c r="G860" s="5">
        <v>0</v>
      </c>
      <c r="H860" s="5">
        <v>8.7100000000000009</v>
      </c>
      <c r="I860" s="5">
        <v>315</v>
      </c>
      <c r="J860" s="5">
        <v>209</v>
      </c>
      <c r="K860" s="5">
        <v>122</v>
      </c>
      <c r="L860" s="5">
        <v>118</v>
      </c>
      <c r="M860" s="5">
        <v>79</v>
      </c>
      <c r="N860" s="5">
        <v>62</v>
      </c>
      <c r="O860" s="5">
        <v>42</v>
      </c>
      <c r="P860" s="5">
        <v>21.8</v>
      </c>
      <c r="Q860" s="5">
        <v>17.399999999999999</v>
      </c>
      <c r="R860" s="5">
        <v>0</v>
      </c>
      <c r="S860" s="5">
        <v>0</v>
      </c>
    </row>
    <row r="861" spans="1:19" x14ac:dyDescent="0.25">
      <c r="A861" s="5" t="s">
        <v>1943</v>
      </c>
      <c r="B861" s="5" t="s">
        <v>1944</v>
      </c>
      <c r="F861" s="5">
        <v>0</v>
      </c>
      <c r="G861" s="5">
        <v>357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</row>
    <row r="862" spans="1:19" x14ac:dyDescent="0.25">
      <c r="A862" s="5" t="s">
        <v>1945</v>
      </c>
      <c r="B862" s="5" t="s">
        <v>1946</v>
      </c>
      <c r="F862" s="5">
        <v>0</v>
      </c>
      <c r="G862" s="5">
        <v>267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</row>
    <row r="863" spans="1:19" x14ac:dyDescent="0.25">
      <c r="A863" s="5" t="s">
        <v>1947</v>
      </c>
      <c r="B863" s="5" t="s">
        <v>1948</v>
      </c>
      <c r="F863" s="5">
        <v>0</v>
      </c>
      <c r="G863" s="5">
        <v>347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</row>
    <row r="864" spans="1:19" x14ac:dyDescent="0.25">
      <c r="A864" s="5" t="s">
        <v>1949</v>
      </c>
      <c r="B864" s="5" t="s">
        <v>1950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</row>
    <row r="865" spans="1:19" x14ac:dyDescent="0.25">
      <c r="A865" s="5" t="s">
        <v>1951</v>
      </c>
      <c r="B865" s="5" t="s">
        <v>1952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</row>
    <row r="866" spans="1:19" x14ac:dyDescent="0.25">
      <c r="A866" s="5" t="s">
        <v>1953</v>
      </c>
      <c r="B866" s="5" t="s">
        <v>1954</v>
      </c>
      <c r="F866" s="5">
        <v>0</v>
      </c>
      <c r="G866" s="5">
        <v>361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</row>
    <row r="867" spans="1:19" x14ac:dyDescent="0.25">
      <c r="A867" s="5" t="s">
        <v>1955</v>
      </c>
      <c r="B867" s="5" t="s">
        <v>1956</v>
      </c>
      <c r="F867" s="5">
        <v>0</v>
      </c>
      <c r="G867" s="5">
        <v>330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</row>
    <row r="868" spans="1:19" x14ac:dyDescent="0.25">
      <c r="A868" s="5" t="s">
        <v>1957</v>
      </c>
      <c r="B868" s="5" t="s">
        <v>1958</v>
      </c>
      <c r="C868" s="52">
        <v>44599.934131944443</v>
      </c>
      <c r="D868" s="52">
        <v>44599.954953703702</v>
      </c>
      <c r="E868" s="5" t="s">
        <v>379</v>
      </c>
      <c r="F868" s="5">
        <v>276</v>
      </c>
      <c r="G868" s="5">
        <v>0</v>
      </c>
      <c r="H868" s="5">
        <v>9.48</v>
      </c>
      <c r="I868" s="5">
        <v>405</v>
      </c>
      <c r="J868" s="5">
        <v>342</v>
      </c>
      <c r="K868" s="5">
        <v>153</v>
      </c>
      <c r="L868" s="5">
        <v>128</v>
      </c>
      <c r="M868" s="5">
        <v>80</v>
      </c>
      <c r="N868" s="5">
        <v>67</v>
      </c>
      <c r="O868" s="5">
        <v>47</v>
      </c>
      <c r="P868" s="5">
        <v>26.1</v>
      </c>
      <c r="Q868" s="5">
        <v>19</v>
      </c>
      <c r="R868" s="5">
        <v>0</v>
      </c>
      <c r="S868" s="5">
        <v>0</v>
      </c>
    </row>
    <row r="869" spans="1:19" x14ac:dyDescent="0.25">
      <c r="A869" s="5" t="s">
        <v>1959</v>
      </c>
      <c r="B869" s="5" t="s">
        <v>1960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</row>
    <row r="870" spans="1:19" x14ac:dyDescent="0.25">
      <c r="A870" s="5" t="s">
        <v>1961</v>
      </c>
      <c r="B870" s="5" t="s">
        <v>1962</v>
      </c>
      <c r="F870" s="5">
        <v>0</v>
      </c>
      <c r="G870" s="5">
        <v>461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</row>
    <row r="871" spans="1:19" x14ac:dyDescent="0.25">
      <c r="A871" s="5" t="s">
        <v>1963</v>
      </c>
      <c r="B871" s="5" t="s">
        <v>1964</v>
      </c>
      <c r="F871" s="5">
        <v>0</v>
      </c>
      <c r="G871" s="5">
        <v>326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</row>
    <row r="872" spans="1:19" x14ac:dyDescent="0.25">
      <c r="A872" s="5" t="s">
        <v>1965</v>
      </c>
      <c r="B872" s="5" t="s">
        <v>1966</v>
      </c>
      <c r="F872" s="5">
        <v>0</v>
      </c>
      <c r="G872" s="5">
        <v>415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</row>
    <row r="873" spans="1:19" x14ac:dyDescent="0.25">
      <c r="A873" s="5" t="s">
        <v>197</v>
      </c>
      <c r="B873" s="5" t="s">
        <v>1967</v>
      </c>
      <c r="C873" s="52">
        <v>44651.000902777778</v>
      </c>
      <c r="D873" s="52">
        <v>44651.02171296296</v>
      </c>
      <c r="E873" s="5" t="s">
        <v>379</v>
      </c>
      <c r="F873" s="5">
        <v>583</v>
      </c>
      <c r="G873" s="5">
        <v>558</v>
      </c>
      <c r="H873" s="5">
        <v>12.68</v>
      </c>
      <c r="I873" s="5">
        <v>554</v>
      </c>
      <c r="J873" s="5">
        <v>675</v>
      </c>
      <c r="K873" s="5">
        <v>324</v>
      </c>
      <c r="L873" s="5">
        <v>110</v>
      </c>
      <c r="M873" s="5">
        <v>77</v>
      </c>
      <c r="N873" s="5">
        <v>100</v>
      </c>
      <c r="O873" s="5">
        <v>66</v>
      </c>
      <c r="P873" s="5">
        <v>33.4</v>
      </c>
      <c r="Q873" s="5">
        <v>25.4</v>
      </c>
      <c r="R873" s="5">
        <v>178</v>
      </c>
      <c r="S873" s="5">
        <v>159</v>
      </c>
    </row>
    <row r="874" spans="1:19" x14ac:dyDescent="0.25">
      <c r="A874" s="5" t="s">
        <v>1968</v>
      </c>
      <c r="B874" s="5" t="s">
        <v>1969</v>
      </c>
      <c r="F874" s="5">
        <v>0</v>
      </c>
      <c r="G874" s="5">
        <v>364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</row>
    <row r="875" spans="1:19" x14ac:dyDescent="0.25">
      <c r="A875" s="5" t="s">
        <v>1970</v>
      </c>
      <c r="B875" s="5" t="s">
        <v>1971</v>
      </c>
      <c r="F875" s="5">
        <v>0</v>
      </c>
      <c r="G875" s="5">
        <v>421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</row>
    <row r="876" spans="1:19" x14ac:dyDescent="0.25">
      <c r="A876" s="5" t="s">
        <v>207</v>
      </c>
      <c r="B876" s="5" t="s">
        <v>1972</v>
      </c>
      <c r="F876" s="5">
        <v>0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</row>
    <row r="877" spans="1:19" x14ac:dyDescent="0.25">
      <c r="A877" s="5" t="s">
        <v>1973</v>
      </c>
      <c r="B877" s="5" t="s">
        <v>1974</v>
      </c>
      <c r="C877" s="52">
        <v>44604.934050925927</v>
      </c>
      <c r="D877" s="52">
        <v>44604.95484953704</v>
      </c>
      <c r="E877" s="5" t="s">
        <v>379</v>
      </c>
      <c r="F877" s="5">
        <v>303</v>
      </c>
      <c r="G877" s="5">
        <v>302</v>
      </c>
      <c r="H877" s="5">
        <v>9.8800000000000008</v>
      </c>
      <c r="I877" s="5">
        <v>448</v>
      </c>
      <c r="J877" s="5">
        <v>401</v>
      </c>
      <c r="K877" s="5">
        <v>169</v>
      </c>
      <c r="L877" s="5">
        <v>105</v>
      </c>
      <c r="M877" s="5">
        <v>81</v>
      </c>
      <c r="N877" s="5">
        <v>69</v>
      </c>
      <c r="O877" s="5">
        <v>48</v>
      </c>
      <c r="P877" s="5">
        <v>27.7</v>
      </c>
      <c r="Q877" s="5">
        <v>19.8</v>
      </c>
      <c r="R877" s="5">
        <v>0</v>
      </c>
      <c r="S877" s="5">
        <v>0</v>
      </c>
    </row>
    <row r="878" spans="1:19" x14ac:dyDescent="0.25">
      <c r="A878" s="5" t="s">
        <v>1975</v>
      </c>
      <c r="B878" s="5" t="s">
        <v>1976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</row>
    <row r="879" spans="1:19" x14ac:dyDescent="0.25">
      <c r="A879" s="5" t="s">
        <v>1977</v>
      </c>
      <c r="B879" s="5" t="s">
        <v>1978</v>
      </c>
      <c r="F879" s="5">
        <v>0</v>
      </c>
      <c r="G879" s="5">
        <v>301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</row>
    <row r="880" spans="1:19" x14ac:dyDescent="0.25">
      <c r="A880" s="5" t="s">
        <v>1979</v>
      </c>
      <c r="B880" s="5" t="s">
        <v>1980</v>
      </c>
      <c r="F880" s="5">
        <v>0</v>
      </c>
      <c r="G880" s="5">
        <v>535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</row>
    <row r="881" spans="1:19" x14ac:dyDescent="0.25">
      <c r="A881" s="5" t="s">
        <v>221</v>
      </c>
      <c r="B881" s="5" t="s">
        <v>1981</v>
      </c>
      <c r="C881" s="5">
        <v>44651.656990740739</v>
      </c>
      <c r="D881" s="5">
        <v>44651.677800925929</v>
      </c>
      <c r="E881" s="5" t="s">
        <v>379</v>
      </c>
      <c r="F881" s="5">
        <v>663</v>
      </c>
      <c r="G881" s="5">
        <v>0</v>
      </c>
      <c r="H881" s="5">
        <v>13.4</v>
      </c>
      <c r="I881" s="5">
        <v>941</v>
      </c>
      <c r="J881" s="5">
        <v>543</v>
      </c>
      <c r="K881" s="5">
        <v>368</v>
      </c>
      <c r="L881" s="5">
        <v>78</v>
      </c>
      <c r="M881" s="5">
        <v>61</v>
      </c>
      <c r="N881" s="5">
        <v>87</v>
      </c>
      <c r="O881" s="5">
        <v>80</v>
      </c>
      <c r="P881" s="5">
        <v>30.9</v>
      </c>
      <c r="Q881" s="5">
        <v>26.8</v>
      </c>
      <c r="R881" s="5">
        <v>0</v>
      </c>
      <c r="S881" s="5">
        <v>0</v>
      </c>
    </row>
    <row r="882" spans="1:19" x14ac:dyDescent="0.25">
      <c r="A882" s="5" t="s">
        <v>1982</v>
      </c>
      <c r="B882" s="5" t="s">
        <v>1983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Registration Data</vt:lpstr>
      <vt:lpstr>Sortable Results</vt:lpstr>
      <vt:lpstr>Attendance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2022-04-01T16:03:42Z</dcterms:modified>
</cp:coreProperties>
</file>