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huntingtoncloud-my.sharepoint.com/personal/adam_clous_huntington_com/Documents/Desktop/Adam Clous/Adam - Personal/PDC/Playoffs Week Two/"/>
    </mc:Choice>
  </mc:AlternateContent>
  <xr:revisionPtr revIDLastSave="0" documentId="8_{F9A7136D-F651-4259-90FC-6837B9902C1D}" xr6:coauthVersionLast="47" xr6:coauthVersionMax="47" xr10:uidLastSave="{00000000-0000-0000-0000-000000000000}"/>
  <bookViews>
    <workbookView xWindow="2025" yWindow="555" windowWidth="25695" windowHeight="15330" xr2:uid="{00000000-000D-0000-FFFF-FFFF00000000}"/>
  </bookViews>
  <sheets>
    <sheet name="Registration Data" sheetId="1" r:id="rId1"/>
    <sheet name="Historical Registration Data" sheetId="6" state="hidden" r:id="rId2"/>
    <sheet name="Dashboard" sheetId="2" r:id="rId3"/>
    <sheet name="RIDE DATA" sheetId="4" state="hidden" r:id="rId4"/>
    <sheet name="Results Data" sheetId="3" r:id="rId5"/>
  </sheets>
  <definedNames>
    <definedName name="_xlnm._FilterDatabase" localSheetId="0" hidden="1">'Registration Data'!$A$1:$U$303</definedName>
    <definedName name="_xlnm._FilterDatabase" localSheetId="4" hidden="1">'Results Data'!$A$1:$S$1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2" i="1"/>
  <c r="F2" i="1"/>
  <c r="O2" i="1"/>
  <c r="G2" i="1" s="1"/>
  <c r="F3" i="1"/>
  <c r="O3" i="1"/>
  <c r="G3" i="1" s="1"/>
  <c r="F4" i="1"/>
  <c r="O4" i="1"/>
  <c r="F5" i="1"/>
  <c r="O5" i="1"/>
  <c r="G5" i="1" s="1"/>
  <c r="F6" i="1"/>
  <c r="O6" i="1"/>
  <c r="G6" i="1" s="1"/>
  <c r="F7" i="1"/>
  <c r="O7" i="1"/>
  <c r="F8" i="1"/>
  <c r="O8" i="1"/>
  <c r="G8" i="1" s="1"/>
  <c r="F9" i="1"/>
  <c r="O9" i="1"/>
  <c r="G9" i="1" s="1"/>
  <c r="F10" i="1"/>
  <c r="O10" i="1"/>
  <c r="G10" i="1" s="1"/>
  <c r="F11" i="1"/>
  <c r="O11" i="1"/>
  <c r="G11" i="1" s="1"/>
  <c r="F12" i="1"/>
  <c r="O12" i="1"/>
  <c r="G12" i="1" s="1"/>
  <c r="F13" i="1"/>
  <c r="O13" i="1"/>
  <c r="G13" i="1" s="1"/>
  <c r="F14" i="1"/>
  <c r="O14" i="1"/>
  <c r="F15" i="1"/>
  <c r="O15" i="1"/>
  <c r="G15" i="1" s="1"/>
  <c r="F16" i="1"/>
  <c r="O16" i="1"/>
  <c r="G16" i="1" s="1"/>
  <c r="F17" i="1"/>
  <c r="O17" i="1"/>
  <c r="G17" i="1" s="1"/>
  <c r="F18" i="1"/>
  <c r="O18" i="1"/>
  <c r="G18" i="1" s="1"/>
  <c r="F19" i="1"/>
  <c r="O19" i="1"/>
  <c r="G19" i="1" s="1"/>
  <c r="F20" i="1"/>
  <c r="O20" i="1"/>
  <c r="G20" i="1" s="1"/>
  <c r="F21" i="1"/>
  <c r="O21" i="1"/>
  <c r="G21" i="1" s="1"/>
  <c r="F22" i="1"/>
  <c r="O22" i="1"/>
  <c r="G22" i="1" s="1"/>
  <c r="F23" i="1"/>
  <c r="O23" i="1"/>
  <c r="G23" i="1" s="1"/>
  <c r="F24" i="1"/>
  <c r="O24" i="1"/>
  <c r="G24" i="1" s="1"/>
  <c r="F25" i="1"/>
  <c r="O25" i="1"/>
  <c r="G25" i="1" s="1"/>
  <c r="F26" i="1"/>
  <c r="O26" i="1"/>
  <c r="G26" i="1" s="1"/>
  <c r="F27" i="1"/>
  <c r="O27" i="1"/>
  <c r="G27" i="1" s="1"/>
  <c r="F28" i="1"/>
  <c r="O28" i="1"/>
  <c r="G28" i="1" s="1"/>
  <c r="F29" i="1"/>
  <c r="O29" i="1"/>
  <c r="G29" i="1" s="1"/>
  <c r="F30" i="1"/>
  <c r="O30" i="1"/>
  <c r="G30" i="1" s="1"/>
  <c r="F31" i="1"/>
  <c r="O31" i="1"/>
  <c r="G31" i="1" s="1"/>
  <c r="F32" i="1"/>
  <c r="O32" i="1"/>
  <c r="G32" i="1" s="1"/>
  <c r="F33" i="1"/>
  <c r="O33" i="1"/>
  <c r="G33" i="1" s="1"/>
  <c r="F34" i="1"/>
  <c r="O34" i="1"/>
  <c r="G34" i="1" s="1"/>
  <c r="F35" i="1"/>
  <c r="O35" i="1"/>
  <c r="G35" i="1" s="1"/>
  <c r="F36" i="1"/>
  <c r="O36" i="1"/>
  <c r="G36" i="1" s="1"/>
  <c r="F37" i="1"/>
  <c r="O37" i="1"/>
  <c r="G37" i="1" s="1"/>
  <c r="F38" i="1"/>
  <c r="O38" i="1"/>
  <c r="G38" i="1" s="1"/>
  <c r="F39" i="1"/>
  <c r="O39" i="1"/>
  <c r="G39" i="1" s="1"/>
  <c r="F40" i="1"/>
  <c r="O40" i="1"/>
  <c r="G40" i="1" s="1"/>
  <c r="F41" i="1"/>
  <c r="O41" i="1"/>
  <c r="G41" i="1" s="1"/>
  <c r="F42" i="1"/>
  <c r="O42" i="1"/>
  <c r="G42" i="1" s="1"/>
  <c r="F43" i="1"/>
  <c r="O43" i="1"/>
  <c r="G43" i="1" s="1"/>
  <c r="F44" i="1"/>
  <c r="O44" i="1"/>
  <c r="G44" i="1" s="1"/>
  <c r="F45" i="1"/>
  <c r="O45" i="1"/>
  <c r="G45" i="1" s="1"/>
  <c r="F46" i="1"/>
  <c r="O46" i="1"/>
  <c r="G46" i="1" s="1"/>
  <c r="F47" i="1"/>
  <c r="O47" i="1"/>
  <c r="G47" i="1" s="1"/>
  <c r="F48" i="1"/>
  <c r="O48" i="1"/>
  <c r="G48" i="1" s="1"/>
  <c r="F49" i="1"/>
  <c r="O49" i="1"/>
  <c r="G49" i="1" s="1"/>
  <c r="F50" i="1"/>
  <c r="O50" i="1"/>
  <c r="F51" i="1"/>
  <c r="O51" i="1"/>
  <c r="G51" i="1" s="1"/>
  <c r="F52" i="1"/>
  <c r="O52" i="1"/>
  <c r="G52" i="1" s="1"/>
  <c r="F53" i="1"/>
  <c r="O53" i="1"/>
  <c r="G53" i="1" s="1"/>
  <c r="F54" i="1"/>
  <c r="O54" i="1"/>
  <c r="G54" i="1" s="1"/>
  <c r="F55" i="1"/>
  <c r="O55" i="1"/>
  <c r="G55" i="1" s="1"/>
  <c r="F56" i="1"/>
  <c r="O56" i="1"/>
  <c r="G56" i="1" s="1"/>
  <c r="F57" i="1"/>
  <c r="O57" i="1"/>
  <c r="G57" i="1" s="1"/>
  <c r="F58" i="1"/>
  <c r="O58" i="1"/>
  <c r="G58" i="1" s="1"/>
  <c r="F59" i="1"/>
  <c r="O59" i="1"/>
  <c r="G59" i="1" s="1"/>
  <c r="F60" i="1"/>
  <c r="O60" i="1"/>
  <c r="G60" i="1" s="1"/>
  <c r="F61" i="1"/>
  <c r="O61" i="1"/>
  <c r="G61" i="1" s="1"/>
  <c r="F62" i="1"/>
  <c r="O62" i="1"/>
  <c r="G62" i="1" s="1"/>
  <c r="F63" i="1"/>
  <c r="O63" i="1"/>
  <c r="G63" i="1" s="1"/>
  <c r="F64" i="1"/>
  <c r="O64" i="1"/>
  <c r="G64" i="1" s="1"/>
  <c r="F65" i="1"/>
  <c r="O65" i="1"/>
  <c r="G65" i="1" s="1"/>
  <c r="F66" i="1"/>
  <c r="O66" i="1"/>
  <c r="G66" i="1" s="1"/>
  <c r="F67" i="1"/>
  <c r="O67" i="1"/>
  <c r="G67" i="1" s="1"/>
  <c r="F68" i="1"/>
  <c r="O68" i="1"/>
  <c r="G68" i="1" s="1"/>
  <c r="F69" i="1"/>
  <c r="O69" i="1"/>
  <c r="G69" i="1" s="1"/>
  <c r="F70" i="1"/>
  <c r="O70" i="1"/>
  <c r="G70" i="1" s="1"/>
  <c r="F71" i="1"/>
  <c r="O71" i="1"/>
  <c r="G71" i="1" s="1"/>
  <c r="F72" i="1"/>
  <c r="O72" i="1"/>
  <c r="G72" i="1" s="1"/>
  <c r="F73" i="1"/>
  <c r="O73" i="1"/>
  <c r="G73" i="1" s="1"/>
  <c r="F74" i="1"/>
  <c r="O74" i="1"/>
  <c r="G74" i="1" s="1"/>
  <c r="F75" i="1"/>
  <c r="O75" i="1"/>
  <c r="G75" i="1" s="1"/>
  <c r="F76" i="1"/>
  <c r="O76" i="1"/>
  <c r="G76" i="1" s="1"/>
  <c r="F77" i="1"/>
  <c r="O77" i="1"/>
  <c r="G77" i="1" s="1"/>
  <c r="F78" i="1"/>
  <c r="O78" i="1"/>
  <c r="G78" i="1" s="1"/>
  <c r="F79" i="1"/>
  <c r="O79" i="1"/>
  <c r="G79" i="1" s="1"/>
  <c r="F80" i="1"/>
  <c r="O80" i="1"/>
  <c r="G80" i="1" s="1"/>
  <c r="F81" i="1"/>
  <c r="O81" i="1"/>
  <c r="G81" i="1" s="1"/>
  <c r="F82" i="1"/>
  <c r="O82" i="1"/>
  <c r="G82" i="1" s="1"/>
  <c r="F83" i="1"/>
  <c r="O83" i="1"/>
  <c r="G83" i="1" s="1"/>
  <c r="F84" i="1"/>
  <c r="O84" i="1"/>
  <c r="G84" i="1" s="1"/>
  <c r="F85" i="1"/>
  <c r="O85" i="1"/>
  <c r="G85" i="1" s="1"/>
  <c r="F86" i="1"/>
  <c r="O86" i="1"/>
  <c r="G86" i="1" s="1"/>
  <c r="F87" i="1"/>
  <c r="O87" i="1"/>
  <c r="G87" i="1" s="1"/>
  <c r="F88" i="1"/>
  <c r="O88" i="1"/>
  <c r="G88" i="1" s="1"/>
  <c r="F89" i="1"/>
  <c r="O89" i="1"/>
  <c r="G89" i="1" s="1"/>
  <c r="F90" i="1"/>
  <c r="O90" i="1"/>
  <c r="G90" i="1" s="1"/>
  <c r="F91" i="1"/>
  <c r="O91" i="1"/>
  <c r="G91" i="1" s="1"/>
  <c r="F92" i="1"/>
  <c r="O92" i="1"/>
  <c r="G92" i="1" s="1"/>
  <c r="F93" i="1"/>
  <c r="O93" i="1"/>
  <c r="G93" i="1" s="1"/>
  <c r="F94" i="1"/>
  <c r="O94" i="1"/>
  <c r="G94" i="1" s="1"/>
  <c r="F95" i="1"/>
  <c r="O95" i="1"/>
  <c r="G95" i="1" s="1"/>
  <c r="F96" i="1"/>
  <c r="O96" i="1"/>
  <c r="G96" i="1" s="1"/>
  <c r="F97" i="1"/>
  <c r="O97" i="1"/>
  <c r="G97" i="1" s="1"/>
  <c r="F98" i="1"/>
  <c r="O98" i="1"/>
  <c r="G98" i="1" s="1"/>
  <c r="F99" i="1"/>
  <c r="O99" i="1"/>
  <c r="G99" i="1" s="1"/>
  <c r="F100" i="1"/>
  <c r="O100" i="1"/>
  <c r="G100" i="1" s="1"/>
  <c r="F101" i="1"/>
  <c r="O101" i="1"/>
  <c r="G101" i="1" s="1"/>
  <c r="F102" i="1"/>
  <c r="O102" i="1"/>
  <c r="G102" i="1" s="1"/>
  <c r="F103" i="1"/>
  <c r="O103" i="1"/>
  <c r="G103" i="1" s="1"/>
  <c r="F104" i="1"/>
  <c r="O104" i="1"/>
  <c r="G104" i="1" s="1"/>
  <c r="F105" i="1"/>
  <c r="O105" i="1"/>
  <c r="G105" i="1" s="1"/>
  <c r="F106" i="1"/>
  <c r="O106" i="1"/>
  <c r="G106" i="1" s="1"/>
  <c r="F107" i="1"/>
  <c r="O107" i="1"/>
  <c r="G107" i="1" s="1"/>
  <c r="F108" i="1"/>
  <c r="O108" i="1"/>
  <c r="G108" i="1" s="1"/>
  <c r="F109" i="1"/>
  <c r="O109" i="1"/>
  <c r="G109" i="1" s="1"/>
  <c r="F110" i="1"/>
  <c r="O110" i="1"/>
  <c r="G110" i="1" s="1"/>
  <c r="F111" i="1"/>
  <c r="O111" i="1"/>
  <c r="G111" i="1" s="1"/>
  <c r="F112" i="1"/>
  <c r="O112" i="1"/>
  <c r="G112" i="1" s="1"/>
  <c r="F113" i="1"/>
  <c r="O113" i="1"/>
  <c r="G113" i="1" s="1"/>
  <c r="F114" i="1"/>
  <c r="O114" i="1"/>
  <c r="G114" i="1" s="1"/>
  <c r="F115" i="1"/>
  <c r="O115" i="1"/>
  <c r="G115" i="1" s="1"/>
  <c r="F116" i="1"/>
  <c r="O116" i="1"/>
  <c r="G116" i="1" s="1"/>
  <c r="F117" i="1"/>
  <c r="O117" i="1"/>
  <c r="G117" i="1" s="1"/>
  <c r="F118" i="1"/>
  <c r="O118" i="1"/>
  <c r="G118" i="1" s="1"/>
  <c r="F119" i="1"/>
  <c r="O119" i="1"/>
  <c r="G119" i="1" s="1"/>
  <c r="F120" i="1"/>
  <c r="O120" i="1"/>
  <c r="G120" i="1" s="1"/>
  <c r="F121" i="1"/>
  <c r="O121" i="1"/>
  <c r="G121" i="1" s="1"/>
  <c r="F122" i="1"/>
  <c r="O122" i="1"/>
  <c r="G122" i="1" s="1"/>
  <c r="F123" i="1"/>
  <c r="O123" i="1"/>
  <c r="G123" i="1" s="1"/>
  <c r="F124" i="1"/>
  <c r="O124" i="1"/>
  <c r="G124" i="1" s="1"/>
  <c r="F125" i="1"/>
  <c r="O125" i="1"/>
  <c r="G125" i="1" s="1"/>
  <c r="F126" i="1"/>
  <c r="O126" i="1"/>
  <c r="G126" i="1" s="1"/>
  <c r="F127" i="1"/>
  <c r="O127" i="1"/>
  <c r="G127" i="1" s="1"/>
  <c r="F128" i="1"/>
  <c r="O128" i="1"/>
  <c r="G128" i="1" s="1"/>
  <c r="F129" i="1"/>
  <c r="O129" i="1"/>
  <c r="G129" i="1" s="1"/>
  <c r="F130" i="1"/>
  <c r="O130" i="1"/>
  <c r="G130" i="1" s="1"/>
  <c r="F131" i="1"/>
  <c r="O131" i="1"/>
  <c r="G131" i="1" s="1"/>
  <c r="F132" i="1"/>
  <c r="O132" i="1"/>
  <c r="G132" i="1" s="1"/>
  <c r="F133" i="1"/>
  <c r="O133" i="1"/>
  <c r="G133" i="1" s="1"/>
  <c r="F134" i="1"/>
  <c r="O134" i="1"/>
  <c r="G134" i="1" s="1"/>
  <c r="F135" i="1"/>
  <c r="O135" i="1"/>
  <c r="G135" i="1" s="1"/>
  <c r="F136" i="1"/>
  <c r="O136" i="1"/>
  <c r="G136" i="1" s="1"/>
  <c r="F137" i="1"/>
  <c r="O137" i="1"/>
  <c r="G137" i="1" s="1"/>
  <c r="F138" i="1"/>
  <c r="O138" i="1"/>
  <c r="G138" i="1" s="1"/>
  <c r="F139" i="1"/>
  <c r="O139" i="1"/>
  <c r="G139" i="1" s="1"/>
  <c r="F140" i="1"/>
  <c r="O140" i="1"/>
  <c r="G140" i="1" s="1"/>
  <c r="F141" i="1"/>
  <c r="O141" i="1"/>
  <c r="G141" i="1" s="1"/>
  <c r="F142" i="1"/>
  <c r="O142" i="1"/>
  <c r="G142" i="1" s="1"/>
  <c r="F143" i="1"/>
  <c r="O143" i="1"/>
  <c r="G143" i="1" s="1"/>
  <c r="F144" i="1"/>
  <c r="O144" i="1"/>
  <c r="G144" i="1" s="1"/>
  <c r="F145" i="1"/>
  <c r="O145" i="1"/>
  <c r="G145" i="1" s="1"/>
  <c r="F146" i="1"/>
  <c r="O146" i="1"/>
  <c r="G146" i="1" s="1"/>
  <c r="F147" i="1"/>
  <c r="O147" i="1"/>
  <c r="G147" i="1" s="1"/>
  <c r="F148" i="1"/>
  <c r="O148" i="1"/>
  <c r="G148" i="1" s="1"/>
  <c r="F149" i="1"/>
  <c r="O149" i="1"/>
  <c r="G149" i="1" s="1"/>
  <c r="F150" i="1"/>
  <c r="O150" i="1"/>
  <c r="G150" i="1" s="1"/>
  <c r="F151" i="1"/>
  <c r="O151" i="1"/>
  <c r="G151" i="1" s="1"/>
  <c r="F152" i="1"/>
  <c r="O152" i="1"/>
  <c r="G152" i="1" s="1"/>
  <c r="F153" i="1"/>
  <c r="O153" i="1"/>
  <c r="G153" i="1" s="1"/>
  <c r="F154" i="1"/>
  <c r="O154" i="1"/>
  <c r="G154" i="1" s="1"/>
  <c r="F155" i="1"/>
  <c r="O155" i="1"/>
  <c r="G155" i="1" s="1"/>
  <c r="F156" i="1"/>
  <c r="O156" i="1"/>
  <c r="G156" i="1" s="1"/>
  <c r="F157" i="1"/>
  <c r="O157" i="1"/>
  <c r="G157" i="1" s="1"/>
  <c r="F158" i="1"/>
  <c r="O158" i="1"/>
  <c r="G158" i="1" s="1"/>
  <c r="F159" i="1"/>
  <c r="O159" i="1"/>
  <c r="G159" i="1" s="1"/>
  <c r="F160" i="1"/>
  <c r="O160" i="1"/>
  <c r="G160" i="1" s="1"/>
  <c r="F161" i="1"/>
  <c r="O161" i="1"/>
  <c r="G161" i="1" s="1"/>
  <c r="F162" i="1"/>
  <c r="O162" i="1"/>
  <c r="G162" i="1" s="1"/>
  <c r="F163" i="1"/>
  <c r="O163" i="1"/>
  <c r="G163" i="1" s="1"/>
  <c r="F164" i="1"/>
  <c r="O164" i="1"/>
  <c r="G164" i="1" s="1"/>
  <c r="F165" i="1"/>
  <c r="O165" i="1"/>
  <c r="G165" i="1" s="1"/>
  <c r="F166" i="1"/>
  <c r="O166" i="1"/>
  <c r="G166" i="1" s="1"/>
  <c r="F167" i="1"/>
  <c r="O167" i="1"/>
  <c r="G167" i="1" s="1"/>
  <c r="F168" i="1"/>
  <c r="O168" i="1"/>
  <c r="G168" i="1" s="1"/>
  <c r="F169" i="1"/>
  <c r="O169" i="1"/>
  <c r="G169" i="1" s="1"/>
  <c r="F170" i="1"/>
  <c r="O170" i="1"/>
  <c r="G170" i="1" s="1"/>
  <c r="F171" i="1"/>
  <c r="O171" i="1"/>
  <c r="G171" i="1" s="1"/>
  <c r="F172" i="1"/>
  <c r="O172" i="1"/>
  <c r="G172" i="1" s="1"/>
  <c r="F173" i="1"/>
  <c r="O173" i="1"/>
  <c r="G173" i="1" s="1"/>
  <c r="F174" i="1"/>
  <c r="O174" i="1"/>
  <c r="G174" i="1" s="1"/>
  <c r="F175" i="1"/>
  <c r="O175" i="1"/>
  <c r="G175" i="1" s="1"/>
  <c r="F176" i="1"/>
  <c r="O176" i="1"/>
  <c r="G176" i="1" s="1"/>
  <c r="F177" i="1"/>
  <c r="O177" i="1"/>
  <c r="G177" i="1" s="1"/>
  <c r="F178" i="1"/>
  <c r="O178" i="1"/>
  <c r="G178" i="1" s="1"/>
  <c r="F179" i="1"/>
  <c r="O179" i="1"/>
  <c r="G179" i="1" s="1"/>
  <c r="F180" i="1"/>
  <c r="O180" i="1"/>
  <c r="G180" i="1" s="1"/>
  <c r="F181" i="1"/>
  <c r="O181" i="1"/>
  <c r="G181" i="1" s="1"/>
  <c r="F182" i="1"/>
  <c r="O182" i="1"/>
  <c r="G182" i="1" s="1"/>
  <c r="F183" i="1"/>
  <c r="O183" i="1"/>
  <c r="G183" i="1" s="1"/>
  <c r="F184" i="1"/>
  <c r="O184" i="1"/>
  <c r="G184" i="1" s="1"/>
  <c r="F185" i="1"/>
  <c r="O185" i="1"/>
  <c r="G185" i="1" s="1"/>
  <c r="F186" i="1"/>
  <c r="O186" i="1"/>
  <c r="G186" i="1" s="1"/>
  <c r="F187" i="1"/>
  <c r="O187" i="1"/>
  <c r="G187" i="1" s="1"/>
  <c r="F188" i="1"/>
  <c r="O188" i="1"/>
  <c r="G188" i="1" s="1"/>
  <c r="F189" i="1"/>
  <c r="O189" i="1"/>
  <c r="G189" i="1" s="1"/>
  <c r="F190" i="1"/>
  <c r="O190" i="1"/>
  <c r="G190" i="1" s="1"/>
  <c r="F191" i="1"/>
  <c r="O191" i="1"/>
  <c r="G191" i="1" s="1"/>
  <c r="F192" i="1"/>
  <c r="O192" i="1"/>
  <c r="G192" i="1" s="1"/>
  <c r="F193" i="1"/>
  <c r="O193" i="1"/>
  <c r="G193" i="1" s="1"/>
  <c r="F194" i="1"/>
  <c r="O194" i="1"/>
  <c r="G194" i="1" s="1"/>
  <c r="F195" i="1"/>
  <c r="O195" i="1"/>
  <c r="G195" i="1" s="1"/>
  <c r="F196" i="1"/>
  <c r="O196" i="1"/>
  <c r="G196" i="1" s="1"/>
  <c r="F197" i="1"/>
  <c r="O197" i="1"/>
  <c r="G197" i="1" s="1"/>
  <c r="F198" i="1"/>
  <c r="O198" i="1"/>
  <c r="G198" i="1" s="1"/>
  <c r="F199" i="1"/>
  <c r="O199" i="1"/>
  <c r="G199" i="1" s="1"/>
  <c r="F200" i="1"/>
  <c r="O200" i="1"/>
  <c r="F201" i="1"/>
  <c r="O201" i="1"/>
  <c r="G201" i="1" s="1"/>
  <c r="F202" i="1"/>
  <c r="O202" i="1"/>
  <c r="G202" i="1" s="1"/>
  <c r="F203" i="1"/>
  <c r="O203" i="1"/>
  <c r="G203" i="1" s="1"/>
  <c r="F204" i="1"/>
  <c r="O204" i="1"/>
  <c r="G204" i="1" s="1"/>
  <c r="F205" i="1"/>
  <c r="O205" i="1"/>
  <c r="G205" i="1" s="1"/>
  <c r="F206" i="1"/>
  <c r="O206" i="1"/>
  <c r="G206" i="1" s="1"/>
  <c r="F207" i="1"/>
  <c r="O207" i="1"/>
  <c r="G207" i="1" s="1"/>
  <c r="F208" i="1"/>
  <c r="O208" i="1"/>
  <c r="G208" i="1" s="1"/>
  <c r="F209" i="1"/>
  <c r="O209" i="1"/>
  <c r="G209" i="1" s="1"/>
  <c r="F210" i="1"/>
  <c r="O210" i="1"/>
  <c r="G210" i="1" s="1"/>
  <c r="F211" i="1"/>
  <c r="O211" i="1"/>
  <c r="G211" i="1" s="1"/>
  <c r="F212" i="1"/>
  <c r="O212" i="1"/>
  <c r="G212" i="1" s="1"/>
  <c r="F213" i="1"/>
  <c r="O213" i="1"/>
  <c r="G213" i="1" s="1"/>
  <c r="F214" i="1"/>
  <c r="O214" i="1"/>
  <c r="G214" i="1" s="1"/>
  <c r="F215" i="1"/>
  <c r="O215" i="1"/>
  <c r="F216" i="1"/>
  <c r="O216" i="1"/>
  <c r="G216" i="1" s="1"/>
  <c r="F217" i="1"/>
  <c r="O217" i="1"/>
  <c r="G217" i="1" s="1"/>
  <c r="F218" i="1"/>
  <c r="O218" i="1"/>
  <c r="G218" i="1" s="1"/>
  <c r="F219" i="1"/>
  <c r="O219" i="1"/>
  <c r="G219" i="1" s="1"/>
  <c r="F220" i="1"/>
  <c r="O220" i="1"/>
  <c r="G220" i="1" s="1"/>
  <c r="F221" i="1"/>
  <c r="O221" i="1"/>
  <c r="G221" i="1" s="1"/>
  <c r="F222" i="1"/>
  <c r="O222" i="1"/>
  <c r="G222" i="1" s="1"/>
  <c r="F223" i="1"/>
  <c r="O223" i="1"/>
  <c r="G223" i="1" s="1"/>
  <c r="F224" i="1"/>
  <c r="O224" i="1"/>
  <c r="G224" i="1" s="1"/>
  <c r="F225" i="1"/>
  <c r="O225" i="1"/>
  <c r="G225" i="1" s="1"/>
  <c r="F226" i="1"/>
  <c r="O226" i="1"/>
  <c r="G226" i="1" s="1"/>
  <c r="F227" i="1"/>
  <c r="O227" i="1"/>
  <c r="F228" i="1"/>
  <c r="O228" i="1"/>
  <c r="G228" i="1" s="1"/>
  <c r="F229" i="1"/>
  <c r="O229" i="1"/>
  <c r="G229" i="1" s="1"/>
  <c r="F230" i="1"/>
  <c r="O230" i="1"/>
  <c r="G230" i="1" s="1"/>
  <c r="F231" i="1"/>
  <c r="O231" i="1"/>
  <c r="G231" i="1" s="1"/>
  <c r="F232" i="1"/>
  <c r="O232" i="1"/>
  <c r="G232" i="1" s="1"/>
  <c r="F233" i="1"/>
  <c r="O233" i="1"/>
  <c r="G233" i="1" s="1"/>
  <c r="F234" i="1"/>
  <c r="O234" i="1"/>
  <c r="G234" i="1" s="1"/>
  <c r="F235" i="1"/>
  <c r="O235" i="1"/>
  <c r="G235" i="1" s="1"/>
  <c r="F236" i="1"/>
  <c r="O236" i="1"/>
  <c r="G236" i="1" s="1"/>
  <c r="F237" i="1"/>
  <c r="O237" i="1"/>
  <c r="F238" i="1"/>
  <c r="O238" i="1"/>
  <c r="G238" i="1" s="1"/>
  <c r="F239" i="1"/>
  <c r="O239" i="1"/>
  <c r="G239" i="1" s="1"/>
  <c r="F240" i="1"/>
  <c r="O240" i="1"/>
  <c r="G240" i="1" s="1"/>
  <c r="F241" i="1"/>
  <c r="O241" i="1"/>
  <c r="G241" i="1" s="1"/>
  <c r="F242" i="1"/>
  <c r="O242" i="1"/>
  <c r="G242" i="1" s="1"/>
  <c r="F243" i="1"/>
  <c r="O243" i="1"/>
  <c r="G243" i="1" s="1"/>
  <c r="F244" i="1"/>
  <c r="O244" i="1"/>
  <c r="G244" i="1" s="1"/>
  <c r="F245" i="1"/>
  <c r="O245" i="1"/>
  <c r="G245" i="1" s="1"/>
  <c r="F246" i="1"/>
  <c r="O246" i="1"/>
  <c r="G246" i="1" s="1"/>
  <c r="F247" i="1"/>
  <c r="O247" i="1"/>
  <c r="G247" i="1" s="1"/>
  <c r="F248" i="1"/>
  <c r="O248" i="1"/>
  <c r="F249" i="1"/>
  <c r="O249" i="1"/>
  <c r="G249" i="1" s="1"/>
  <c r="F250" i="1"/>
  <c r="O250" i="1"/>
  <c r="G250" i="1" s="1"/>
  <c r="F251" i="1"/>
  <c r="O251" i="1"/>
  <c r="G251" i="1" s="1"/>
  <c r="F252" i="1"/>
  <c r="O252" i="1"/>
  <c r="G252" i="1" s="1"/>
  <c r="F253" i="1"/>
  <c r="O253" i="1"/>
  <c r="G253" i="1" s="1"/>
  <c r="F254" i="1"/>
  <c r="O254" i="1"/>
  <c r="F255" i="1"/>
  <c r="O255" i="1"/>
  <c r="G255" i="1" s="1"/>
  <c r="F256" i="1"/>
  <c r="O256" i="1"/>
  <c r="G256" i="1" s="1"/>
  <c r="F257" i="1"/>
  <c r="O257" i="1"/>
  <c r="G257" i="1" s="1"/>
  <c r="F258" i="1"/>
  <c r="O258" i="1"/>
  <c r="G258" i="1" s="1"/>
  <c r="F259" i="1"/>
  <c r="O259" i="1"/>
  <c r="G259" i="1" s="1"/>
  <c r="F260" i="1"/>
  <c r="O260" i="1"/>
  <c r="G260" i="1" s="1"/>
  <c r="F261" i="1"/>
  <c r="O261" i="1"/>
  <c r="G261" i="1" s="1"/>
  <c r="F262" i="1"/>
  <c r="O262" i="1"/>
  <c r="G262" i="1" s="1"/>
  <c r="F263" i="1"/>
  <c r="O263" i="1"/>
  <c r="G263" i="1" s="1"/>
  <c r="F264" i="1"/>
  <c r="O264" i="1"/>
  <c r="G264" i="1" s="1"/>
  <c r="F265" i="1"/>
  <c r="O265" i="1"/>
  <c r="G265" i="1" s="1"/>
  <c r="F266" i="1"/>
  <c r="O266" i="1"/>
  <c r="G266" i="1" s="1"/>
  <c r="F267" i="1"/>
  <c r="O267" i="1"/>
  <c r="G267" i="1" s="1"/>
  <c r="F268" i="1"/>
  <c r="O268" i="1"/>
  <c r="G268" i="1" s="1"/>
  <c r="F269" i="1"/>
  <c r="O269" i="1"/>
  <c r="G269" i="1" s="1"/>
  <c r="F270" i="1"/>
  <c r="O270" i="1"/>
  <c r="G270" i="1" s="1"/>
  <c r="F271" i="1"/>
  <c r="O271" i="1"/>
  <c r="G271" i="1" s="1"/>
  <c r="F272" i="1"/>
  <c r="O272" i="1"/>
  <c r="G272" i="1" s="1"/>
  <c r="F273" i="1"/>
  <c r="O273" i="1"/>
  <c r="F274" i="1"/>
  <c r="O274" i="1"/>
  <c r="G274" i="1" s="1"/>
  <c r="F275" i="1"/>
  <c r="O275" i="1"/>
  <c r="G275" i="1" s="1"/>
  <c r="F276" i="1"/>
  <c r="O276" i="1"/>
  <c r="G276" i="1" s="1"/>
  <c r="F277" i="1"/>
  <c r="O277" i="1"/>
  <c r="G277" i="1" s="1"/>
  <c r="F278" i="1"/>
  <c r="O278" i="1"/>
  <c r="G278" i="1" s="1"/>
  <c r="F279" i="1"/>
  <c r="O279" i="1"/>
  <c r="G279" i="1" s="1"/>
  <c r="F280" i="1"/>
  <c r="O280" i="1"/>
  <c r="G280" i="1" s="1"/>
  <c r="F281" i="1"/>
  <c r="O281" i="1"/>
  <c r="G281" i="1" s="1"/>
  <c r="F282" i="1"/>
  <c r="O282" i="1"/>
  <c r="G282" i="1" s="1"/>
  <c r="F283" i="1"/>
  <c r="O283" i="1"/>
  <c r="G283" i="1" s="1"/>
  <c r="F284" i="1"/>
  <c r="O284" i="1"/>
  <c r="F285" i="1"/>
  <c r="O285" i="1"/>
  <c r="G285" i="1" s="1"/>
  <c r="F286" i="1"/>
  <c r="O286" i="1"/>
  <c r="G286" i="1" s="1"/>
  <c r="F287" i="1"/>
  <c r="O287" i="1"/>
  <c r="G287" i="1" s="1"/>
  <c r="F288" i="1"/>
  <c r="O288" i="1"/>
  <c r="G288" i="1" s="1"/>
  <c r="F289" i="1"/>
  <c r="O289" i="1"/>
  <c r="G289" i="1" s="1"/>
  <c r="F290" i="1"/>
  <c r="O290" i="1"/>
  <c r="F291" i="1"/>
  <c r="O291" i="1"/>
  <c r="G291" i="1" s="1"/>
  <c r="F292" i="1"/>
  <c r="O292" i="1"/>
  <c r="F293" i="1"/>
  <c r="O293" i="1"/>
  <c r="G293" i="1" s="1"/>
  <c r="F294" i="1"/>
  <c r="O294" i="1"/>
  <c r="G294" i="1" s="1"/>
  <c r="F295" i="1"/>
  <c r="O295" i="1"/>
  <c r="G295" i="1" s="1"/>
  <c r="F296" i="1"/>
  <c r="O296" i="1"/>
  <c r="G296" i="1" s="1"/>
  <c r="F297" i="1"/>
  <c r="O297" i="1"/>
  <c r="G297" i="1" s="1"/>
  <c r="F298" i="1"/>
  <c r="O298" i="1"/>
  <c r="G298" i="1" s="1"/>
  <c r="F299" i="1"/>
  <c r="O299" i="1"/>
  <c r="G299" i="1" s="1"/>
  <c r="F300" i="1"/>
  <c r="O300" i="1"/>
  <c r="G300" i="1" s="1"/>
  <c r="F301" i="1"/>
  <c r="O301" i="1"/>
  <c r="G301" i="1" s="1"/>
  <c r="F302" i="1"/>
  <c r="O302" i="1"/>
  <c r="G302" i="1" s="1"/>
  <c r="F303" i="1"/>
  <c r="O303" i="1"/>
  <c r="F304" i="1"/>
  <c r="O304" i="1"/>
  <c r="G304" i="1" s="1"/>
  <c r="F305" i="1"/>
  <c r="O305" i="1"/>
  <c r="G305" i="1" s="1"/>
  <c r="F306" i="1"/>
  <c r="O306" i="1"/>
  <c r="G306" i="1" s="1"/>
  <c r="F307" i="1"/>
  <c r="O307" i="1"/>
  <c r="G307" i="1" s="1"/>
  <c r="F308" i="1"/>
  <c r="O308" i="1"/>
  <c r="G308" i="1" s="1"/>
  <c r="F309" i="1"/>
  <c r="O309" i="1"/>
  <c r="G309" i="1" s="1"/>
  <c r="F310" i="1"/>
  <c r="O310" i="1"/>
  <c r="G310" i="1" s="1"/>
  <c r="F311" i="1"/>
  <c r="O311" i="1"/>
  <c r="G311" i="1" s="1"/>
  <c r="F312" i="1"/>
  <c r="O312" i="1"/>
  <c r="F313" i="1"/>
  <c r="O313" i="1"/>
  <c r="G313" i="1" s="1"/>
  <c r="F314" i="1"/>
  <c r="O314" i="1"/>
  <c r="G314" i="1" s="1"/>
  <c r="F315" i="1"/>
  <c r="O315" i="1"/>
  <c r="G315" i="1" s="1"/>
  <c r="F316" i="1"/>
  <c r="O316" i="1"/>
  <c r="G316" i="1" s="1"/>
  <c r="F317" i="1"/>
  <c r="O317" i="1"/>
  <c r="G317" i="1" s="1"/>
  <c r="F318" i="1"/>
  <c r="O318" i="1"/>
  <c r="G318" i="1" s="1"/>
  <c r="F319" i="1"/>
  <c r="O319" i="1"/>
  <c r="G319" i="1" s="1"/>
  <c r="F320" i="1"/>
  <c r="O320" i="1"/>
  <c r="G320" i="1" s="1"/>
  <c r="F321" i="1"/>
  <c r="O321" i="1"/>
  <c r="G321" i="1" s="1"/>
  <c r="F322" i="1"/>
  <c r="O322" i="1"/>
  <c r="G322" i="1" s="1"/>
  <c r="F323" i="1"/>
  <c r="O323" i="1"/>
  <c r="G323" i="1" s="1"/>
  <c r="F324" i="1"/>
  <c r="O324" i="1"/>
  <c r="G324" i="1" s="1"/>
  <c r="F325" i="1"/>
  <c r="O325" i="1"/>
  <c r="G325" i="1" s="1"/>
  <c r="F326" i="1"/>
  <c r="G326" i="1"/>
  <c r="O326" i="1"/>
  <c r="F327" i="1"/>
  <c r="O327" i="1"/>
  <c r="G327" i="1" s="1"/>
  <c r="F328" i="1"/>
  <c r="O328" i="1"/>
  <c r="G328" i="1" s="1"/>
  <c r="F329" i="1"/>
  <c r="O329" i="1"/>
  <c r="G329" i="1" s="1"/>
  <c r="F330" i="1"/>
  <c r="O330" i="1"/>
  <c r="G330" i="1" s="1"/>
  <c r="F331" i="1"/>
  <c r="O331" i="1"/>
  <c r="G331" i="1" s="1"/>
  <c r="F332" i="1"/>
  <c r="O332" i="1"/>
  <c r="G332" i="1" s="1"/>
  <c r="F333" i="1"/>
  <c r="O333" i="1"/>
  <c r="G333" i="1" s="1"/>
  <c r="F334" i="1"/>
  <c r="O334" i="1"/>
  <c r="G334" i="1" s="1"/>
  <c r="F335" i="1"/>
  <c r="O335" i="1"/>
  <c r="G335" i="1" s="1"/>
  <c r="F336" i="1"/>
  <c r="O336" i="1"/>
  <c r="G336" i="1" s="1"/>
  <c r="F337" i="1"/>
  <c r="O337" i="1"/>
  <c r="G337" i="1" s="1"/>
  <c r="F338" i="1"/>
  <c r="O338" i="1"/>
  <c r="G338" i="1" s="1"/>
  <c r="F339" i="1"/>
  <c r="O339" i="1"/>
  <c r="G339" i="1" s="1"/>
  <c r="F340" i="1"/>
  <c r="O340" i="1"/>
  <c r="G340" i="1" s="1"/>
  <c r="F341" i="1"/>
  <c r="O341" i="1"/>
  <c r="G341" i="1" s="1"/>
  <c r="F342" i="1"/>
  <c r="O342" i="1"/>
  <c r="G342" i="1" s="1"/>
  <c r="F343" i="1"/>
  <c r="O343" i="1"/>
  <c r="G343" i="1" s="1"/>
  <c r="F344" i="1"/>
  <c r="O344" i="1"/>
  <c r="G344" i="1" s="1"/>
  <c r="F345" i="1"/>
  <c r="O345" i="1"/>
  <c r="G345" i="1" s="1"/>
  <c r="F346" i="1"/>
  <c r="O346" i="1"/>
  <c r="G346" i="1" s="1"/>
  <c r="F347" i="1"/>
  <c r="O347" i="1"/>
  <c r="G347" i="1" s="1"/>
  <c r="F348" i="1"/>
  <c r="O348" i="1"/>
  <c r="G348" i="1" s="1"/>
  <c r="F349" i="1"/>
  <c r="O349" i="1"/>
  <c r="G349" i="1" s="1"/>
  <c r="F350" i="1"/>
  <c r="O350" i="1"/>
  <c r="F351" i="1"/>
  <c r="O351" i="1"/>
  <c r="G351" i="1" s="1"/>
  <c r="F352" i="1"/>
  <c r="O352" i="1"/>
  <c r="G352" i="1" s="1"/>
  <c r="F353" i="1"/>
  <c r="O353" i="1"/>
  <c r="G353" i="1" s="1"/>
  <c r="F354" i="1"/>
  <c r="O354" i="1"/>
  <c r="G354" i="1" s="1"/>
  <c r="F355" i="1"/>
  <c r="O355" i="1"/>
  <c r="G355" i="1" s="1"/>
  <c r="F356" i="1"/>
  <c r="O356" i="1"/>
  <c r="G356" i="1" s="1"/>
  <c r="F357" i="1"/>
  <c r="O357" i="1"/>
  <c r="G357" i="1" s="1"/>
  <c r="F358" i="1"/>
  <c r="O358" i="1"/>
  <c r="G358" i="1" s="1"/>
  <c r="F359" i="1"/>
  <c r="O359" i="1"/>
  <c r="G359" i="1" s="1"/>
  <c r="F360" i="1"/>
  <c r="O360" i="1"/>
  <c r="G360" i="1" s="1"/>
  <c r="F361" i="1"/>
  <c r="O361" i="1"/>
  <c r="G361" i="1" s="1"/>
  <c r="F362" i="1"/>
  <c r="O362" i="1"/>
  <c r="G362" i="1" s="1"/>
  <c r="F363" i="1"/>
  <c r="O363" i="1"/>
  <c r="G363" i="1" s="1"/>
  <c r="F364" i="1"/>
  <c r="O364" i="1"/>
  <c r="G364" i="1" s="1"/>
  <c r="F365" i="1"/>
  <c r="O365" i="1"/>
  <c r="G365" i="1" s="1"/>
  <c r="F366" i="1"/>
  <c r="O366" i="1"/>
  <c r="G366" i="1" s="1"/>
  <c r="F367" i="1"/>
  <c r="O367" i="1"/>
  <c r="G367" i="1" s="1"/>
  <c r="F368" i="1"/>
  <c r="O368" i="1"/>
  <c r="G368" i="1" s="1"/>
  <c r="F369" i="1"/>
  <c r="O369" i="1"/>
  <c r="G369" i="1" s="1"/>
  <c r="F370" i="1"/>
  <c r="O370" i="1"/>
  <c r="G370" i="1" s="1"/>
  <c r="F371" i="1"/>
  <c r="O371" i="1"/>
  <c r="G371" i="1" s="1"/>
  <c r="F372" i="1"/>
  <c r="O372" i="1"/>
  <c r="G372" i="1" s="1"/>
  <c r="F373" i="1"/>
  <c r="O373" i="1"/>
  <c r="G373" i="1" s="1"/>
  <c r="F374" i="1"/>
  <c r="O374" i="1"/>
  <c r="G374" i="1" s="1"/>
  <c r="F375" i="1"/>
  <c r="O375" i="1"/>
  <c r="G375" i="1" s="1"/>
  <c r="F376" i="1"/>
  <c r="O376" i="1"/>
  <c r="G376" i="1" s="1"/>
  <c r="F377" i="1"/>
  <c r="O377" i="1"/>
  <c r="G377" i="1" s="1"/>
  <c r="F378" i="1"/>
  <c r="O378" i="1"/>
  <c r="G378" i="1" s="1"/>
  <c r="F379" i="1"/>
  <c r="O379" i="1"/>
  <c r="G379" i="1" s="1"/>
  <c r="F380" i="1"/>
  <c r="O380" i="1"/>
  <c r="G380" i="1" s="1"/>
  <c r="F381" i="1"/>
  <c r="O381" i="1"/>
  <c r="G381" i="1" s="1"/>
  <c r="F382" i="1"/>
  <c r="O382" i="1"/>
  <c r="G382" i="1" s="1"/>
  <c r="F383" i="1"/>
  <c r="O383" i="1"/>
  <c r="G383" i="1" s="1"/>
  <c r="F384" i="1"/>
  <c r="O384" i="1"/>
  <c r="G384" i="1" s="1"/>
  <c r="F385" i="1"/>
  <c r="O385" i="1"/>
  <c r="G385" i="1" s="1"/>
  <c r="F386" i="1"/>
  <c r="O386" i="1"/>
  <c r="G386" i="1" s="1"/>
  <c r="F387" i="1"/>
  <c r="O387" i="1"/>
  <c r="G387" i="1" s="1"/>
  <c r="F388" i="1"/>
  <c r="O388" i="1"/>
  <c r="G388" i="1" s="1"/>
  <c r="F389" i="1"/>
  <c r="O389" i="1"/>
  <c r="G389" i="1" s="1"/>
  <c r="F390" i="1"/>
  <c r="O390" i="1"/>
  <c r="G390" i="1" s="1"/>
  <c r="F391" i="1"/>
  <c r="O391" i="1"/>
  <c r="G391" i="1" s="1"/>
  <c r="F392" i="1"/>
  <c r="O392" i="1"/>
  <c r="G392" i="1" s="1"/>
  <c r="F393" i="1"/>
  <c r="O393" i="1"/>
  <c r="G393" i="1" s="1"/>
  <c r="F394" i="1"/>
  <c r="O394" i="1"/>
  <c r="G394" i="1" s="1"/>
  <c r="F395" i="1"/>
  <c r="O395" i="1"/>
  <c r="G395" i="1" s="1"/>
  <c r="F396" i="1"/>
  <c r="O396" i="1"/>
  <c r="G396" i="1" s="1"/>
  <c r="F397" i="1"/>
  <c r="O397" i="1"/>
  <c r="G397" i="1" s="1"/>
  <c r="F398" i="1"/>
  <c r="O398" i="1"/>
  <c r="G398" i="1" s="1"/>
  <c r="F399" i="1"/>
  <c r="O399" i="1"/>
  <c r="G399" i="1" s="1"/>
  <c r="F400" i="1"/>
  <c r="O400" i="1"/>
  <c r="G400" i="1" s="1"/>
  <c r="F401" i="1"/>
  <c r="O401" i="1"/>
  <c r="G401" i="1" s="1"/>
  <c r="F402" i="1"/>
  <c r="O402" i="1"/>
  <c r="G402" i="1" s="1"/>
  <c r="F403" i="1"/>
  <c r="O403" i="1"/>
  <c r="G403" i="1" s="1"/>
  <c r="F404" i="1"/>
  <c r="O404" i="1"/>
  <c r="G404" i="1" s="1"/>
  <c r="F405" i="1"/>
  <c r="O405" i="1"/>
  <c r="G405" i="1" s="1"/>
  <c r="F406" i="1"/>
  <c r="O406" i="1"/>
  <c r="G406" i="1" s="1"/>
  <c r="F407" i="1"/>
  <c r="O407" i="1"/>
  <c r="G407" i="1" s="1"/>
  <c r="F408" i="1"/>
  <c r="O408" i="1"/>
  <c r="G408" i="1" s="1"/>
  <c r="F409" i="1"/>
  <c r="O409" i="1"/>
  <c r="G409" i="1" s="1"/>
  <c r="F410" i="1"/>
  <c r="O410" i="1"/>
  <c r="G410" i="1" s="1"/>
  <c r="F411" i="1"/>
  <c r="O411" i="1"/>
  <c r="G411" i="1" s="1"/>
  <c r="F412" i="1"/>
  <c r="O412" i="1"/>
  <c r="G412" i="1" s="1"/>
  <c r="F413" i="1"/>
  <c r="O413" i="1"/>
  <c r="G413" i="1" s="1"/>
  <c r="F414" i="1"/>
  <c r="O414" i="1"/>
  <c r="G414" i="1" s="1"/>
  <c r="F415" i="1"/>
  <c r="O415" i="1"/>
  <c r="G415" i="1" s="1"/>
  <c r="F416" i="1"/>
  <c r="O416" i="1"/>
  <c r="G416" i="1" s="1"/>
  <c r="F417" i="1"/>
  <c r="O417" i="1"/>
  <c r="G417" i="1" s="1"/>
  <c r="F418" i="1"/>
  <c r="O418" i="1"/>
  <c r="G418" i="1" s="1"/>
  <c r="F419" i="1"/>
  <c r="O419" i="1"/>
  <c r="G419" i="1" s="1"/>
  <c r="F420" i="1"/>
  <c r="O420" i="1"/>
  <c r="G420" i="1" s="1"/>
  <c r="F421" i="1"/>
  <c r="O421" i="1"/>
  <c r="G421" i="1" s="1"/>
  <c r="F422" i="1"/>
  <c r="O422" i="1"/>
  <c r="G422" i="1" s="1"/>
  <c r="F423" i="1"/>
  <c r="O423" i="1"/>
  <c r="G423" i="1" s="1"/>
  <c r="F424" i="1"/>
  <c r="O424" i="1"/>
  <c r="F425" i="1"/>
  <c r="O425" i="1"/>
  <c r="G425" i="1" s="1"/>
  <c r="F426" i="1"/>
  <c r="O426" i="1"/>
  <c r="G426" i="1" s="1"/>
  <c r="F427" i="1"/>
  <c r="O427" i="1"/>
  <c r="G427" i="1" s="1"/>
  <c r="F428" i="1"/>
  <c r="O428" i="1"/>
  <c r="G428" i="1" s="1"/>
  <c r="F429" i="1"/>
  <c r="O429" i="1"/>
  <c r="G429" i="1" s="1"/>
  <c r="F430" i="1"/>
  <c r="O430" i="1"/>
  <c r="G430" i="1" s="1"/>
  <c r="F431" i="1"/>
  <c r="O431" i="1"/>
  <c r="G431" i="1" s="1"/>
  <c r="F432" i="1"/>
  <c r="O432" i="1"/>
  <c r="G432" i="1" s="1"/>
  <c r="F433" i="1"/>
  <c r="O433" i="1"/>
  <c r="G433" i="1" s="1"/>
  <c r="F434" i="1"/>
  <c r="G434" i="1"/>
  <c r="O434" i="1"/>
  <c r="F435" i="1"/>
  <c r="O435" i="1"/>
  <c r="G435" i="1" s="1"/>
  <c r="F436" i="1"/>
  <c r="O436" i="1"/>
  <c r="G436" i="1" s="1"/>
  <c r="F437" i="1"/>
  <c r="O437" i="1"/>
  <c r="G437" i="1" s="1"/>
  <c r="F438" i="1"/>
  <c r="O438" i="1"/>
  <c r="G438" i="1" s="1"/>
  <c r="F439" i="1"/>
  <c r="O439" i="1"/>
  <c r="G439" i="1" s="1"/>
  <c r="F440" i="1"/>
  <c r="O440" i="1"/>
  <c r="G440" i="1" s="1"/>
  <c r="F441" i="1"/>
  <c r="O441" i="1"/>
  <c r="G441" i="1" s="1"/>
  <c r="F442" i="1"/>
  <c r="O442" i="1"/>
  <c r="G442" i="1" s="1"/>
  <c r="F443" i="1"/>
  <c r="O443" i="1"/>
  <c r="G443" i="1" s="1"/>
  <c r="F444" i="1"/>
  <c r="O444" i="1"/>
  <c r="G444" i="1" s="1"/>
  <c r="F445" i="1"/>
  <c r="O445" i="1"/>
  <c r="G445" i="1" s="1"/>
  <c r="F446" i="1"/>
  <c r="O446" i="1"/>
  <c r="G446" i="1" s="1"/>
  <c r="F447" i="1"/>
  <c r="O447" i="1"/>
  <c r="G447" i="1" s="1"/>
  <c r="F448" i="1"/>
  <c r="O448" i="1"/>
  <c r="G448" i="1" s="1"/>
  <c r="F449" i="1"/>
  <c r="O449" i="1"/>
  <c r="G449" i="1" s="1"/>
  <c r="F450" i="1"/>
  <c r="O450" i="1"/>
  <c r="G450" i="1" s="1"/>
  <c r="F451" i="1"/>
  <c r="O451" i="1"/>
  <c r="G451" i="1" s="1"/>
  <c r="F452" i="1"/>
  <c r="O452" i="1"/>
  <c r="G452" i="1" s="1"/>
  <c r="F453" i="1"/>
  <c r="O453" i="1"/>
  <c r="G453" i="1" s="1"/>
  <c r="F454" i="1"/>
  <c r="O454" i="1"/>
  <c r="G454" i="1" s="1"/>
  <c r="F455" i="1"/>
  <c r="O455" i="1"/>
  <c r="G455" i="1" s="1"/>
  <c r="F456" i="1"/>
  <c r="O456" i="1"/>
  <c r="G456" i="1" s="1"/>
  <c r="F457" i="1"/>
  <c r="O457" i="1"/>
  <c r="G457" i="1" s="1"/>
  <c r="F458" i="1"/>
  <c r="O458" i="1"/>
  <c r="G458" i="1" s="1"/>
  <c r="F459" i="1"/>
  <c r="O459" i="1"/>
  <c r="G459" i="1" s="1"/>
  <c r="F460" i="1"/>
  <c r="O460" i="1"/>
  <c r="G460" i="1" s="1"/>
  <c r="F461" i="1"/>
  <c r="O461" i="1"/>
  <c r="G461" i="1" s="1"/>
  <c r="F462" i="1"/>
  <c r="O462" i="1"/>
  <c r="G462" i="1" s="1"/>
  <c r="F463" i="1"/>
  <c r="O463" i="1"/>
  <c r="G463" i="1" s="1"/>
  <c r="F464" i="1"/>
  <c r="O464" i="1"/>
  <c r="G464" i="1" s="1"/>
  <c r="F465" i="1"/>
  <c r="O465" i="1"/>
  <c r="G465" i="1" s="1"/>
  <c r="F466" i="1"/>
  <c r="O466" i="1"/>
  <c r="G466" i="1" s="1"/>
  <c r="F467" i="1"/>
  <c r="O467" i="1"/>
  <c r="G467" i="1" s="1"/>
  <c r="F468" i="1"/>
  <c r="O468" i="1"/>
  <c r="G468" i="1" s="1"/>
  <c r="F469" i="1"/>
  <c r="O469" i="1"/>
  <c r="G469" i="1" s="1"/>
  <c r="F470" i="1"/>
  <c r="O470" i="1"/>
  <c r="G470" i="1" s="1"/>
  <c r="F471" i="1"/>
  <c r="O471" i="1"/>
  <c r="G471" i="1" s="1"/>
  <c r="F472" i="1"/>
  <c r="O472" i="1"/>
  <c r="G472" i="1" s="1"/>
  <c r="F473" i="1"/>
  <c r="O473" i="1"/>
  <c r="G473" i="1" s="1"/>
  <c r="F474" i="1"/>
  <c r="O474" i="1"/>
  <c r="G474" i="1" s="1"/>
  <c r="F475" i="1"/>
  <c r="O475" i="1"/>
  <c r="G475" i="1" s="1"/>
  <c r="F476" i="1"/>
  <c r="O476" i="1"/>
  <c r="G476" i="1" s="1"/>
  <c r="F477" i="1"/>
  <c r="O477" i="1"/>
  <c r="G477" i="1" s="1"/>
  <c r="F478" i="1"/>
  <c r="O478" i="1"/>
  <c r="G478" i="1" s="1"/>
  <c r="F479" i="1"/>
  <c r="O479" i="1"/>
  <c r="G479" i="1" s="1"/>
  <c r="F480" i="1"/>
  <c r="O480" i="1"/>
  <c r="G480" i="1" s="1"/>
  <c r="F481" i="1"/>
  <c r="O481" i="1"/>
  <c r="G481" i="1" s="1"/>
  <c r="F482" i="1"/>
  <c r="O482" i="1"/>
  <c r="G482" i="1" s="1"/>
  <c r="F483" i="1"/>
  <c r="O483" i="1"/>
  <c r="G483" i="1" s="1"/>
  <c r="F484" i="1"/>
  <c r="O484" i="1"/>
  <c r="G484" i="1" s="1"/>
  <c r="F485" i="1"/>
  <c r="O485" i="1"/>
  <c r="G485" i="1" s="1"/>
  <c r="F486" i="1"/>
  <c r="O486" i="1"/>
  <c r="G486" i="1" s="1"/>
  <c r="F487" i="1"/>
  <c r="O487" i="1"/>
  <c r="G487" i="1" s="1"/>
  <c r="F488" i="1"/>
  <c r="O488" i="1"/>
  <c r="G488" i="1" s="1"/>
  <c r="F489" i="1"/>
  <c r="O489" i="1"/>
  <c r="G489" i="1" s="1"/>
  <c r="F490" i="1"/>
  <c r="O490" i="1"/>
  <c r="G490" i="1" s="1"/>
  <c r="F491" i="1"/>
  <c r="O491" i="1"/>
  <c r="G491" i="1" s="1"/>
  <c r="F492" i="1"/>
  <c r="O492" i="1"/>
  <c r="G492" i="1" s="1"/>
  <c r="F493" i="1"/>
  <c r="O493" i="1"/>
  <c r="G493" i="1" s="1"/>
  <c r="F494" i="1"/>
  <c r="O494" i="1"/>
  <c r="G494" i="1" s="1"/>
  <c r="F495" i="1"/>
  <c r="O495" i="1"/>
  <c r="G495" i="1" s="1"/>
  <c r="F496" i="1"/>
  <c r="O496" i="1"/>
  <c r="G496" i="1" s="1"/>
  <c r="F497" i="1"/>
  <c r="O497" i="1"/>
  <c r="G497" i="1" s="1"/>
  <c r="F498" i="1"/>
  <c r="O498" i="1"/>
  <c r="G498" i="1" s="1"/>
  <c r="F499" i="1"/>
  <c r="O499" i="1"/>
  <c r="G499" i="1" s="1"/>
  <c r="F500" i="1"/>
  <c r="O500" i="1"/>
  <c r="G500" i="1" s="1"/>
  <c r="F501" i="1"/>
  <c r="O501" i="1"/>
  <c r="G501" i="1" s="1"/>
  <c r="F502" i="1"/>
  <c r="O502" i="1"/>
  <c r="G502" i="1" s="1"/>
  <c r="F503" i="1"/>
  <c r="O503" i="1"/>
  <c r="G503" i="1" s="1"/>
  <c r="F504" i="1"/>
  <c r="O504" i="1"/>
  <c r="G504" i="1" s="1"/>
  <c r="F505" i="1"/>
  <c r="O505" i="1"/>
  <c r="G505" i="1" s="1"/>
  <c r="F506" i="1"/>
  <c r="O506" i="1"/>
  <c r="G506" i="1" s="1"/>
  <c r="F507" i="1"/>
  <c r="O507" i="1"/>
  <c r="G507" i="1" s="1"/>
  <c r="F508" i="1"/>
  <c r="O508" i="1"/>
  <c r="G508" i="1" s="1"/>
  <c r="F509" i="1"/>
  <c r="O509" i="1"/>
  <c r="G509" i="1" s="1"/>
  <c r="F510" i="1"/>
  <c r="O510" i="1"/>
  <c r="G510" i="1" s="1"/>
  <c r="F511" i="1"/>
  <c r="O511" i="1"/>
  <c r="G511" i="1" s="1"/>
  <c r="F512" i="1"/>
  <c r="O512" i="1"/>
  <c r="G512" i="1" s="1"/>
  <c r="F513" i="1"/>
  <c r="O513" i="1"/>
  <c r="G513" i="1" s="1"/>
  <c r="F514" i="1"/>
  <c r="O514" i="1"/>
  <c r="G514" i="1" s="1"/>
  <c r="F515" i="1"/>
  <c r="O515" i="1"/>
  <c r="G515" i="1" s="1"/>
  <c r="F516" i="1"/>
  <c r="O516" i="1"/>
  <c r="G516" i="1" s="1"/>
  <c r="F517" i="1"/>
  <c r="O517" i="1"/>
  <c r="G517" i="1" s="1"/>
  <c r="F518" i="1"/>
  <c r="O518" i="1"/>
  <c r="G518" i="1" s="1"/>
  <c r="F519" i="1"/>
  <c r="O519" i="1"/>
  <c r="G519" i="1" s="1"/>
  <c r="F520" i="1"/>
  <c r="O520" i="1"/>
  <c r="G520" i="1" s="1"/>
  <c r="F521" i="1"/>
  <c r="O521" i="1"/>
  <c r="G521" i="1" s="1"/>
  <c r="F522" i="1"/>
  <c r="O522" i="1"/>
  <c r="G522" i="1" s="1"/>
  <c r="F523" i="1"/>
  <c r="O523" i="1"/>
  <c r="G523" i="1" s="1"/>
  <c r="F524" i="1"/>
  <c r="O524" i="1"/>
  <c r="G524" i="1" s="1"/>
  <c r="F525" i="1"/>
  <c r="O525" i="1"/>
  <c r="G525" i="1" s="1"/>
  <c r="F526" i="1"/>
  <c r="O526" i="1"/>
  <c r="G526" i="1" s="1"/>
  <c r="F527" i="1"/>
  <c r="O527" i="1"/>
  <c r="G527" i="1" s="1"/>
  <c r="F528" i="1"/>
  <c r="O528" i="1"/>
  <c r="G528" i="1" s="1"/>
  <c r="F529" i="1"/>
  <c r="O529" i="1"/>
  <c r="G529" i="1" s="1"/>
  <c r="F530" i="1"/>
  <c r="O530" i="1"/>
  <c r="G530" i="1" s="1"/>
  <c r="F531" i="1"/>
  <c r="O531" i="1"/>
  <c r="G531" i="1" s="1"/>
  <c r="F532" i="1"/>
  <c r="O532" i="1"/>
  <c r="G532" i="1" s="1"/>
  <c r="F533" i="1"/>
  <c r="O533" i="1"/>
  <c r="G533" i="1" s="1"/>
  <c r="F534" i="1"/>
  <c r="O534" i="1"/>
  <c r="G534" i="1" s="1"/>
  <c r="F535" i="1"/>
  <c r="O535" i="1"/>
  <c r="G535" i="1" s="1"/>
  <c r="F536" i="1"/>
  <c r="O536" i="1"/>
  <c r="G536" i="1" s="1"/>
  <c r="F537" i="1"/>
  <c r="O537" i="1"/>
  <c r="G537" i="1" s="1"/>
  <c r="F538" i="1"/>
  <c r="O538" i="1"/>
  <c r="G538" i="1" s="1"/>
  <c r="F539" i="1"/>
  <c r="O539" i="1"/>
  <c r="G539" i="1" s="1"/>
  <c r="F540" i="1"/>
  <c r="O540" i="1"/>
  <c r="G540" i="1" s="1"/>
  <c r="F541" i="1"/>
  <c r="O541" i="1"/>
  <c r="G541" i="1" s="1"/>
  <c r="F542" i="1"/>
  <c r="O542" i="1"/>
  <c r="G542" i="1" s="1"/>
  <c r="F543" i="1"/>
  <c r="O543" i="1"/>
  <c r="G543" i="1" s="1"/>
  <c r="F544" i="1"/>
  <c r="O544" i="1"/>
  <c r="G544" i="1" s="1"/>
  <c r="F545" i="1"/>
  <c r="O545" i="1"/>
  <c r="G545" i="1" s="1"/>
  <c r="F546" i="1"/>
  <c r="O546" i="1"/>
  <c r="G546" i="1" s="1"/>
  <c r="F547" i="1"/>
  <c r="O547" i="1"/>
  <c r="G547" i="1" s="1"/>
  <c r="F548" i="1"/>
  <c r="O548" i="1"/>
  <c r="G548" i="1" s="1"/>
  <c r="F549" i="1"/>
  <c r="O549" i="1"/>
  <c r="G549" i="1" s="1"/>
  <c r="F550" i="1"/>
  <c r="O550" i="1"/>
  <c r="G550" i="1" s="1"/>
  <c r="F551" i="1"/>
  <c r="O551" i="1"/>
  <c r="G551" i="1" s="1"/>
  <c r="F552" i="1"/>
  <c r="O552" i="1"/>
  <c r="G552" i="1" s="1"/>
  <c r="F553" i="1"/>
  <c r="O553" i="1"/>
  <c r="G553" i="1" s="1"/>
  <c r="F554" i="1"/>
  <c r="O554" i="1"/>
  <c r="G554" i="1" s="1"/>
  <c r="F555" i="1"/>
  <c r="O555" i="1"/>
  <c r="G555" i="1" s="1"/>
  <c r="F556" i="1"/>
  <c r="O556" i="1"/>
  <c r="G556" i="1" s="1"/>
  <c r="F557" i="1"/>
  <c r="O557" i="1"/>
  <c r="G557" i="1" s="1"/>
  <c r="F558" i="1"/>
  <c r="O558" i="1"/>
  <c r="G558" i="1" s="1"/>
  <c r="F559" i="1"/>
  <c r="O559" i="1"/>
  <c r="G559" i="1" s="1"/>
  <c r="F560" i="1"/>
  <c r="O560" i="1"/>
  <c r="G560" i="1" s="1"/>
  <c r="F561" i="1"/>
  <c r="O561" i="1"/>
  <c r="G561" i="1" s="1"/>
  <c r="F562" i="1"/>
  <c r="O562" i="1"/>
  <c r="G562" i="1" s="1"/>
  <c r="F563" i="1"/>
  <c r="O563" i="1"/>
  <c r="G563" i="1" s="1"/>
  <c r="F564" i="1"/>
  <c r="O564" i="1"/>
  <c r="G564" i="1" s="1"/>
  <c r="F565" i="1"/>
  <c r="O565" i="1"/>
  <c r="G565" i="1" s="1"/>
  <c r="F566" i="1"/>
  <c r="O566" i="1"/>
  <c r="G566" i="1" s="1"/>
  <c r="F567" i="1"/>
  <c r="O567" i="1"/>
  <c r="G567" i="1" s="1"/>
  <c r="F568" i="1"/>
  <c r="O568" i="1"/>
  <c r="G568" i="1" s="1"/>
  <c r="F569" i="1"/>
  <c r="O569" i="1"/>
  <c r="G569" i="1" s="1"/>
  <c r="F570" i="1"/>
  <c r="O570" i="1"/>
  <c r="G570" i="1" s="1"/>
  <c r="F571" i="1"/>
  <c r="O571" i="1"/>
  <c r="G571" i="1" s="1"/>
  <c r="F572" i="1"/>
  <c r="O572" i="1"/>
  <c r="G572" i="1" s="1"/>
  <c r="F573" i="1"/>
  <c r="O573" i="1"/>
  <c r="G573" i="1" s="1"/>
  <c r="F574" i="1"/>
  <c r="O574" i="1"/>
  <c r="G574" i="1" s="1"/>
  <c r="F575" i="1"/>
  <c r="O575" i="1"/>
  <c r="G575" i="1" s="1"/>
  <c r="F576" i="1"/>
  <c r="O576" i="1"/>
  <c r="G576" i="1" s="1"/>
  <c r="F577" i="1"/>
  <c r="O577" i="1"/>
  <c r="G577" i="1" s="1"/>
  <c r="F578" i="1"/>
  <c r="O578" i="1"/>
  <c r="G578" i="1" s="1"/>
  <c r="F579" i="1"/>
  <c r="O579" i="1"/>
  <c r="G579" i="1" s="1"/>
  <c r="F580" i="1"/>
  <c r="O580" i="1"/>
  <c r="G580" i="1" s="1"/>
  <c r="F581" i="1"/>
  <c r="O581" i="1"/>
  <c r="G581" i="1" s="1"/>
  <c r="F582" i="1"/>
  <c r="O582" i="1"/>
  <c r="G582" i="1" s="1"/>
  <c r="F583" i="1"/>
  <c r="O583" i="1"/>
  <c r="G583" i="1" s="1"/>
  <c r="F584" i="1"/>
  <c r="O584" i="1"/>
  <c r="G584" i="1" s="1"/>
  <c r="F585" i="1"/>
  <c r="O585" i="1"/>
  <c r="G585" i="1" s="1"/>
  <c r="F586" i="1"/>
  <c r="O586" i="1"/>
  <c r="G586" i="1" s="1"/>
  <c r="F587" i="1"/>
  <c r="O587" i="1"/>
  <c r="G587" i="1" s="1"/>
  <c r="F588" i="1"/>
  <c r="O588" i="1"/>
  <c r="G588" i="1" s="1"/>
  <c r="F589" i="1"/>
  <c r="O589" i="1"/>
  <c r="G589" i="1" s="1"/>
  <c r="F590" i="1"/>
  <c r="O590" i="1"/>
  <c r="G590" i="1" s="1"/>
  <c r="F591" i="1"/>
  <c r="O591" i="1"/>
  <c r="G591" i="1" s="1"/>
  <c r="F592" i="1"/>
  <c r="O592" i="1"/>
  <c r="G592" i="1" s="1"/>
  <c r="F593" i="1"/>
  <c r="O593" i="1"/>
  <c r="G593" i="1" s="1"/>
  <c r="F594" i="1"/>
  <c r="O594" i="1"/>
  <c r="G594" i="1" s="1"/>
  <c r="F595" i="1"/>
  <c r="O595" i="1"/>
  <c r="G595" i="1" s="1"/>
  <c r="F596" i="1"/>
  <c r="O596" i="1"/>
  <c r="G596" i="1" s="1"/>
  <c r="F597" i="1"/>
  <c r="O597" i="1"/>
  <c r="G597" i="1" s="1"/>
  <c r="F598" i="1"/>
  <c r="O598" i="1"/>
  <c r="G598" i="1" s="1"/>
  <c r="F599" i="1"/>
  <c r="O599" i="1"/>
  <c r="F600" i="1"/>
  <c r="O600" i="1"/>
  <c r="G600" i="1" s="1"/>
  <c r="F601" i="1"/>
  <c r="O601" i="1"/>
  <c r="G601" i="1" s="1"/>
  <c r="F602" i="1"/>
  <c r="O602" i="1"/>
  <c r="G602" i="1" s="1"/>
  <c r="F603" i="1"/>
  <c r="O603" i="1"/>
  <c r="G603" i="1" s="1"/>
  <c r="F604" i="1"/>
  <c r="O604" i="1"/>
  <c r="G604" i="1" s="1"/>
  <c r="F605" i="1"/>
  <c r="O605" i="1"/>
  <c r="G605" i="1" s="1"/>
  <c r="F606" i="1"/>
  <c r="O606" i="1"/>
  <c r="G606" i="1" s="1"/>
  <c r="F607" i="1"/>
  <c r="O607" i="1"/>
  <c r="G607" i="1" s="1"/>
  <c r="F608" i="1"/>
  <c r="O608" i="1"/>
  <c r="G608" i="1" s="1"/>
  <c r="F609" i="1"/>
  <c r="O609" i="1"/>
  <c r="G609" i="1" s="1"/>
  <c r="F610" i="1"/>
  <c r="O610" i="1"/>
  <c r="G610" i="1" s="1"/>
  <c r="F611" i="1"/>
  <c r="O611" i="1"/>
  <c r="G611" i="1" s="1"/>
  <c r="F612" i="1"/>
  <c r="O612" i="1"/>
  <c r="G612" i="1" s="1"/>
  <c r="F613" i="1"/>
  <c r="O613" i="1"/>
  <c r="G613" i="1" s="1"/>
  <c r="F614" i="1"/>
  <c r="O614" i="1"/>
  <c r="G614" i="1" s="1"/>
  <c r="F615" i="1"/>
  <c r="O615" i="1"/>
  <c r="G615" i="1" s="1"/>
  <c r="F616" i="1"/>
  <c r="O616" i="1"/>
  <c r="G616" i="1" s="1"/>
  <c r="F617" i="1"/>
  <c r="O617" i="1"/>
  <c r="G617" i="1" s="1"/>
  <c r="F618" i="1"/>
  <c r="O618" i="1"/>
  <c r="G618" i="1" s="1"/>
  <c r="F619" i="1"/>
  <c r="O619" i="1"/>
  <c r="G619" i="1" s="1"/>
  <c r="F620" i="1"/>
  <c r="O620" i="1"/>
  <c r="G620" i="1" s="1"/>
  <c r="F621" i="1"/>
  <c r="O621" i="1"/>
  <c r="G621" i="1" s="1"/>
  <c r="F622" i="1"/>
  <c r="O622" i="1"/>
  <c r="G622" i="1" s="1"/>
  <c r="F623" i="1"/>
  <c r="O623" i="1"/>
  <c r="G623" i="1" s="1"/>
  <c r="F624" i="1"/>
  <c r="O624" i="1"/>
  <c r="G624" i="1" s="1"/>
  <c r="F625" i="1"/>
  <c r="O625" i="1"/>
  <c r="G625" i="1" s="1"/>
  <c r="F626" i="1"/>
  <c r="O626" i="1"/>
  <c r="G626" i="1" s="1"/>
  <c r="F627" i="1"/>
  <c r="O627" i="1"/>
  <c r="G627" i="1" s="1"/>
  <c r="F628" i="1"/>
  <c r="O628" i="1"/>
  <c r="G628" i="1" s="1"/>
  <c r="F629" i="1"/>
  <c r="O629" i="1"/>
  <c r="G629" i="1" s="1"/>
  <c r="F630" i="1"/>
  <c r="O630" i="1"/>
  <c r="G630" i="1" s="1"/>
  <c r="F631" i="1"/>
  <c r="O631" i="1"/>
  <c r="G631" i="1" s="1"/>
  <c r="F632" i="1"/>
  <c r="O632" i="1"/>
  <c r="G632" i="1" s="1"/>
  <c r="F633" i="1"/>
  <c r="O633" i="1"/>
  <c r="G633" i="1" s="1"/>
  <c r="F634" i="1"/>
  <c r="O634" i="1"/>
  <c r="G634" i="1" s="1"/>
  <c r="F635" i="1"/>
  <c r="O635" i="1"/>
  <c r="G635" i="1" s="1"/>
  <c r="F636" i="1"/>
  <c r="O636" i="1"/>
  <c r="G636" i="1" s="1"/>
  <c r="F637" i="1"/>
  <c r="O637" i="1"/>
  <c r="G637" i="1" s="1"/>
  <c r="F638" i="1"/>
  <c r="O638" i="1"/>
  <c r="G638" i="1" s="1"/>
  <c r="F639" i="1"/>
  <c r="O639" i="1"/>
  <c r="G639" i="1" s="1"/>
  <c r="F640" i="1"/>
  <c r="O640" i="1"/>
  <c r="G640" i="1" s="1"/>
  <c r="F641" i="1"/>
  <c r="O641" i="1"/>
  <c r="G641" i="1" s="1"/>
  <c r="F642" i="1"/>
  <c r="O642" i="1"/>
  <c r="G642" i="1" s="1"/>
  <c r="F643" i="1"/>
  <c r="O643" i="1"/>
  <c r="G643" i="1" s="1"/>
  <c r="F644" i="1"/>
  <c r="O644" i="1"/>
  <c r="G644" i="1" s="1"/>
  <c r="F645" i="1"/>
  <c r="O645" i="1"/>
  <c r="G645" i="1" s="1"/>
  <c r="F646" i="1"/>
  <c r="O646" i="1"/>
  <c r="G646" i="1" s="1"/>
  <c r="F647" i="1"/>
  <c r="O647" i="1"/>
  <c r="G647" i="1" s="1"/>
  <c r="F648" i="1"/>
  <c r="O648" i="1"/>
  <c r="G648" i="1" s="1"/>
  <c r="F649" i="1"/>
  <c r="O649" i="1"/>
  <c r="G649" i="1" s="1"/>
  <c r="F650" i="1"/>
  <c r="O650" i="1"/>
  <c r="G650" i="1" s="1"/>
  <c r="F651" i="1"/>
  <c r="O651" i="1"/>
  <c r="G651" i="1" s="1"/>
  <c r="F652" i="1"/>
  <c r="O652" i="1"/>
  <c r="G652" i="1" s="1"/>
  <c r="F653" i="1"/>
  <c r="O653" i="1"/>
  <c r="G653" i="1" s="1"/>
  <c r="F654" i="1"/>
  <c r="O654" i="1"/>
  <c r="G654" i="1" s="1"/>
  <c r="F655" i="1"/>
  <c r="O655" i="1"/>
  <c r="G655" i="1" s="1"/>
  <c r="F656" i="1"/>
  <c r="O656" i="1"/>
  <c r="G656" i="1" s="1"/>
  <c r="F657" i="1"/>
  <c r="O657" i="1"/>
  <c r="G657" i="1" s="1"/>
  <c r="F658" i="1"/>
  <c r="O658" i="1"/>
  <c r="G658" i="1" s="1"/>
  <c r="F659" i="1"/>
  <c r="O659" i="1"/>
  <c r="G659" i="1" s="1"/>
  <c r="F660" i="1"/>
  <c r="O660" i="1"/>
  <c r="G660" i="1" s="1"/>
  <c r="F661" i="1"/>
  <c r="O661" i="1"/>
  <c r="G661" i="1" s="1"/>
  <c r="F662" i="1"/>
  <c r="O662" i="1"/>
  <c r="G662" i="1" s="1"/>
  <c r="F663" i="1"/>
  <c r="O663" i="1"/>
  <c r="G663" i="1" s="1"/>
  <c r="F664" i="1"/>
  <c r="O664" i="1"/>
  <c r="G664" i="1" s="1"/>
  <c r="F665" i="1"/>
  <c r="O665" i="1"/>
  <c r="G665" i="1" s="1"/>
  <c r="F666" i="1"/>
  <c r="O666" i="1"/>
  <c r="G666" i="1" s="1"/>
  <c r="F667" i="1"/>
  <c r="O667" i="1"/>
  <c r="G667" i="1" s="1"/>
  <c r="F668" i="1"/>
  <c r="O668" i="1"/>
  <c r="G668" i="1" s="1"/>
  <c r="F669" i="1"/>
  <c r="O669" i="1"/>
  <c r="G669" i="1" s="1"/>
  <c r="F670" i="1"/>
  <c r="O670" i="1"/>
  <c r="G670" i="1" s="1"/>
  <c r="F671" i="1"/>
  <c r="O671" i="1"/>
  <c r="G671" i="1" s="1"/>
  <c r="F672" i="1"/>
  <c r="O672" i="1"/>
  <c r="G672" i="1" s="1"/>
  <c r="F673" i="1"/>
  <c r="O673" i="1"/>
  <c r="G673" i="1" s="1"/>
  <c r="F674" i="1"/>
  <c r="O674" i="1"/>
  <c r="G674" i="1" s="1"/>
  <c r="F675" i="1"/>
  <c r="O675" i="1"/>
  <c r="G675" i="1" s="1"/>
  <c r="F676" i="1"/>
  <c r="O676" i="1"/>
  <c r="G676" i="1" s="1"/>
  <c r="F677" i="1"/>
  <c r="O677" i="1"/>
  <c r="G677" i="1" s="1"/>
  <c r="F678" i="1"/>
  <c r="O678" i="1"/>
  <c r="G678" i="1" s="1"/>
  <c r="F679" i="1"/>
  <c r="O679" i="1"/>
  <c r="G679" i="1" s="1"/>
  <c r="F680" i="1"/>
  <c r="O680" i="1"/>
  <c r="G680" i="1" s="1"/>
  <c r="F681" i="1"/>
  <c r="O681" i="1"/>
  <c r="G681" i="1" s="1"/>
  <c r="F682" i="1"/>
  <c r="O682" i="1"/>
  <c r="G682" i="1" s="1"/>
  <c r="F683" i="1"/>
  <c r="O683" i="1"/>
  <c r="G683" i="1" s="1"/>
  <c r="F684" i="1"/>
  <c r="O684" i="1"/>
  <c r="G684" i="1" s="1"/>
  <c r="F685" i="1"/>
  <c r="O685" i="1"/>
  <c r="G685" i="1" s="1"/>
  <c r="F686" i="1"/>
  <c r="O686" i="1"/>
  <c r="G686" i="1" s="1"/>
  <c r="F687" i="1"/>
  <c r="O687" i="1"/>
  <c r="G687" i="1" s="1"/>
  <c r="F688" i="1"/>
  <c r="O688" i="1"/>
  <c r="F689" i="1"/>
  <c r="O689" i="1"/>
  <c r="G689" i="1" s="1"/>
  <c r="F690" i="1"/>
  <c r="O690" i="1"/>
  <c r="G690" i="1" s="1"/>
  <c r="F691" i="1"/>
  <c r="O691" i="1"/>
  <c r="G691" i="1" s="1"/>
  <c r="F692" i="1"/>
  <c r="O692" i="1"/>
  <c r="G692" i="1" s="1"/>
  <c r="F693" i="1"/>
  <c r="O693" i="1"/>
  <c r="G693" i="1" s="1"/>
  <c r="F694" i="1"/>
  <c r="O694" i="1"/>
  <c r="G694" i="1" s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G7" i="1" l="1"/>
  <c r="G4" i="1"/>
  <c r="G200" i="1"/>
  <c r="G424" i="1"/>
  <c r="G688" i="1"/>
  <c r="G227" i="1"/>
  <c r="G599" i="1"/>
  <c r="G215" i="1"/>
  <c r="G14" i="1"/>
  <c r="G50" i="1"/>
  <c r="G350" i="1"/>
  <c r="G284" i="1"/>
  <c r="G292" i="1"/>
  <c r="G312" i="1"/>
  <c r="G303" i="1"/>
  <c r="G248" i="1"/>
  <c r="G290" i="1"/>
  <c r="G273" i="1"/>
  <c r="G254" i="1"/>
  <c r="G237" i="1"/>
  <c r="D4" i="2" l="1"/>
  <c r="B5" i="4" l="1"/>
  <c r="A5" i="4"/>
  <c r="Q2" i="1" s="1"/>
  <c r="Q122" i="1" l="1"/>
  <c r="R122" i="1" s="1"/>
  <c r="T122" i="1" s="1"/>
  <c r="U122" i="1" s="1"/>
  <c r="V122" i="1" s="1"/>
  <c r="Q372" i="1"/>
  <c r="R372" i="1" s="1"/>
  <c r="T372" i="1" s="1"/>
  <c r="U372" i="1" s="1"/>
  <c r="V372" i="1" s="1"/>
  <c r="Q395" i="1"/>
  <c r="R395" i="1" s="1"/>
  <c r="T395" i="1" s="1"/>
  <c r="U395" i="1" s="1"/>
  <c r="V395" i="1" s="1"/>
  <c r="Q369" i="1"/>
  <c r="R369" i="1" s="1"/>
  <c r="T369" i="1" s="1"/>
  <c r="U369" i="1" s="1"/>
  <c r="V369" i="1" s="1"/>
  <c r="Q422" i="1"/>
  <c r="R422" i="1" s="1"/>
  <c r="T422" i="1" s="1"/>
  <c r="U422" i="1" s="1"/>
  <c r="V422" i="1" s="1"/>
  <c r="Q325" i="1"/>
  <c r="R325" i="1" s="1"/>
  <c r="T325" i="1" s="1"/>
  <c r="U325" i="1" s="1"/>
  <c r="V325" i="1" s="1"/>
  <c r="Q364" i="1"/>
  <c r="R364" i="1" s="1"/>
  <c r="T364" i="1" s="1"/>
  <c r="U364" i="1" s="1"/>
  <c r="V364" i="1" s="1"/>
  <c r="Q176" i="1"/>
  <c r="R176" i="1" s="1"/>
  <c r="T176" i="1" s="1"/>
  <c r="U176" i="1" s="1"/>
  <c r="V176" i="1" s="1"/>
  <c r="Q376" i="1"/>
  <c r="R376" i="1" s="1"/>
  <c r="T376" i="1" s="1"/>
  <c r="U376" i="1" s="1"/>
  <c r="V376" i="1" s="1"/>
  <c r="Q605" i="1"/>
  <c r="R605" i="1" s="1"/>
  <c r="T605" i="1" s="1"/>
  <c r="U605" i="1" s="1"/>
  <c r="V605" i="1" s="1"/>
  <c r="Q411" i="1"/>
  <c r="R411" i="1" s="1"/>
  <c r="T411" i="1" s="1"/>
  <c r="U411" i="1" s="1"/>
  <c r="V411" i="1" s="1"/>
  <c r="Q488" i="1"/>
  <c r="R488" i="1" s="1"/>
  <c r="T488" i="1" s="1"/>
  <c r="U488" i="1" s="1"/>
  <c r="V488" i="1" s="1"/>
  <c r="Q599" i="1"/>
  <c r="R599" i="1" s="1"/>
  <c r="T599" i="1" s="1"/>
  <c r="U599" i="1" s="1"/>
  <c r="V599" i="1" s="1"/>
  <c r="Q137" i="1"/>
  <c r="R137" i="1" s="1"/>
  <c r="T137" i="1" s="1"/>
  <c r="U137" i="1" s="1"/>
  <c r="V137" i="1" s="1"/>
  <c r="Q473" i="1"/>
  <c r="R473" i="1" s="1"/>
  <c r="T473" i="1" s="1"/>
  <c r="U473" i="1" s="1"/>
  <c r="V473" i="1" s="1"/>
  <c r="Q496" i="1"/>
  <c r="R496" i="1" s="1"/>
  <c r="T496" i="1" s="1"/>
  <c r="U496" i="1" s="1"/>
  <c r="V496" i="1" s="1"/>
  <c r="Q462" i="1"/>
  <c r="R462" i="1" s="1"/>
  <c r="T462" i="1" s="1"/>
  <c r="U462" i="1" s="1"/>
  <c r="V462" i="1" s="1"/>
  <c r="Q500" i="1"/>
  <c r="R500" i="1" s="1"/>
  <c r="T500" i="1" s="1"/>
  <c r="U500" i="1" s="1"/>
  <c r="V500" i="1" s="1"/>
  <c r="Q385" i="1"/>
  <c r="R385" i="1" s="1"/>
  <c r="T385" i="1" s="1"/>
  <c r="U385" i="1" s="1"/>
  <c r="V385" i="1" s="1"/>
  <c r="Q596" i="1"/>
  <c r="R596" i="1" s="1"/>
  <c r="T596" i="1" s="1"/>
  <c r="U596" i="1" s="1"/>
  <c r="V596" i="1" s="1"/>
  <c r="Q132" i="1"/>
  <c r="R132" i="1" s="1"/>
  <c r="T132" i="1" s="1"/>
  <c r="U132" i="1" s="1"/>
  <c r="V132" i="1" s="1"/>
  <c r="Q467" i="1"/>
  <c r="R467" i="1" s="1"/>
  <c r="T467" i="1" s="1"/>
  <c r="U467" i="1" s="1"/>
  <c r="V467" i="1" s="1"/>
  <c r="Q444" i="1"/>
  <c r="R444" i="1" s="1"/>
  <c r="T444" i="1" s="1"/>
  <c r="U444" i="1" s="1"/>
  <c r="V444" i="1" s="1"/>
  <c r="Q17" i="1"/>
  <c r="R17" i="1" s="1"/>
  <c r="T17" i="1" s="1"/>
  <c r="U17" i="1" s="1"/>
  <c r="V17" i="1" s="1"/>
  <c r="Q203" i="1"/>
  <c r="R203" i="1" s="1"/>
  <c r="T203" i="1" s="1"/>
  <c r="U203" i="1" s="1"/>
  <c r="V203" i="1" s="1"/>
  <c r="Q155" i="1"/>
  <c r="R155" i="1" s="1"/>
  <c r="T155" i="1" s="1"/>
  <c r="U155" i="1" s="1"/>
  <c r="V155" i="1" s="1"/>
  <c r="Q242" i="1"/>
  <c r="R242" i="1" s="1"/>
  <c r="T242" i="1" s="1"/>
  <c r="U242" i="1" s="1"/>
  <c r="V242" i="1" s="1"/>
  <c r="Q495" i="1"/>
  <c r="R495" i="1" s="1"/>
  <c r="T495" i="1" s="1"/>
  <c r="U495" i="1" s="1"/>
  <c r="V495" i="1" s="1"/>
  <c r="Q222" i="1"/>
  <c r="R222" i="1" s="1"/>
  <c r="T222" i="1" s="1"/>
  <c r="U222" i="1" s="1"/>
  <c r="V222" i="1" s="1"/>
  <c r="Q234" i="1"/>
  <c r="R234" i="1" s="1"/>
  <c r="T234" i="1" s="1"/>
  <c r="U234" i="1" s="1"/>
  <c r="V234" i="1" s="1"/>
  <c r="Q301" i="1"/>
  <c r="R301" i="1" s="1"/>
  <c r="T301" i="1" s="1"/>
  <c r="U301" i="1" s="1"/>
  <c r="V301" i="1" s="1"/>
  <c r="Q253" i="1"/>
  <c r="R253" i="1" s="1"/>
  <c r="T253" i="1" s="1"/>
  <c r="U253" i="1" s="1"/>
  <c r="V253" i="1" s="1"/>
  <c r="Q386" i="1"/>
  <c r="R386" i="1" s="1"/>
  <c r="T386" i="1" s="1"/>
  <c r="U386" i="1" s="1"/>
  <c r="V386" i="1" s="1"/>
  <c r="Q344" i="1"/>
  <c r="R344" i="1" s="1"/>
  <c r="T344" i="1" s="1"/>
  <c r="U344" i="1" s="1"/>
  <c r="V344" i="1" s="1"/>
  <c r="Q573" i="1"/>
  <c r="R573" i="1" s="1"/>
  <c r="T573" i="1" s="1"/>
  <c r="U573" i="1" s="1"/>
  <c r="V573" i="1" s="1"/>
  <c r="Q525" i="1"/>
  <c r="R525" i="1" s="1"/>
  <c r="T525" i="1" s="1"/>
  <c r="U525" i="1" s="1"/>
  <c r="V525" i="1" s="1"/>
  <c r="Q505" i="1"/>
  <c r="R505" i="1" s="1"/>
  <c r="T505" i="1" s="1"/>
  <c r="U505" i="1" s="1"/>
  <c r="V505" i="1" s="1"/>
  <c r="Q491" i="1"/>
  <c r="R491" i="1" s="1"/>
  <c r="T491" i="1" s="1"/>
  <c r="U491" i="1" s="1"/>
  <c r="V491" i="1" s="1"/>
  <c r="Q379" i="1"/>
  <c r="R379" i="1" s="1"/>
  <c r="T379" i="1" s="1"/>
  <c r="U379" i="1" s="1"/>
  <c r="V379" i="1" s="1"/>
  <c r="Q210" i="1"/>
  <c r="R210" i="1" s="1"/>
  <c r="T210" i="1" s="1"/>
  <c r="U210" i="1" s="1"/>
  <c r="V210" i="1" s="1"/>
  <c r="Q401" i="1"/>
  <c r="R401" i="1" s="1"/>
  <c r="T401" i="1" s="1"/>
  <c r="U401" i="1" s="1"/>
  <c r="V401" i="1" s="1"/>
  <c r="Q405" i="1"/>
  <c r="R405" i="1" s="1"/>
  <c r="T405" i="1" s="1"/>
  <c r="U405" i="1" s="1"/>
  <c r="V405" i="1" s="1"/>
  <c r="Q489" i="1"/>
  <c r="R489" i="1" s="1"/>
  <c r="T489" i="1" s="1"/>
  <c r="U489" i="1" s="1"/>
  <c r="V489" i="1" s="1"/>
  <c r="Q358" i="1"/>
  <c r="R358" i="1" s="1"/>
  <c r="T358" i="1" s="1"/>
  <c r="U358" i="1" s="1"/>
  <c r="V358" i="1" s="1"/>
  <c r="Q370" i="1"/>
  <c r="R370" i="1" s="1"/>
  <c r="T370" i="1" s="1"/>
  <c r="U370" i="1" s="1"/>
  <c r="V370" i="1" s="1"/>
  <c r="Q622" i="1"/>
  <c r="R622" i="1" s="1"/>
  <c r="T622" i="1" s="1"/>
  <c r="U622" i="1" s="1"/>
  <c r="V622" i="1" s="1"/>
  <c r="Q382" i="1"/>
  <c r="R382" i="1" s="1"/>
  <c r="T382" i="1" s="1"/>
  <c r="U382" i="1" s="1"/>
  <c r="V382" i="1" s="1"/>
  <c r="Q567" i="1"/>
  <c r="R567" i="1" s="1"/>
  <c r="T567" i="1" s="1"/>
  <c r="U567" i="1" s="1"/>
  <c r="V567" i="1" s="1"/>
  <c r="Q485" i="1"/>
  <c r="R485" i="1" s="1"/>
  <c r="T485" i="1" s="1"/>
  <c r="U485" i="1" s="1"/>
  <c r="V485" i="1" s="1"/>
  <c r="Q311" i="1"/>
  <c r="R311" i="1" s="1"/>
  <c r="T311" i="1" s="1"/>
  <c r="U311" i="1" s="1"/>
  <c r="V311" i="1" s="1"/>
  <c r="Q263" i="1"/>
  <c r="R263" i="1" s="1"/>
  <c r="T263" i="1" s="1"/>
  <c r="U263" i="1" s="1"/>
  <c r="V263" i="1" s="1"/>
  <c r="Q149" i="1"/>
  <c r="R149" i="1" s="1"/>
  <c r="T149" i="1" s="1"/>
  <c r="U149" i="1" s="1"/>
  <c r="V149" i="1" s="1"/>
  <c r="Q78" i="1"/>
  <c r="R78" i="1" s="1"/>
  <c r="T78" i="1" s="1"/>
  <c r="U78" i="1" s="1"/>
  <c r="V78" i="1" s="1"/>
  <c r="Q692" i="1"/>
  <c r="R692" i="1" s="1"/>
  <c r="T692" i="1" s="1"/>
  <c r="U692" i="1" s="1"/>
  <c r="V692" i="1" s="1"/>
  <c r="Q442" i="1"/>
  <c r="R442" i="1" s="1"/>
  <c r="T442" i="1" s="1"/>
  <c r="U442" i="1" s="1"/>
  <c r="V442" i="1" s="1"/>
  <c r="Q243" i="1"/>
  <c r="R243" i="1" s="1"/>
  <c r="T243" i="1" s="1"/>
  <c r="U243" i="1" s="1"/>
  <c r="V243" i="1" s="1"/>
  <c r="R2" i="1"/>
  <c r="T2" i="1" s="1"/>
  <c r="U2" i="1" s="1"/>
  <c r="V2" i="1" s="1"/>
  <c r="Q621" i="1"/>
  <c r="R621" i="1" s="1"/>
  <c r="T621" i="1" s="1"/>
  <c r="U621" i="1" s="1"/>
  <c r="V621" i="1" s="1"/>
  <c r="Q329" i="1"/>
  <c r="R329" i="1" s="1"/>
  <c r="T329" i="1" s="1"/>
  <c r="U329" i="1" s="1"/>
  <c r="V329" i="1" s="1"/>
  <c r="Q184" i="1"/>
  <c r="R184" i="1" s="1"/>
  <c r="T184" i="1" s="1"/>
  <c r="U184" i="1" s="1"/>
  <c r="V184" i="1" s="1"/>
  <c r="Q684" i="1"/>
  <c r="R684" i="1" s="1"/>
  <c r="T684" i="1" s="1"/>
  <c r="U684" i="1" s="1"/>
  <c r="V684" i="1" s="1"/>
  <c r="Q290" i="1"/>
  <c r="R290" i="1" s="1"/>
  <c r="T290" i="1" s="1"/>
  <c r="U290" i="1" s="1"/>
  <c r="V290" i="1" s="1"/>
  <c r="Q168" i="1"/>
  <c r="R168" i="1" s="1"/>
  <c r="T168" i="1" s="1"/>
  <c r="U168" i="1" s="1"/>
  <c r="V168" i="1" s="1"/>
  <c r="Q97" i="1"/>
  <c r="R97" i="1" s="1"/>
  <c r="T97" i="1" s="1"/>
  <c r="U97" i="1" s="1"/>
  <c r="V97" i="1" s="1"/>
  <c r="Q49" i="1"/>
  <c r="R49" i="1" s="1"/>
  <c r="T49" i="1" s="1"/>
  <c r="U49" i="1" s="1"/>
  <c r="V49" i="1" s="1"/>
  <c r="Q56" i="1"/>
  <c r="R56" i="1" s="1"/>
  <c r="T56" i="1" s="1"/>
  <c r="U56" i="1" s="1"/>
  <c r="V56" i="1" s="1"/>
  <c r="Q178" i="1"/>
  <c r="R178" i="1" s="1"/>
  <c r="T178" i="1" s="1"/>
  <c r="U178" i="1" s="1"/>
  <c r="V178" i="1" s="1"/>
  <c r="Q4" i="1"/>
  <c r="R4" i="1" s="1"/>
  <c r="T4" i="1" s="1"/>
  <c r="U4" i="1" s="1"/>
  <c r="V4" i="1" s="1"/>
  <c r="Q558" i="1"/>
  <c r="R558" i="1" s="1"/>
  <c r="T558" i="1" s="1"/>
  <c r="U558" i="1" s="1"/>
  <c r="V558" i="1" s="1"/>
  <c r="Q480" i="1"/>
  <c r="R480" i="1" s="1"/>
  <c r="T480" i="1" s="1"/>
  <c r="U480" i="1" s="1"/>
  <c r="V480" i="1" s="1"/>
  <c r="Q304" i="1"/>
  <c r="R304" i="1" s="1"/>
  <c r="T304" i="1" s="1"/>
  <c r="U304" i="1" s="1"/>
  <c r="V304" i="1" s="1"/>
  <c r="Q256" i="1"/>
  <c r="R256" i="1" s="1"/>
  <c r="T256" i="1" s="1"/>
  <c r="U256" i="1" s="1"/>
  <c r="V256" i="1" s="1"/>
  <c r="Q142" i="1"/>
  <c r="R142" i="1" s="1"/>
  <c r="T142" i="1" s="1"/>
  <c r="U142" i="1" s="1"/>
  <c r="V142" i="1" s="1"/>
  <c r="Q83" i="1"/>
  <c r="R83" i="1" s="1"/>
  <c r="T83" i="1" s="1"/>
  <c r="U83" i="1" s="1"/>
  <c r="V83" i="1" s="1"/>
  <c r="Q683" i="1"/>
  <c r="R683" i="1" s="1"/>
  <c r="T683" i="1" s="1"/>
  <c r="U683" i="1" s="1"/>
  <c r="V683" i="1" s="1"/>
  <c r="Q620" i="1"/>
  <c r="R620" i="1" s="1"/>
  <c r="T620" i="1" s="1"/>
  <c r="U620" i="1" s="1"/>
  <c r="V620" i="1" s="1"/>
  <c r="Q357" i="1"/>
  <c r="R357" i="1" s="1"/>
  <c r="T357" i="1" s="1"/>
  <c r="U357" i="1" s="1"/>
  <c r="V357" i="1" s="1"/>
  <c r="Q205" i="1"/>
  <c r="R205" i="1" s="1"/>
  <c r="T205" i="1" s="1"/>
  <c r="U205" i="1" s="1"/>
  <c r="V205" i="1" s="1"/>
  <c r="Q27" i="1"/>
  <c r="R27" i="1" s="1"/>
  <c r="T27" i="1" s="1"/>
  <c r="U27" i="1" s="1"/>
  <c r="V27" i="1" s="1"/>
  <c r="Q128" i="1"/>
  <c r="R128" i="1" s="1"/>
  <c r="T128" i="1" s="1"/>
  <c r="U128" i="1" s="1"/>
  <c r="V128" i="1" s="1"/>
  <c r="Q199" i="1"/>
  <c r="R199" i="1" s="1"/>
  <c r="T199" i="1" s="1"/>
  <c r="U199" i="1" s="1"/>
  <c r="V199" i="1" s="1"/>
  <c r="Q151" i="1"/>
  <c r="R151" i="1" s="1"/>
  <c r="T151" i="1" s="1"/>
  <c r="U151" i="1" s="1"/>
  <c r="V151" i="1" s="1"/>
  <c r="Q25" i="1"/>
  <c r="R25" i="1" s="1"/>
  <c r="T25" i="1" s="1"/>
  <c r="U25" i="1" s="1"/>
  <c r="V25" i="1" s="1"/>
  <c r="Q417" i="1"/>
  <c r="R417" i="1" s="1"/>
  <c r="T417" i="1" s="1"/>
  <c r="U417" i="1" s="1"/>
  <c r="V417" i="1" s="1"/>
  <c r="Q218" i="1"/>
  <c r="R218" i="1" s="1"/>
  <c r="T218" i="1" s="1"/>
  <c r="U218" i="1" s="1"/>
  <c r="V218" i="1" s="1"/>
  <c r="Q518" i="1"/>
  <c r="R518" i="1" s="1"/>
  <c r="T518" i="1" s="1"/>
  <c r="U518" i="1" s="1"/>
  <c r="V518" i="1" s="1"/>
  <c r="Q297" i="1"/>
  <c r="R297" i="1" s="1"/>
  <c r="T297" i="1" s="1"/>
  <c r="U297" i="1" s="1"/>
  <c r="V297" i="1" s="1"/>
  <c r="Q249" i="1"/>
  <c r="R249" i="1" s="1"/>
  <c r="T249" i="1" s="1"/>
  <c r="U249" i="1" s="1"/>
  <c r="V249" i="1" s="1"/>
  <c r="Q92" i="1"/>
  <c r="R92" i="1" s="1"/>
  <c r="T92" i="1" s="1"/>
  <c r="U92" i="1" s="1"/>
  <c r="V92" i="1" s="1"/>
  <c r="Q21" i="1"/>
  <c r="R21" i="1" s="1"/>
  <c r="T21" i="1" s="1"/>
  <c r="U21" i="1" s="1"/>
  <c r="V21" i="1" s="1"/>
  <c r="Q569" i="1"/>
  <c r="R569" i="1" s="1"/>
  <c r="T569" i="1" s="1"/>
  <c r="U569" i="1" s="1"/>
  <c r="V569" i="1" s="1"/>
  <c r="Q521" i="1"/>
  <c r="R521" i="1" s="1"/>
  <c r="T521" i="1" s="1"/>
  <c r="U521" i="1" s="1"/>
  <c r="V521" i="1" s="1"/>
  <c r="Q324" i="1"/>
  <c r="R324" i="1" s="1"/>
  <c r="T324" i="1" s="1"/>
  <c r="U324" i="1" s="1"/>
  <c r="V324" i="1" s="1"/>
  <c r="Q421" i="1"/>
  <c r="R421" i="1" s="1"/>
  <c r="T421" i="1" s="1"/>
  <c r="U421" i="1" s="1"/>
  <c r="V421" i="1" s="1"/>
  <c r="Q375" i="1"/>
  <c r="R375" i="1" s="1"/>
  <c r="T375" i="1" s="1"/>
  <c r="U375" i="1" s="1"/>
  <c r="V375" i="1" s="1"/>
  <c r="Q576" i="1"/>
  <c r="R576" i="1" s="1"/>
  <c r="T576" i="1" s="1"/>
  <c r="U576" i="1" s="1"/>
  <c r="V576" i="1" s="1"/>
  <c r="Q366" i="1"/>
  <c r="R366" i="1" s="1"/>
  <c r="T366" i="1" s="1"/>
  <c r="U366" i="1" s="1"/>
  <c r="V366" i="1" s="1"/>
  <c r="Q693" i="1"/>
  <c r="R693" i="1" s="1"/>
  <c r="T693" i="1" s="1"/>
  <c r="U693" i="1" s="1"/>
  <c r="V693" i="1" s="1"/>
  <c r="Q470" i="1"/>
  <c r="R470" i="1" s="1"/>
  <c r="T470" i="1" s="1"/>
  <c r="U470" i="1" s="1"/>
  <c r="V470" i="1" s="1"/>
  <c r="Q354" i="1"/>
  <c r="R354" i="1" s="1"/>
  <c r="T354" i="1" s="1"/>
  <c r="U354" i="1" s="1"/>
  <c r="V354" i="1" s="1"/>
  <c r="Q681" i="1"/>
  <c r="R681" i="1" s="1"/>
  <c r="T681" i="1" s="1"/>
  <c r="U681" i="1" s="1"/>
  <c r="V681" i="1" s="1"/>
  <c r="Q618" i="1"/>
  <c r="R618" i="1" s="1"/>
  <c r="T618" i="1" s="1"/>
  <c r="U618" i="1" s="1"/>
  <c r="V618" i="1" s="1"/>
  <c r="Q658" i="1"/>
  <c r="R658" i="1" s="1"/>
  <c r="T658" i="1" s="1"/>
  <c r="U658" i="1" s="1"/>
  <c r="V658" i="1" s="1"/>
  <c r="Q563" i="1"/>
  <c r="R563" i="1" s="1"/>
  <c r="T563" i="1" s="1"/>
  <c r="U563" i="1" s="1"/>
  <c r="V563" i="1" s="1"/>
  <c r="Q481" i="1"/>
  <c r="R481" i="1" s="1"/>
  <c r="T481" i="1" s="1"/>
  <c r="U481" i="1" s="1"/>
  <c r="V481" i="1" s="1"/>
  <c r="Q307" i="1"/>
  <c r="R307" i="1" s="1"/>
  <c r="T307" i="1" s="1"/>
  <c r="U307" i="1" s="1"/>
  <c r="V307" i="1" s="1"/>
  <c r="Q259" i="1"/>
  <c r="R259" i="1" s="1"/>
  <c r="T259" i="1" s="1"/>
  <c r="U259" i="1" s="1"/>
  <c r="V259" i="1" s="1"/>
  <c r="Q145" i="1"/>
  <c r="R145" i="1" s="1"/>
  <c r="T145" i="1" s="1"/>
  <c r="U145" i="1" s="1"/>
  <c r="V145" i="1" s="1"/>
  <c r="Q74" i="1"/>
  <c r="R74" i="1" s="1"/>
  <c r="T74" i="1" s="1"/>
  <c r="U74" i="1" s="1"/>
  <c r="V74" i="1" s="1"/>
  <c r="Q688" i="1"/>
  <c r="R688" i="1" s="1"/>
  <c r="T688" i="1" s="1"/>
  <c r="U688" i="1" s="1"/>
  <c r="V688" i="1" s="1"/>
  <c r="Q438" i="1"/>
  <c r="R438" i="1" s="1"/>
  <c r="T438" i="1" s="1"/>
  <c r="U438" i="1" s="1"/>
  <c r="V438" i="1" s="1"/>
  <c r="Q239" i="1"/>
  <c r="R239" i="1" s="1"/>
  <c r="T239" i="1" s="1"/>
  <c r="U239" i="1" s="1"/>
  <c r="V239" i="1" s="1"/>
  <c r="Q339" i="1"/>
  <c r="R339" i="1" s="1"/>
  <c r="T339" i="1" s="1"/>
  <c r="U339" i="1" s="1"/>
  <c r="V339" i="1" s="1"/>
  <c r="Q617" i="1"/>
  <c r="R617" i="1" s="1"/>
  <c r="T617" i="1" s="1"/>
  <c r="U617" i="1" s="1"/>
  <c r="V617" i="1" s="1"/>
  <c r="Q314" i="1"/>
  <c r="R314" i="1" s="1"/>
  <c r="T314" i="1" s="1"/>
  <c r="U314" i="1" s="1"/>
  <c r="V314" i="1" s="1"/>
  <c r="Q180" i="1"/>
  <c r="R180" i="1" s="1"/>
  <c r="T180" i="1" s="1"/>
  <c r="U180" i="1" s="1"/>
  <c r="V180" i="1" s="1"/>
  <c r="Q676" i="1"/>
  <c r="R676" i="1" s="1"/>
  <c r="T676" i="1" s="1"/>
  <c r="U676" i="1" s="1"/>
  <c r="V676" i="1" s="1"/>
  <c r="Q286" i="1"/>
  <c r="R286" i="1" s="1"/>
  <c r="T286" i="1" s="1"/>
  <c r="U286" i="1" s="1"/>
  <c r="V286" i="1" s="1"/>
  <c r="Q164" i="1"/>
  <c r="R164" i="1" s="1"/>
  <c r="T164" i="1" s="1"/>
  <c r="U164" i="1" s="1"/>
  <c r="V164" i="1" s="1"/>
  <c r="Q93" i="1"/>
  <c r="R93" i="1" s="1"/>
  <c r="T93" i="1" s="1"/>
  <c r="U93" i="1" s="1"/>
  <c r="V93" i="1" s="1"/>
  <c r="Q45" i="1"/>
  <c r="R45" i="1" s="1"/>
  <c r="T45" i="1" s="1"/>
  <c r="U45" i="1" s="1"/>
  <c r="V45" i="1" s="1"/>
  <c r="Q52" i="1"/>
  <c r="R52" i="1" s="1"/>
  <c r="T52" i="1" s="1"/>
  <c r="U52" i="1" s="1"/>
  <c r="V52" i="1" s="1"/>
  <c r="Q131" i="1"/>
  <c r="R131" i="1" s="1"/>
  <c r="T131" i="1" s="1"/>
  <c r="U131" i="1" s="1"/>
  <c r="V131" i="1" s="1"/>
  <c r="Q660" i="1"/>
  <c r="R660" i="1" s="1"/>
  <c r="T660" i="1" s="1"/>
  <c r="U660" i="1" s="1"/>
  <c r="V660" i="1" s="1"/>
  <c r="Q554" i="1"/>
  <c r="R554" i="1" s="1"/>
  <c r="T554" i="1" s="1"/>
  <c r="U554" i="1" s="1"/>
  <c r="V554" i="1" s="1"/>
  <c r="Q476" i="1"/>
  <c r="R476" i="1" s="1"/>
  <c r="T476" i="1" s="1"/>
  <c r="U476" i="1" s="1"/>
  <c r="V476" i="1" s="1"/>
  <c r="Q300" i="1"/>
  <c r="R300" i="1" s="1"/>
  <c r="T300" i="1" s="1"/>
  <c r="U300" i="1" s="1"/>
  <c r="V300" i="1" s="1"/>
  <c r="Q252" i="1"/>
  <c r="R252" i="1" s="1"/>
  <c r="T252" i="1" s="1"/>
  <c r="U252" i="1" s="1"/>
  <c r="V252" i="1" s="1"/>
  <c r="Q138" i="1"/>
  <c r="R138" i="1" s="1"/>
  <c r="T138" i="1" s="1"/>
  <c r="U138" i="1" s="1"/>
  <c r="V138" i="1" s="1"/>
  <c r="Q79" i="1"/>
  <c r="R79" i="1" s="1"/>
  <c r="T79" i="1" s="1"/>
  <c r="U79" i="1" s="1"/>
  <c r="V79" i="1" s="1"/>
  <c r="Q679" i="1"/>
  <c r="R679" i="1" s="1"/>
  <c r="T679" i="1" s="1"/>
  <c r="U679" i="1" s="1"/>
  <c r="V679" i="1" s="1"/>
  <c r="Q616" i="1"/>
  <c r="R616" i="1" s="1"/>
  <c r="T616" i="1" s="1"/>
  <c r="U616" i="1" s="1"/>
  <c r="V616" i="1" s="1"/>
  <c r="Q353" i="1"/>
  <c r="R353" i="1" s="1"/>
  <c r="T353" i="1" s="1"/>
  <c r="U353" i="1" s="1"/>
  <c r="V353" i="1" s="1"/>
  <c r="Q201" i="1"/>
  <c r="R201" i="1" s="1"/>
  <c r="T201" i="1" s="1"/>
  <c r="U201" i="1" s="1"/>
  <c r="V201" i="1" s="1"/>
  <c r="Q23" i="1"/>
  <c r="R23" i="1" s="1"/>
  <c r="T23" i="1" s="1"/>
  <c r="U23" i="1" s="1"/>
  <c r="V23" i="1" s="1"/>
  <c r="Q651" i="1"/>
  <c r="R651" i="1" s="1"/>
  <c r="T651" i="1" s="1"/>
  <c r="U651" i="1" s="1"/>
  <c r="V651" i="1" s="1"/>
  <c r="Q195" i="1"/>
  <c r="R195" i="1" s="1"/>
  <c r="T195" i="1" s="1"/>
  <c r="U195" i="1" s="1"/>
  <c r="V195" i="1" s="1"/>
  <c r="Q147" i="1"/>
  <c r="R147" i="1" s="1"/>
  <c r="T147" i="1" s="1"/>
  <c r="U147" i="1" s="1"/>
  <c r="V147" i="1" s="1"/>
  <c r="Q611" i="1"/>
  <c r="R611" i="1" s="1"/>
  <c r="T611" i="1" s="1"/>
  <c r="U611" i="1" s="1"/>
  <c r="V611" i="1" s="1"/>
  <c r="Q230" i="1"/>
  <c r="R230" i="1" s="1"/>
  <c r="T230" i="1" s="1"/>
  <c r="U230" i="1" s="1"/>
  <c r="V230" i="1" s="1"/>
  <c r="Q214" i="1"/>
  <c r="R214" i="1" s="1"/>
  <c r="T214" i="1" s="1"/>
  <c r="U214" i="1" s="1"/>
  <c r="V214" i="1" s="1"/>
  <c r="Q514" i="1"/>
  <c r="R514" i="1" s="1"/>
  <c r="T514" i="1" s="1"/>
  <c r="U514" i="1" s="1"/>
  <c r="V514" i="1" s="1"/>
  <c r="Q293" i="1"/>
  <c r="R293" i="1" s="1"/>
  <c r="T293" i="1" s="1"/>
  <c r="U293" i="1" s="1"/>
  <c r="V293" i="1" s="1"/>
  <c r="Q245" i="1"/>
  <c r="R245" i="1" s="1"/>
  <c r="T245" i="1" s="1"/>
  <c r="U245" i="1" s="1"/>
  <c r="V245" i="1" s="1"/>
  <c r="Q674" i="1"/>
  <c r="R674" i="1" s="1"/>
  <c r="T674" i="1" s="1"/>
  <c r="U674" i="1" s="1"/>
  <c r="V674" i="1" s="1"/>
  <c r="Q691" i="1"/>
  <c r="R691" i="1" s="1"/>
  <c r="T691" i="1" s="1"/>
  <c r="U691" i="1" s="1"/>
  <c r="V691" i="1" s="1"/>
  <c r="Q565" i="1"/>
  <c r="R565" i="1" s="1"/>
  <c r="T565" i="1" s="1"/>
  <c r="U565" i="1" s="1"/>
  <c r="V565" i="1" s="1"/>
  <c r="Q340" i="1"/>
  <c r="R340" i="1" s="1"/>
  <c r="T340" i="1" s="1"/>
  <c r="U340" i="1" s="1"/>
  <c r="V340" i="1" s="1"/>
  <c r="Q320" i="1"/>
  <c r="R320" i="1" s="1"/>
  <c r="T320" i="1" s="1"/>
  <c r="U320" i="1" s="1"/>
  <c r="V320" i="1" s="1"/>
  <c r="Q238" i="1"/>
  <c r="R238" i="1" s="1"/>
  <c r="T238" i="1" s="1"/>
  <c r="U238" i="1" s="1"/>
  <c r="V238" i="1" s="1"/>
  <c r="Q371" i="1"/>
  <c r="R371" i="1" s="1"/>
  <c r="T371" i="1" s="1"/>
  <c r="U371" i="1" s="1"/>
  <c r="V371" i="1" s="1"/>
  <c r="Q556" i="1"/>
  <c r="R556" i="1" s="1"/>
  <c r="T556" i="1" s="1"/>
  <c r="U556" i="1" s="1"/>
  <c r="V556" i="1" s="1"/>
  <c r="Q335" i="1"/>
  <c r="R335" i="1" s="1"/>
  <c r="T335" i="1" s="1"/>
  <c r="U335" i="1" s="1"/>
  <c r="V335" i="1" s="1"/>
  <c r="Q689" i="1"/>
  <c r="R689" i="1" s="1"/>
  <c r="T689" i="1" s="1"/>
  <c r="U689" i="1" s="1"/>
  <c r="V689" i="1" s="1"/>
  <c r="Q443" i="1"/>
  <c r="R443" i="1" s="1"/>
  <c r="T443" i="1" s="1"/>
  <c r="U443" i="1" s="1"/>
  <c r="V443" i="1" s="1"/>
  <c r="Q350" i="1"/>
  <c r="R350" i="1" s="1"/>
  <c r="T350" i="1" s="1"/>
  <c r="U350" i="1" s="1"/>
  <c r="V350" i="1" s="1"/>
  <c r="Q673" i="1"/>
  <c r="R673" i="1" s="1"/>
  <c r="T673" i="1" s="1"/>
  <c r="U673" i="1" s="1"/>
  <c r="V673" i="1" s="1"/>
  <c r="Q614" i="1"/>
  <c r="R614" i="1" s="1"/>
  <c r="T614" i="1" s="1"/>
  <c r="U614" i="1" s="1"/>
  <c r="V614" i="1" s="1"/>
  <c r="Q568" i="1"/>
  <c r="R568" i="1" s="1"/>
  <c r="T568" i="1" s="1"/>
  <c r="U568" i="1" s="1"/>
  <c r="V568" i="1" s="1"/>
  <c r="Q559" i="1"/>
  <c r="R559" i="1" s="1"/>
  <c r="T559" i="1" s="1"/>
  <c r="U559" i="1" s="1"/>
  <c r="V559" i="1" s="1"/>
  <c r="Q477" i="1"/>
  <c r="R477" i="1" s="1"/>
  <c r="T477" i="1" s="1"/>
  <c r="U477" i="1" s="1"/>
  <c r="V477" i="1" s="1"/>
  <c r="Q303" i="1"/>
  <c r="R303" i="1" s="1"/>
  <c r="T303" i="1" s="1"/>
  <c r="U303" i="1" s="1"/>
  <c r="V303" i="1" s="1"/>
  <c r="Q255" i="1"/>
  <c r="R255" i="1" s="1"/>
  <c r="T255" i="1" s="1"/>
  <c r="U255" i="1" s="1"/>
  <c r="V255" i="1" s="1"/>
  <c r="Q141" i="1"/>
  <c r="R141" i="1" s="1"/>
  <c r="T141" i="1" s="1"/>
  <c r="U141" i="1" s="1"/>
  <c r="V141" i="1" s="1"/>
  <c r="Q70" i="1"/>
  <c r="R70" i="1" s="1"/>
  <c r="T70" i="1" s="1"/>
  <c r="U70" i="1" s="1"/>
  <c r="V70" i="1" s="1"/>
  <c r="Q653" i="1"/>
  <c r="R653" i="1" s="1"/>
  <c r="T653" i="1" s="1"/>
  <c r="U653" i="1" s="1"/>
  <c r="V653" i="1" s="1"/>
  <c r="Q434" i="1"/>
  <c r="R434" i="1" s="1"/>
  <c r="T434" i="1" s="1"/>
  <c r="U434" i="1" s="1"/>
  <c r="V434" i="1" s="1"/>
  <c r="Q216" i="1"/>
  <c r="R216" i="1" s="1"/>
  <c r="T216" i="1" s="1"/>
  <c r="U216" i="1" s="1"/>
  <c r="V216" i="1" s="1"/>
  <c r="Q532" i="1"/>
  <c r="R532" i="1" s="1"/>
  <c r="T532" i="1" s="1"/>
  <c r="U532" i="1" s="1"/>
  <c r="V532" i="1" s="1"/>
  <c r="Q613" i="1"/>
  <c r="R613" i="1" s="1"/>
  <c r="T613" i="1" s="1"/>
  <c r="U613" i="1" s="1"/>
  <c r="V613" i="1" s="1"/>
  <c r="Q235" i="1"/>
  <c r="R235" i="1" s="1"/>
  <c r="T235" i="1" s="1"/>
  <c r="U235" i="1" s="1"/>
  <c r="V235" i="1" s="1"/>
  <c r="Q129" i="1"/>
  <c r="R129" i="1" s="1"/>
  <c r="T129" i="1" s="1"/>
  <c r="U129" i="1" s="1"/>
  <c r="V129" i="1" s="1"/>
  <c r="Q664" i="1"/>
  <c r="R664" i="1" s="1"/>
  <c r="T664" i="1" s="1"/>
  <c r="U664" i="1" s="1"/>
  <c r="V664" i="1" s="1"/>
  <c r="Q282" i="1"/>
  <c r="R282" i="1" s="1"/>
  <c r="T282" i="1" s="1"/>
  <c r="U282" i="1" s="1"/>
  <c r="V282" i="1" s="1"/>
  <c r="Q160" i="1"/>
  <c r="R160" i="1" s="1"/>
  <c r="T160" i="1" s="1"/>
  <c r="U160" i="1" s="1"/>
  <c r="V160" i="1" s="1"/>
  <c r="Q89" i="1"/>
  <c r="R89" i="1" s="1"/>
  <c r="T89" i="1" s="1"/>
  <c r="U89" i="1" s="1"/>
  <c r="V89" i="1" s="1"/>
  <c r="Q41" i="1"/>
  <c r="R41" i="1" s="1"/>
  <c r="T41" i="1" s="1"/>
  <c r="U41" i="1" s="1"/>
  <c r="V41" i="1" s="1"/>
  <c r="Q48" i="1"/>
  <c r="R48" i="1" s="1"/>
  <c r="T48" i="1" s="1"/>
  <c r="U48" i="1" s="1"/>
  <c r="V48" i="1" s="1"/>
  <c r="Q127" i="1"/>
  <c r="R127" i="1" s="1"/>
  <c r="T127" i="1" s="1"/>
  <c r="U127" i="1" s="1"/>
  <c r="V127" i="1" s="1"/>
  <c r="Q656" i="1"/>
  <c r="R656" i="1" s="1"/>
  <c r="T656" i="1" s="1"/>
  <c r="U656" i="1" s="1"/>
  <c r="V656" i="1" s="1"/>
  <c r="Q550" i="1"/>
  <c r="R550" i="1" s="1"/>
  <c r="T550" i="1" s="1"/>
  <c r="U550" i="1" s="1"/>
  <c r="V550" i="1" s="1"/>
  <c r="Q461" i="1"/>
  <c r="R461" i="1" s="1"/>
  <c r="T461" i="1" s="1"/>
  <c r="U461" i="1" s="1"/>
  <c r="V461" i="1" s="1"/>
  <c r="Q296" i="1"/>
  <c r="R296" i="1" s="1"/>
  <c r="T296" i="1" s="1"/>
  <c r="U296" i="1" s="1"/>
  <c r="V296" i="1" s="1"/>
  <c r="Q225" i="1"/>
  <c r="R225" i="1" s="1"/>
  <c r="T225" i="1" s="1"/>
  <c r="U225" i="1" s="1"/>
  <c r="V225" i="1" s="1"/>
  <c r="Q119" i="1"/>
  <c r="R119" i="1" s="1"/>
  <c r="T119" i="1" s="1"/>
  <c r="U119" i="1" s="1"/>
  <c r="V119" i="1" s="1"/>
  <c r="Q75" i="1"/>
  <c r="R75" i="1" s="1"/>
  <c r="T75" i="1" s="1"/>
  <c r="U75" i="1" s="1"/>
  <c r="V75" i="1" s="1"/>
  <c r="Q675" i="1"/>
  <c r="R675" i="1" s="1"/>
  <c r="T675" i="1" s="1"/>
  <c r="U675" i="1" s="1"/>
  <c r="V675" i="1" s="1"/>
  <c r="Q612" i="1"/>
  <c r="R612" i="1" s="1"/>
  <c r="T612" i="1" s="1"/>
  <c r="U612" i="1" s="1"/>
  <c r="V612" i="1" s="1"/>
  <c r="Q338" i="1"/>
  <c r="R338" i="1" s="1"/>
  <c r="T338" i="1" s="1"/>
  <c r="U338" i="1" s="1"/>
  <c r="V338" i="1" s="1"/>
  <c r="Q197" i="1"/>
  <c r="R197" i="1" s="1"/>
  <c r="T197" i="1" s="1"/>
  <c r="U197" i="1" s="1"/>
  <c r="V197" i="1" s="1"/>
  <c r="Q19" i="1"/>
  <c r="R19" i="1" s="1"/>
  <c r="T19" i="1" s="1"/>
  <c r="U19" i="1" s="1"/>
  <c r="V19" i="1" s="1"/>
  <c r="Q619" i="1"/>
  <c r="R619" i="1" s="1"/>
  <c r="T619" i="1" s="1"/>
  <c r="U619" i="1" s="1"/>
  <c r="V619" i="1" s="1"/>
  <c r="Q191" i="1"/>
  <c r="R191" i="1" s="1"/>
  <c r="T191" i="1" s="1"/>
  <c r="U191" i="1" s="1"/>
  <c r="V191" i="1" s="1"/>
  <c r="Q143" i="1"/>
  <c r="R143" i="1" s="1"/>
  <c r="T143" i="1" s="1"/>
  <c r="U143" i="1" s="1"/>
  <c r="V143" i="1" s="1"/>
  <c r="Q29" i="1"/>
  <c r="R29" i="1" s="1"/>
  <c r="T29" i="1" s="1"/>
  <c r="U29" i="1" s="1"/>
  <c r="V29" i="1" s="1"/>
  <c r="Q487" i="1"/>
  <c r="R487" i="1" s="1"/>
  <c r="T487" i="1" s="1"/>
  <c r="U487" i="1" s="1"/>
  <c r="V487" i="1" s="1"/>
  <c r="Q37" i="1"/>
  <c r="R37" i="1" s="1"/>
  <c r="T37" i="1" s="1"/>
  <c r="U37" i="1" s="1"/>
  <c r="V37" i="1" s="1"/>
  <c r="Q510" i="1"/>
  <c r="R510" i="1" s="1"/>
  <c r="T510" i="1" s="1"/>
  <c r="U510" i="1" s="1"/>
  <c r="V510" i="1" s="1"/>
  <c r="Q289" i="1"/>
  <c r="R289" i="1" s="1"/>
  <c r="T289" i="1" s="1"/>
  <c r="U289" i="1" s="1"/>
  <c r="V289" i="1" s="1"/>
  <c r="Q241" i="1"/>
  <c r="R241" i="1" s="1"/>
  <c r="T241" i="1" s="1"/>
  <c r="U241" i="1" s="1"/>
  <c r="V241" i="1" s="1"/>
  <c r="Q440" i="1"/>
  <c r="R440" i="1" s="1"/>
  <c r="T440" i="1" s="1"/>
  <c r="U440" i="1" s="1"/>
  <c r="V440" i="1" s="1"/>
  <c r="Q647" i="1"/>
  <c r="R647" i="1" s="1"/>
  <c r="T647" i="1" s="1"/>
  <c r="U647" i="1" s="1"/>
  <c r="V647" i="1" s="1"/>
  <c r="Q561" i="1"/>
  <c r="R561" i="1" s="1"/>
  <c r="T561" i="1" s="1"/>
  <c r="U561" i="1" s="1"/>
  <c r="V561" i="1" s="1"/>
  <c r="Q336" i="1"/>
  <c r="R336" i="1" s="1"/>
  <c r="T336" i="1" s="1"/>
  <c r="U336" i="1" s="1"/>
  <c r="V336" i="1" s="1"/>
  <c r="Q316" i="1"/>
  <c r="R316" i="1" s="1"/>
  <c r="T316" i="1" s="1"/>
  <c r="U316" i="1" s="1"/>
  <c r="V316" i="1" s="1"/>
  <c r="Q517" i="1"/>
  <c r="R517" i="1" s="1"/>
  <c r="T517" i="1" s="1"/>
  <c r="U517" i="1" s="1"/>
  <c r="V517" i="1" s="1"/>
  <c r="Q367" i="1"/>
  <c r="R367" i="1" s="1"/>
  <c r="T367" i="1" s="1"/>
  <c r="U367" i="1" s="1"/>
  <c r="V367" i="1" s="1"/>
  <c r="Q536" i="1"/>
  <c r="R536" i="1" s="1"/>
  <c r="T536" i="1" s="1"/>
  <c r="U536" i="1" s="1"/>
  <c r="V536" i="1" s="1"/>
  <c r="Q229" i="1"/>
  <c r="R229" i="1" s="1"/>
  <c r="T229" i="1" s="1"/>
  <c r="U229" i="1" s="1"/>
  <c r="V229" i="1" s="1"/>
  <c r="Q685" i="1"/>
  <c r="R685" i="1" s="1"/>
  <c r="T685" i="1" s="1"/>
  <c r="U685" i="1" s="1"/>
  <c r="V685" i="1" s="1"/>
  <c r="Q439" i="1"/>
  <c r="R439" i="1" s="1"/>
  <c r="T439" i="1" s="1"/>
  <c r="U439" i="1" s="1"/>
  <c r="V439" i="1" s="1"/>
  <c r="Q342" i="1"/>
  <c r="R342" i="1" s="1"/>
  <c r="T342" i="1" s="1"/>
  <c r="U342" i="1" s="1"/>
  <c r="V342" i="1" s="1"/>
  <c r="Q669" i="1"/>
  <c r="R669" i="1" s="1"/>
  <c r="T669" i="1" s="1"/>
  <c r="U669" i="1" s="1"/>
  <c r="V669" i="1" s="1"/>
  <c r="Q610" i="1"/>
  <c r="R610" i="1" s="1"/>
  <c r="T610" i="1" s="1"/>
  <c r="U610" i="1" s="1"/>
  <c r="V610" i="1" s="1"/>
  <c r="Q677" i="1"/>
  <c r="R677" i="1" s="1"/>
  <c r="T677" i="1" s="1"/>
  <c r="U677" i="1" s="1"/>
  <c r="V677" i="1" s="1"/>
  <c r="Q555" i="1"/>
  <c r="R555" i="1" s="1"/>
  <c r="T555" i="1" s="1"/>
  <c r="U555" i="1" s="1"/>
  <c r="V555" i="1" s="1"/>
  <c r="Q458" i="1"/>
  <c r="R458" i="1" s="1"/>
  <c r="T458" i="1" s="1"/>
  <c r="U458" i="1" s="1"/>
  <c r="V458" i="1" s="1"/>
  <c r="Q299" i="1"/>
  <c r="R299" i="1" s="1"/>
  <c r="T299" i="1" s="1"/>
  <c r="U299" i="1" s="1"/>
  <c r="V299" i="1" s="1"/>
  <c r="Q251" i="1"/>
  <c r="R251" i="1" s="1"/>
  <c r="T251" i="1" s="1"/>
  <c r="U251" i="1" s="1"/>
  <c r="V251" i="1" s="1"/>
  <c r="Q114" i="1"/>
  <c r="R114" i="1" s="1"/>
  <c r="T114" i="1" s="1"/>
  <c r="U114" i="1" s="1"/>
  <c r="V114" i="1" s="1"/>
  <c r="Q66" i="1"/>
  <c r="R66" i="1" s="1"/>
  <c r="T66" i="1" s="1"/>
  <c r="U66" i="1" s="1"/>
  <c r="V66" i="1" s="1"/>
  <c r="Q649" i="1"/>
  <c r="R649" i="1" s="1"/>
  <c r="T649" i="1" s="1"/>
  <c r="U649" i="1" s="1"/>
  <c r="V649" i="1" s="1"/>
  <c r="Q419" i="1"/>
  <c r="R419" i="1" s="1"/>
  <c r="T419" i="1" s="1"/>
  <c r="U419" i="1" s="1"/>
  <c r="V419" i="1" s="1"/>
  <c r="Q133" i="1"/>
  <c r="R133" i="1" s="1"/>
  <c r="T133" i="1" s="1"/>
  <c r="U133" i="1" s="1"/>
  <c r="V133" i="1" s="1"/>
  <c r="Q680" i="1"/>
  <c r="R680" i="1" s="1"/>
  <c r="T680" i="1" s="1"/>
  <c r="U680" i="1" s="1"/>
  <c r="V680" i="1" s="1"/>
  <c r="Q609" i="1"/>
  <c r="R609" i="1" s="1"/>
  <c r="T609" i="1" s="1"/>
  <c r="U609" i="1" s="1"/>
  <c r="V609" i="1" s="1"/>
  <c r="Q231" i="1"/>
  <c r="R231" i="1" s="1"/>
  <c r="T231" i="1" s="1"/>
  <c r="U231" i="1" s="1"/>
  <c r="V231" i="1" s="1"/>
  <c r="Q125" i="1"/>
  <c r="R125" i="1" s="1"/>
  <c r="T125" i="1" s="1"/>
  <c r="U125" i="1" s="1"/>
  <c r="V125" i="1" s="1"/>
  <c r="Q407" i="1"/>
  <c r="R407" i="1" s="1"/>
  <c r="T407" i="1" s="1"/>
  <c r="U407" i="1" s="1"/>
  <c r="V407" i="1" s="1"/>
  <c r="Q278" i="1"/>
  <c r="R278" i="1" s="1"/>
  <c r="T278" i="1" s="1"/>
  <c r="U278" i="1" s="1"/>
  <c r="V278" i="1" s="1"/>
  <c r="Q156" i="1"/>
  <c r="R156" i="1" s="1"/>
  <c r="T156" i="1" s="1"/>
  <c r="U156" i="1" s="1"/>
  <c r="V156" i="1" s="1"/>
  <c r="Q85" i="1"/>
  <c r="R85" i="1" s="1"/>
  <c r="T85" i="1" s="1"/>
  <c r="U85" i="1" s="1"/>
  <c r="V85" i="1" s="1"/>
  <c r="Q5" i="1"/>
  <c r="R5" i="1" s="1"/>
  <c r="T5" i="1" s="1"/>
  <c r="U5" i="1" s="1"/>
  <c r="V5" i="1" s="1"/>
  <c r="Q44" i="1"/>
  <c r="R44" i="1" s="1"/>
  <c r="T44" i="1" s="1"/>
  <c r="U44" i="1" s="1"/>
  <c r="V44" i="1" s="1"/>
  <c r="Q123" i="1"/>
  <c r="R123" i="1" s="1"/>
  <c r="T123" i="1" s="1"/>
  <c r="U123" i="1" s="1"/>
  <c r="V123" i="1" s="1"/>
  <c r="Q601" i="1"/>
  <c r="R601" i="1" s="1"/>
  <c r="T601" i="1" s="1"/>
  <c r="U601" i="1" s="1"/>
  <c r="V601" i="1" s="1"/>
  <c r="Q546" i="1"/>
  <c r="R546" i="1" s="1"/>
  <c r="T546" i="1" s="1"/>
  <c r="U546" i="1" s="1"/>
  <c r="V546" i="1" s="1"/>
  <c r="Q457" i="1"/>
  <c r="R457" i="1" s="1"/>
  <c r="T457" i="1" s="1"/>
  <c r="U457" i="1" s="1"/>
  <c r="V457" i="1" s="1"/>
  <c r="Q292" i="1"/>
  <c r="R292" i="1" s="1"/>
  <c r="T292" i="1" s="1"/>
  <c r="U292" i="1" s="1"/>
  <c r="V292" i="1" s="1"/>
  <c r="Q221" i="1"/>
  <c r="R221" i="1" s="1"/>
  <c r="T221" i="1" s="1"/>
  <c r="U221" i="1" s="1"/>
  <c r="V221" i="1" s="1"/>
  <c r="Q134" i="1"/>
  <c r="R134" i="1" s="1"/>
  <c r="T134" i="1" s="1"/>
  <c r="U134" i="1" s="1"/>
  <c r="V134" i="1" s="1"/>
  <c r="Q71" i="1"/>
  <c r="R71" i="1" s="1"/>
  <c r="T71" i="1" s="1"/>
  <c r="U71" i="1" s="1"/>
  <c r="V71" i="1" s="1"/>
  <c r="Q671" i="1"/>
  <c r="R671" i="1" s="1"/>
  <c r="T671" i="1" s="1"/>
  <c r="U671" i="1" s="1"/>
  <c r="V671" i="1" s="1"/>
  <c r="Q608" i="1"/>
  <c r="R608" i="1" s="1"/>
  <c r="T608" i="1" s="1"/>
  <c r="U608" i="1" s="1"/>
  <c r="V608" i="1" s="1"/>
  <c r="Q334" i="1"/>
  <c r="R334" i="1" s="1"/>
  <c r="T334" i="1" s="1"/>
  <c r="U334" i="1" s="1"/>
  <c r="V334" i="1" s="1"/>
  <c r="Q193" i="1"/>
  <c r="R193" i="1" s="1"/>
  <c r="T193" i="1" s="1"/>
  <c r="U193" i="1" s="1"/>
  <c r="V193" i="1" s="1"/>
  <c r="Q15" i="1"/>
  <c r="R15" i="1" s="1"/>
  <c r="T15" i="1" s="1"/>
  <c r="U15" i="1" s="1"/>
  <c r="V15" i="1" s="1"/>
  <c r="Q402" i="1"/>
  <c r="R402" i="1" s="1"/>
  <c r="T402" i="1" s="1"/>
  <c r="U402" i="1" s="1"/>
  <c r="V402" i="1" s="1"/>
  <c r="Q187" i="1"/>
  <c r="R187" i="1" s="1"/>
  <c r="T187" i="1" s="1"/>
  <c r="U187" i="1" s="1"/>
  <c r="V187" i="1" s="1"/>
  <c r="Q139" i="1"/>
  <c r="R139" i="1" s="1"/>
  <c r="T139" i="1" s="1"/>
  <c r="U139" i="1" s="1"/>
  <c r="V139" i="1" s="1"/>
  <c r="Q120" i="1"/>
  <c r="R120" i="1" s="1"/>
  <c r="T120" i="1" s="1"/>
  <c r="U120" i="1" s="1"/>
  <c r="V120" i="1" s="1"/>
  <c r="Q483" i="1"/>
  <c r="R483" i="1" s="1"/>
  <c r="T483" i="1" s="1"/>
  <c r="U483" i="1" s="1"/>
  <c r="V483" i="1" s="1"/>
  <c r="Q631" i="1"/>
  <c r="R631" i="1" s="1"/>
  <c r="T631" i="1" s="1"/>
  <c r="U631" i="1" s="1"/>
  <c r="V631" i="1" s="1"/>
  <c r="Q506" i="1"/>
  <c r="R506" i="1" s="1"/>
  <c r="T506" i="1" s="1"/>
  <c r="U506" i="1" s="1"/>
  <c r="V506" i="1" s="1"/>
  <c r="Q285" i="1"/>
  <c r="R285" i="1" s="1"/>
  <c r="T285" i="1" s="1"/>
  <c r="U285" i="1" s="1"/>
  <c r="V285" i="1" s="1"/>
  <c r="Q136" i="1"/>
  <c r="R136" i="1" s="1"/>
  <c r="T136" i="1" s="1"/>
  <c r="U136" i="1" s="1"/>
  <c r="V136" i="1" s="1"/>
  <c r="Q597" i="1"/>
  <c r="R597" i="1" s="1"/>
  <c r="T597" i="1" s="1"/>
  <c r="U597" i="1" s="1"/>
  <c r="V597" i="1" s="1"/>
  <c r="Q623" i="1"/>
  <c r="R623" i="1" s="1"/>
  <c r="T623" i="1" s="1"/>
  <c r="U623" i="1" s="1"/>
  <c r="V623" i="1" s="1"/>
  <c r="Q557" i="1"/>
  <c r="R557" i="1" s="1"/>
  <c r="T557" i="1" s="1"/>
  <c r="U557" i="1" s="1"/>
  <c r="V557" i="1" s="1"/>
  <c r="Q332" i="1"/>
  <c r="R332" i="1" s="1"/>
  <c r="T332" i="1" s="1"/>
  <c r="U332" i="1" s="1"/>
  <c r="V332" i="1" s="1"/>
  <c r="Q592" i="1"/>
  <c r="R592" i="1" s="1"/>
  <c r="T592" i="1" s="1"/>
  <c r="U592" i="1" s="1"/>
  <c r="V592" i="1" s="1"/>
  <c r="Q652" i="1"/>
  <c r="R652" i="1" s="1"/>
  <c r="T652" i="1" s="1"/>
  <c r="U652" i="1" s="1"/>
  <c r="V652" i="1" s="1"/>
  <c r="Q363" i="1"/>
  <c r="R363" i="1" s="1"/>
  <c r="T363" i="1" s="1"/>
  <c r="U363" i="1" s="1"/>
  <c r="V363" i="1" s="1"/>
  <c r="Q497" i="1"/>
  <c r="R497" i="1" s="1"/>
  <c r="T497" i="1" s="1"/>
  <c r="U497" i="1" s="1"/>
  <c r="V497" i="1" s="1"/>
  <c r="Q603" i="1"/>
  <c r="R603" i="1" s="1"/>
  <c r="T603" i="1" s="1"/>
  <c r="U603" i="1" s="1"/>
  <c r="V603" i="1" s="1"/>
  <c r="Q654" i="1"/>
  <c r="R654" i="1" s="1"/>
  <c r="T654" i="1" s="1"/>
  <c r="U654" i="1" s="1"/>
  <c r="V654" i="1" s="1"/>
  <c r="Q435" i="1"/>
  <c r="R435" i="1" s="1"/>
  <c r="T435" i="1" s="1"/>
  <c r="U435" i="1" s="1"/>
  <c r="V435" i="1" s="1"/>
  <c r="Q323" i="1"/>
  <c r="R323" i="1" s="1"/>
  <c r="T323" i="1" s="1"/>
  <c r="U323" i="1" s="1"/>
  <c r="V323" i="1" s="1"/>
  <c r="Q665" i="1"/>
  <c r="R665" i="1" s="1"/>
  <c r="T665" i="1" s="1"/>
  <c r="U665" i="1" s="1"/>
  <c r="V665" i="1" s="1"/>
  <c r="Q606" i="1"/>
  <c r="R606" i="1" s="1"/>
  <c r="T606" i="1" s="1"/>
  <c r="U606" i="1" s="1"/>
  <c r="V606" i="1" s="1"/>
  <c r="Q657" i="1"/>
  <c r="R657" i="1" s="1"/>
  <c r="T657" i="1" s="1"/>
  <c r="U657" i="1" s="1"/>
  <c r="V657" i="1" s="1"/>
  <c r="Q551" i="1"/>
  <c r="R551" i="1" s="1"/>
  <c r="T551" i="1" s="1"/>
  <c r="U551" i="1" s="1"/>
  <c r="V551" i="1" s="1"/>
  <c r="Q454" i="1"/>
  <c r="R454" i="1" s="1"/>
  <c r="T454" i="1" s="1"/>
  <c r="U454" i="1" s="1"/>
  <c r="V454" i="1" s="1"/>
  <c r="Q295" i="1"/>
  <c r="R295" i="1" s="1"/>
  <c r="T295" i="1" s="1"/>
  <c r="U295" i="1" s="1"/>
  <c r="V295" i="1" s="1"/>
  <c r="Q224" i="1"/>
  <c r="R224" i="1" s="1"/>
  <c r="T224" i="1" s="1"/>
  <c r="U224" i="1" s="1"/>
  <c r="V224" i="1" s="1"/>
  <c r="Q110" i="1"/>
  <c r="R110" i="1" s="1"/>
  <c r="T110" i="1" s="1"/>
  <c r="U110" i="1" s="1"/>
  <c r="V110" i="1" s="1"/>
  <c r="Q62" i="1"/>
  <c r="R62" i="1" s="1"/>
  <c r="T62" i="1" s="1"/>
  <c r="U62" i="1" s="1"/>
  <c r="V62" i="1" s="1"/>
  <c r="Q598" i="1"/>
  <c r="R598" i="1" s="1"/>
  <c r="T598" i="1" s="1"/>
  <c r="U598" i="1" s="1"/>
  <c r="V598" i="1" s="1"/>
  <c r="Q415" i="1"/>
  <c r="R415" i="1" s="1"/>
  <c r="T415" i="1" s="1"/>
  <c r="U415" i="1" s="1"/>
  <c r="V415" i="1" s="1"/>
  <c r="Q34" i="1"/>
  <c r="R34" i="1" s="1"/>
  <c r="T34" i="1" s="1"/>
  <c r="U34" i="1" s="1"/>
  <c r="V34" i="1" s="1"/>
  <c r="Q672" i="1"/>
  <c r="R672" i="1" s="1"/>
  <c r="T672" i="1" s="1"/>
  <c r="U672" i="1" s="1"/>
  <c r="V672" i="1" s="1"/>
  <c r="Q594" i="1"/>
  <c r="R594" i="1" s="1"/>
  <c r="T594" i="1" s="1"/>
  <c r="U594" i="1" s="1"/>
  <c r="V594" i="1" s="1"/>
  <c r="Q227" i="1"/>
  <c r="R227" i="1" s="1"/>
  <c r="T227" i="1" s="1"/>
  <c r="U227" i="1" s="1"/>
  <c r="V227" i="1" s="1"/>
  <c r="Q121" i="1"/>
  <c r="R121" i="1" s="1"/>
  <c r="T121" i="1" s="1"/>
  <c r="U121" i="1" s="1"/>
  <c r="V121" i="1" s="1"/>
  <c r="Q403" i="1"/>
  <c r="R403" i="1" s="1"/>
  <c r="T403" i="1" s="1"/>
  <c r="U403" i="1" s="1"/>
  <c r="V403" i="1" s="1"/>
  <c r="Q274" i="1"/>
  <c r="R274" i="1" s="1"/>
  <c r="T274" i="1" s="1"/>
  <c r="U274" i="1" s="1"/>
  <c r="V274" i="1" s="1"/>
  <c r="Q152" i="1"/>
  <c r="R152" i="1" s="1"/>
  <c r="T152" i="1" s="1"/>
  <c r="U152" i="1" s="1"/>
  <c r="V152" i="1" s="1"/>
  <c r="Q81" i="1"/>
  <c r="R81" i="1" s="1"/>
  <c r="T81" i="1" s="1"/>
  <c r="U81" i="1" s="1"/>
  <c r="V81" i="1" s="1"/>
  <c r="Q88" i="1"/>
  <c r="R88" i="1" s="1"/>
  <c r="T88" i="1" s="1"/>
  <c r="U88" i="1" s="1"/>
  <c r="V88" i="1" s="1"/>
  <c r="Q40" i="1"/>
  <c r="R40" i="1" s="1"/>
  <c r="T40" i="1" s="1"/>
  <c r="U40" i="1" s="1"/>
  <c r="V40" i="1" s="1"/>
  <c r="Q36" i="1"/>
  <c r="R36" i="1" s="1"/>
  <c r="T36" i="1" s="1"/>
  <c r="U36" i="1" s="1"/>
  <c r="V36" i="1" s="1"/>
  <c r="Q590" i="1"/>
  <c r="R590" i="1" s="1"/>
  <c r="T590" i="1" s="1"/>
  <c r="U590" i="1" s="1"/>
  <c r="V590" i="1" s="1"/>
  <c r="Q542" i="1"/>
  <c r="R542" i="1" s="1"/>
  <c r="T542" i="1" s="1"/>
  <c r="U542" i="1" s="1"/>
  <c r="V542" i="1" s="1"/>
  <c r="Q453" i="1"/>
  <c r="R453" i="1" s="1"/>
  <c r="T453" i="1" s="1"/>
  <c r="U453" i="1" s="1"/>
  <c r="V453" i="1" s="1"/>
  <c r="Q288" i="1"/>
  <c r="R288" i="1" s="1"/>
  <c r="T288" i="1" s="1"/>
  <c r="U288" i="1" s="1"/>
  <c r="V288" i="1" s="1"/>
  <c r="Q174" i="1"/>
  <c r="R174" i="1" s="1"/>
  <c r="T174" i="1" s="1"/>
  <c r="U174" i="1" s="1"/>
  <c r="V174" i="1" s="1"/>
  <c r="Q115" i="1"/>
  <c r="R115" i="1" s="1"/>
  <c r="T115" i="1" s="1"/>
  <c r="U115" i="1" s="1"/>
  <c r="V115" i="1" s="1"/>
  <c r="Q67" i="1"/>
  <c r="R67" i="1" s="1"/>
  <c r="T67" i="1" s="1"/>
  <c r="U67" i="1" s="1"/>
  <c r="V67" i="1" s="1"/>
  <c r="Q667" i="1"/>
  <c r="R667" i="1" s="1"/>
  <c r="T667" i="1" s="1"/>
  <c r="U667" i="1" s="1"/>
  <c r="V667" i="1" s="1"/>
  <c r="Q593" i="1"/>
  <c r="R593" i="1" s="1"/>
  <c r="T593" i="1" s="1"/>
  <c r="U593" i="1" s="1"/>
  <c r="V593" i="1" s="1"/>
  <c r="Q330" i="1"/>
  <c r="R330" i="1" s="1"/>
  <c r="T330" i="1" s="1"/>
  <c r="U330" i="1" s="1"/>
  <c r="V330" i="1" s="1"/>
  <c r="Q189" i="1"/>
  <c r="R189" i="1" s="1"/>
  <c r="T189" i="1" s="1"/>
  <c r="U189" i="1" s="1"/>
  <c r="V189" i="1" s="1"/>
  <c r="Q108" i="1"/>
  <c r="R108" i="1" s="1"/>
  <c r="T108" i="1" s="1"/>
  <c r="U108" i="1" s="1"/>
  <c r="V108" i="1" s="1"/>
  <c r="Q183" i="1"/>
  <c r="R183" i="1" s="1"/>
  <c r="T183" i="1" s="1"/>
  <c r="U183" i="1" s="1"/>
  <c r="V183" i="1" s="1"/>
  <c r="Q135" i="1"/>
  <c r="R135" i="1" s="1"/>
  <c r="T135" i="1" s="1"/>
  <c r="U135" i="1" s="1"/>
  <c r="V135" i="1" s="1"/>
  <c r="Q659" i="1"/>
  <c r="R659" i="1" s="1"/>
  <c r="T659" i="1" s="1"/>
  <c r="U659" i="1" s="1"/>
  <c r="V659" i="1" s="1"/>
  <c r="Q479" i="1"/>
  <c r="R479" i="1" s="1"/>
  <c r="T479" i="1" s="1"/>
  <c r="U479" i="1" s="1"/>
  <c r="V479" i="1" s="1"/>
  <c r="Q441" i="1"/>
  <c r="R441" i="1" s="1"/>
  <c r="T441" i="1" s="1"/>
  <c r="U441" i="1" s="1"/>
  <c r="V441" i="1" s="1"/>
  <c r="Q502" i="1"/>
  <c r="R502" i="1" s="1"/>
  <c r="T502" i="1" s="1"/>
  <c r="U502" i="1" s="1"/>
  <c r="V502" i="1" s="1"/>
  <c r="Q281" i="1"/>
  <c r="R281" i="1" s="1"/>
  <c r="T281" i="1" s="1"/>
  <c r="U281" i="1" s="1"/>
  <c r="V281" i="1" s="1"/>
  <c r="Q13" i="1"/>
  <c r="R13" i="1" s="1"/>
  <c r="T13" i="1" s="1"/>
  <c r="U13" i="1" s="1"/>
  <c r="V13" i="1" s="1"/>
  <c r="Q498" i="1"/>
  <c r="R498" i="1" s="1"/>
  <c r="T498" i="1" s="1"/>
  <c r="U498" i="1" s="1"/>
  <c r="V498" i="1" s="1"/>
  <c r="Q394" i="1"/>
  <c r="R394" i="1" s="1"/>
  <c r="T394" i="1" s="1"/>
  <c r="U394" i="1" s="1"/>
  <c r="V394" i="1" s="1"/>
  <c r="Q553" i="1"/>
  <c r="R553" i="1" s="1"/>
  <c r="T553" i="1" s="1"/>
  <c r="U553" i="1" s="1"/>
  <c r="V553" i="1" s="1"/>
  <c r="Q328" i="1"/>
  <c r="R328" i="1" s="1"/>
  <c r="T328" i="1" s="1"/>
  <c r="U328" i="1" s="1"/>
  <c r="V328" i="1" s="1"/>
  <c r="Q9" i="1"/>
  <c r="R9" i="1" s="1"/>
  <c r="T9" i="1" s="1"/>
  <c r="U9" i="1" s="1"/>
  <c r="V9" i="1" s="1"/>
  <c r="Q648" i="1"/>
  <c r="R648" i="1" s="1"/>
  <c r="T648" i="1" s="1"/>
  <c r="U648" i="1" s="1"/>
  <c r="V648" i="1" s="1"/>
  <c r="Q359" i="1"/>
  <c r="R359" i="1" s="1"/>
  <c r="T359" i="1" s="1"/>
  <c r="U359" i="1" s="1"/>
  <c r="V359" i="1" s="1"/>
  <c r="Q486" i="1"/>
  <c r="R486" i="1" s="1"/>
  <c r="T486" i="1" s="1"/>
  <c r="U486" i="1" s="1"/>
  <c r="V486" i="1" s="1"/>
  <c r="Q584" i="1"/>
  <c r="R584" i="1" s="1"/>
  <c r="T584" i="1" s="1"/>
  <c r="U584" i="1" s="1"/>
  <c r="V584" i="1" s="1"/>
  <c r="Q650" i="1"/>
  <c r="R650" i="1" s="1"/>
  <c r="T650" i="1" s="1"/>
  <c r="U650" i="1" s="1"/>
  <c r="V650" i="1" s="1"/>
  <c r="Q420" i="1"/>
  <c r="R420" i="1" s="1"/>
  <c r="T420" i="1" s="1"/>
  <c r="U420" i="1" s="1"/>
  <c r="V420" i="1" s="1"/>
  <c r="Q319" i="1"/>
  <c r="R319" i="1" s="1"/>
  <c r="T319" i="1" s="1"/>
  <c r="U319" i="1" s="1"/>
  <c r="V319" i="1" s="1"/>
  <c r="Q661" i="1"/>
  <c r="R661" i="1" s="1"/>
  <c r="T661" i="1" s="1"/>
  <c r="U661" i="1" s="1"/>
  <c r="V661" i="1" s="1"/>
  <c r="Q595" i="1"/>
  <c r="R595" i="1" s="1"/>
  <c r="T595" i="1" s="1"/>
  <c r="U595" i="1" s="1"/>
  <c r="V595" i="1" s="1"/>
  <c r="Q602" i="1"/>
  <c r="R602" i="1" s="1"/>
  <c r="T602" i="1" s="1"/>
  <c r="U602" i="1" s="1"/>
  <c r="V602" i="1" s="1"/>
  <c r="Q547" i="1"/>
  <c r="R547" i="1" s="1"/>
  <c r="T547" i="1" s="1"/>
  <c r="U547" i="1" s="1"/>
  <c r="V547" i="1" s="1"/>
  <c r="Q450" i="1"/>
  <c r="R450" i="1" s="1"/>
  <c r="T450" i="1" s="1"/>
  <c r="U450" i="1" s="1"/>
  <c r="V450" i="1" s="1"/>
  <c r="Q291" i="1"/>
  <c r="R291" i="1" s="1"/>
  <c r="T291" i="1" s="1"/>
  <c r="U291" i="1" s="1"/>
  <c r="V291" i="1" s="1"/>
  <c r="Q220" i="1"/>
  <c r="R220" i="1" s="1"/>
  <c r="T220" i="1" s="1"/>
  <c r="U220" i="1" s="1"/>
  <c r="V220" i="1" s="1"/>
  <c r="Q106" i="1"/>
  <c r="R106" i="1" s="1"/>
  <c r="T106" i="1" s="1"/>
  <c r="U106" i="1" s="1"/>
  <c r="V106" i="1" s="1"/>
  <c r="Q58" i="1"/>
  <c r="R58" i="1" s="1"/>
  <c r="T58" i="1" s="1"/>
  <c r="U58" i="1" s="1"/>
  <c r="V58" i="1" s="1"/>
  <c r="Q519" i="1"/>
  <c r="R519" i="1" s="1"/>
  <c r="T519" i="1" s="1"/>
  <c r="U519" i="1" s="1"/>
  <c r="V519" i="1" s="1"/>
  <c r="Q396" i="1"/>
  <c r="R396" i="1" s="1"/>
  <c r="T396" i="1" s="1"/>
  <c r="U396" i="1" s="1"/>
  <c r="V396" i="1" s="1"/>
  <c r="Q30" i="1"/>
  <c r="R30" i="1" s="1"/>
  <c r="T30" i="1" s="1"/>
  <c r="U30" i="1" s="1"/>
  <c r="V30" i="1" s="1"/>
  <c r="Q668" i="1"/>
  <c r="R668" i="1" s="1"/>
  <c r="T668" i="1" s="1"/>
  <c r="U668" i="1" s="1"/>
  <c r="V668" i="1" s="1"/>
  <c r="Q465" i="1"/>
  <c r="R465" i="1" s="1"/>
  <c r="T465" i="1" s="1"/>
  <c r="U465" i="1" s="1"/>
  <c r="V465" i="1" s="1"/>
  <c r="Q212" i="1"/>
  <c r="R212" i="1" s="1"/>
  <c r="T212" i="1" s="1"/>
  <c r="U212" i="1" s="1"/>
  <c r="V212" i="1" s="1"/>
  <c r="Q378" i="1"/>
  <c r="R378" i="1" s="1"/>
  <c r="T378" i="1" s="1"/>
  <c r="U378" i="1" s="1"/>
  <c r="V378" i="1" s="1"/>
  <c r="Q399" i="1"/>
  <c r="R399" i="1" s="1"/>
  <c r="T399" i="1" s="1"/>
  <c r="U399" i="1" s="1"/>
  <c r="V399" i="1" s="1"/>
  <c r="Q270" i="1"/>
  <c r="R270" i="1" s="1"/>
  <c r="T270" i="1" s="1"/>
  <c r="U270" i="1" s="1"/>
  <c r="V270" i="1" s="1"/>
  <c r="Q148" i="1"/>
  <c r="R148" i="1" s="1"/>
  <c r="T148" i="1" s="1"/>
  <c r="U148" i="1" s="1"/>
  <c r="V148" i="1" s="1"/>
  <c r="Q77" i="1"/>
  <c r="R77" i="1" s="1"/>
  <c r="T77" i="1" s="1"/>
  <c r="U77" i="1" s="1"/>
  <c r="V77" i="1" s="1"/>
  <c r="Q84" i="1"/>
  <c r="R84" i="1" s="1"/>
  <c r="T84" i="1" s="1"/>
  <c r="U84" i="1" s="1"/>
  <c r="V84" i="1" s="1"/>
  <c r="Q206" i="1"/>
  <c r="R206" i="1" s="1"/>
  <c r="T206" i="1" s="1"/>
  <c r="U206" i="1" s="1"/>
  <c r="V206" i="1" s="1"/>
  <c r="Q32" i="1"/>
  <c r="R32" i="1" s="1"/>
  <c r="T32" i="1" s="1"/>
  <c r="U32" i="1" s="1"/>
  <c r="V32" i="1" s="1"/>
  <c r="Q586" i="1"/>
  <c r="R586" i="1" s="1"/>
  <c r="T586" i="1" s="1"/>
  <c r="U586" i="1" s="1"/>
  <c r="V586" i="1" s="1"/>
  <c r="Q538" i="1"/>
  <c r="R538" i="1" s="1"/>
  <c r="T538" i="1" s="1"/>
  <c r="U538" i="1" s="1"/>
  <c r="V538" i="1" s="1"/>
  <c r="Q449" i="1"/>
  <c r="R449" i="1" s="1"/>
  <c r="T449" i="1" s="1"/>
  <c r="U449" i="1" s="1"/>
  <c r="V449" i="1" s="1"/>
  <c r="Q472" i="1"/>
  <c r="R472" i="1" s="1"/>
  <c r="T472" i="1" s="1"/>
  <c r="U472" i="1" s="1"/>
  <c r="V472" i="1" s="1"/>
  <c r="Q179" i="1"/>
  <c r="R179" i="1" s="1"/>
  <c r="T179" i="1" s="1"/>
  <c r="U179" i="1" s="1"/>
  <c r="V179" i="1" s="1"/>
  <c r="Q460" i="1"/>
  <c r="R460" i="1" s="1"/>
  <c r="T460" i="1" s="1"/>
  <c r="U460" i="1" s="1"/>
  <c r="V460" i="1" s="1"/>
  <c r="Q627" i="1"/>
  <c r="R627" i="1" s="1"/>
  <c r="T627" i="1" s="1"/>
  <c r="U627" i="1" s="1"/>
  <c r="V627" i="1" s="1"/>
  <c r="Q475" i="1"/>
  <c r="R475" i="1" s="1"/>
  <c r="T475" i="1" s="1"/>
  <c r="U475" i="1" s="1"/>
  <c r="V475" i="1" s="1"/>
  <c r="Q398" i="1"/>
  <c r="R398" i="1" s="1"/>
  <c r="T398" i="1" s="1"/>
  <c r="U398" i="1" s="1"/>
  <c r="V398" i="1" s="1"/>
  <c r="Q463" i="1"/>
  <c r="R463" i="1" s="1"/>
  <c r="T463" i="1" s="1"/>
  <c r="U463" i="1" s="1"/>
  <c r="V463" i="1" s="1"/>
  <c r="Q277" i="1"/>
  <c r="R277" i="1" s="1"/>
  <c r="T277" i="1" s="1"/>
  <c r="U277" i="1" s="1"/>
  <c r="V277" i="1" s="1"/>
  <c r="Q124" i="1"/>
  <c r="R124" i="1" s="1"/>
  <c r="T124" i="1" s="1"/>
  <c r="U124" i="1" s="1"/>
  <c r="V124" i="1" s="1"/>
  <c r="Q494" i="1"/>
  <c r="R494" i="1" s="1"/>
  <c r="T494" i="1" s="1"/>
  <c r="U494" i="1" s="1"/>
  <c r="V494" i="1" s="1"/>
  <c r="Q694" i="1"/>
  <c r="R694" i="1" s="1"/>
  <c r="T694" i="1" s="1"/>
  <c r="U694" i="1" s="1"/>
  <c r="V694" i="1" s="1"/>
  <c r="Q549" i="1"/>
  <c r="R549" i="1" s="1"/>
  <c r="T549" i="1" s="1"/>
  <c r="U549" i="1" s="1"/>
  <c r="V549" i="1" s="1"/>
  <c r="Q33" i="1"/>
  <c r="R33" i="1" s="1"/>
  <c r="T33" i="1" s="1"/>
  <c r="U33" i="1" s="1"/>
  <c r="V33" i="1" s="1"/>
  <c r="Q116" i="1"/>
  <c r="R116" i="1" s="1"/>
  <c r="T116" i="1" s="1"/>
  <c r="U116" i="1" s="1"/>
  <c r="V116" i="1" s="1"/>
  <c r="Q604" i="1"/>
  <c r="R604" i="1" s="1"/>
  <c r="T604" i="1" s="1"/>
  <c r="U604" i="1" s="1"/>
  <c r="V604" i="1" s="1"/>
  <c r="Q355" i="1"/>
  <c r="R355" i="1" s="1"/>
  <c r="T355" i="1" s="1"/>
  <c r="U355" i="1" s="1"/>
  <c r="V355" i="1" s="1"/>
  <c r="Q478" i="1"/>
  <c r="R478" i="1" s="1"/>
  <c r="T478" i="1" s="1"/>
  <c r="U478" i="1" s="1"/>
  <c r="V478" i="1" s="1"/>
  <c r="Q564" i="1"/>
  <c r="R564" i="1" s="1"/>
  <c r="T564" i="1" s="1"/>
  <c r="U564" i="1" s="1"/>
  <c r="V564" i="1" s="1"/>
  <c r="Q520" i="1"/>
  <c r="R520" i="1" s="1"/>
  <c r="T520" i="1" s="1"/>
  <c r="U520" i="1" s="1"/>
  <c r="V520" i="1" s="1"/>
  <c r="Q416" i="1"/>
  <c r="R416" i="1" s="1"/>
  <c r="T416" i="1" s="1"/>
  <c r="U416" i="1" s="1"/>
  <c r="V416" i="1" s="1"/>
  <c r="Q248" i="1"/>
  <c r="R248" i="1" s="1"/>
  <c r="T248" i="1" s="1"/>
  <c r="U248" i="1" s="1"/>
  <c r="V248" i="1" s="1"/>
  <c r="Q646" i="1"/>
  <c r="R646" i="1" s="1"/>
  <c r="T646" i="1" s="1"/>
  <c r="U646" i="1" s="1"/>
  <c r="V646" i="1" s="1"/>
  <c r="Q466" i="1"/>
  <c r="R466" i="1" s="1"/>
  <c r="T466" i="1" s="1"/>
  <c r="U466" i="1" s="1"/>
  <c r="V466" i="1" s="1"/>
  <c r="Q591" i="1"/>
  <c r="R591" i="1" s="1"/>
  <c r="T591" i="1" s="1"/>
  <c r="U591" i="1" s="1"/>
  <c r="V591" i="1" s="1"/>
  <c r="Q543" i="1"/>
  <c r="R543" i="1" s="1"/>
  <c r="T543" i="1" s="1"/>
  <c r="U543" i="1" s="1"/>
  <c r="V543" i="1" s="1"/>
  <c r="Q446" i="1"/>
  <c r="R446" i="1" s="1"/>
  <c r="T446" i="1" s="1"/>
  <c r="U446" i="1" s="1"/>
  <c r="V446" i="1" s="1"/>
  <c r="Q287" i="1"/>
  <c r="R287" i="1" s="1"/>
  <c r="T287" i="1" s="1"/>
  <c r="U287" i="1" s="1"/>
  <c r="V287" i="1" s="1"/>
  <c r="Q173" i="1"/>
  <c r="R173" i="1" s="1"/>
  <c r="T173" i="1" s="1"/>
  <c r="U173" i="1" s="1"/>
  <c r="V173" i="1" s="1"/>
  <c r="Q102" i="1"/>
  <c r="R102" i="1" s="1"/>
  <c r="T102" i="1" s="1"/>
  <c r="U102" i="1" s="1"/>
  <c r="V102" i="1" s="1"/>
  <c r="Q54" i="1"/>
  <c r="R54" i="1" s="1"/>
  <c r="T54" i="1" s="1"/>
  <c r="U54" i="1" s="1"/>
  <c r="V54" i="1" s="1"/>
  <c r="Q515" i="1"/>
  <c r="R515" i="1" s="1"/>
  <c r="T515" i="1" s="1"/>
  <c r="U515" i="1" s="1"/>
  <c r="V515" i="1" s="1"/>
  <c r="Q349" i="1"/>
  <c r="R349" i="1" s="1"/>
  <c r="T349" i="1" s="1"/>
  <c r="U349" i="1" s="1"/>
  <c r="V349" i="1" s="1"/>
  <c r="Q26" i="1"/>
  <c r="R26" i="1" s="1"/>
  <c r="T26" i="1" s="1"/>
  <c r="U26" i="1" s="1"/>
  <c r="V26" i="1" s="1"/>
  <c r="Q645" i="1"/>
  <c r="R645" i="1" s="1"/>
  <c r="T645" i="1" s="1"/>
  <c r="U645" i="1" s="1"/>
  <c r="V645" i="1" s="1"/>
  <c r="Q430" i="1"/>
  <c r="R430" i="1" s="1"/>
  <c r="T430" i="1" s="1"/>
  <c r="U430" i="1" s="1"/>
  <c r="V430" i="1" s="1"/>
  <c r="Q208" i="1"/>
  <c r="R208" i="1" s="1"/>
  <c r="T208" i="1" s="1"/>
  <c r="U208" i="1" s="1"/>
  <c r="V208" i="1" s="1"/>
  <c r="Q327" i="1"/>
  <c r="R327" i="1" s="1"/>
  <c r="T327" i="1" s="1"/>
  <c r="U327" i="1" s="1"/>
  <c r="V327" i="1" s="1"/>
  <c r="Q368" i="1"/>
  <c r="R368" i="1" s="1"/>
  <c r="T368" i="1" s="1"/>
  <c r="U368" i="1" s="1"/>
  <c r="V368" i="1" s="1"/>
  <c r="Q266" i="1"/>
  <c r="R266" i="1" s="1"/>
  <c r="T266" i="1" s="1"/>
  <c r="U266" i="1" s="1"/>
  <c r="V266" i="1" s="1"/>
  <c r="Q144" i="1"/>
  <c r="R144" i="1" s="1"/>
  <c r="T144" i="1" s="1"/>
  <c r="U144" i="1" s="1"/>
  <c r="V144" i="1" s="1"/>
  <c r="Q73" i="1"/>
  <c r="R73" i="1" s="1"/>
  <c r="T73" i="1" s="1"/>
  <c r="U73" i="1" s="1"/>
  <c r="V73" i="1" s="1"/>
  <c r="Q80" i="1"/>
  <c r="R80" i="1" s="1"/>
  <c r="T80" i="1" s="1"/>
  <c r="U80" i="1" s="1"/>
  <c r="V80" i="1" s="1"/>
  <c r="Q202" i="1"/>
  <c r="R202" i="1" s="1"/>
  <c r="T202" i="1" s="1"/>
  <c r="U202" i="1" s="1"/>
  <c r="V202" i="1" s="1"/>
  <c r="Q28" i="1"/>
  <c r="R28" i="1" s="1"/>
  <c r="T28" i="1" s="1"/>
  <c r="U28" i="1" s="1"/>
  <c r="V28" i="1" s="1"/>
  <c r="Q582" i="1"/>
  <c r="R582" i="1" s="1"/>
  <c r="T582" i="1" s="1"/>
  <c r="U582" i="1" s="1"/>
  <c r="V582" i="1" s="1"/>
  <c r="Q534" i="1"/>
  <c r="R534" i="1" s="1"/>
  <c r="T534" i="1" s="1"/>
  <c r="U534" i="1" s="1"/>
  <c r="V534" i="1" s="1"/>
  <c r="Q445" i="1"/>
  <c r="R445" i="1" s="1"/>
  <c r="T445" i="1" s="1"/>
  <c r="U445" i="1" s="1"/>
  <c r="V445" i="1" s="1"/>
  <c r="Q280" i="1"/>
  <c r="R280" i="1" s="1"/>
  <c r="T280" i="1" s="1"/>
  <c r="U280" i="1" s="1"/>
  <c r="V280" i="1" s="1"/>
  <c r="Q166" i="1"/>
  <c r="R166" i="1" s="1"/>
  <c r="T166" i="1" s="1"/>
  <c r="U166" i="1" s="1"/>
  <c r="V166" i="1" s="1"/>
  <c r="Q107" i="1"/>
  <c r="R107" i="1" s="1"/>
  <c r="T107" i="1" s="1"/>
  <c r="U107" i="1" s="1"/>
  <c r="V107" i="1" s="1"/>
  <c r="Q59" i="1"/>
  <c r="R59" i="1" s="1"/>
  <c r="T59" i="1" s="1"/>
  <c r="U59" i="1" s="1"/>
  <c r="V59" i="1" s="1"/>
  <c r="Q644" i="1"/>
  <c r="R644" i="1" s="1"/>
  <c r="T644" i="1" s="1"/>
  <c r="U644" i="1" s="1"/>
  <c r="V644" i="1" s="1"/>
  <c r="Q433" i="1"/>
  <c r="R433" i="1" s="1"/>
  <c r="T433" i="1" s="1"/>
  <c r="U433" i="1" s="1"/>
  <c r="V433" i="1" s="1"/>
  <c r="Q315" i="1"/>
  <c r="R315" i="1" s="1"/>
  <c r="T315" i="1" s="1"/>
  <c r="U315" i="1" s="1"/>
  <c r="V315" i="1" s="1"/>
  <c r="Q181" i="1"/>
  <c r="R181" i="1" s="1"/>
  <c r="T181" i="1" s="1"/>
  <c r="U181" i="1" s="1"/>
  <c r="V181" i="1" s="1"/>
  <c r="Q468" i="1"/>
  <c r="R468" i="1" s="1"/>
  <c r="T468" i="1" s="1"/>
  <c r="U468" i="1" s="1"/>
  <c r="V468" i="1" s="1"/>
  <c r="Q448" i="1"/>
  <c r="R448" i="1" s="1"/>
  <c r="T448" i="1" s="1"/>
  <c r="U448" i="1" s="1"/>
  <c r="V448" i="1" s="1"/>
  <c r="Q226" i="1"/>
  <c r="R226" i="1" s="1"/>
  <c r="T226" i="1" s="1"/>
  <c r="U226" i="1" s="1"/>
  <c r="V226" i="1" s="1"/>
  <c r="Q269" i="1"/>
  <c r="R269" i="1" s="1"/>
  <c r="T269" i="1" s="1"/>
  <c r="U269" i="1" s="1"/>
  <c r="V269" i="1" s="1"/>
  <c r="Q352" i="1"/>
  <c r="R352" i="1" s="1"/>
  <c r="T352" i="1" s="1"/>
  <c r="U352" i="1" s="1"/>
  <c r="V352" i="1" s="1"/>
  <c r="Q639" i="1"/>
  <c r="R639" i="1" s="1"/>
  <c r="T639" i="1" s="1"/>
  <c r="U639" i="1" s="1"/>
  <c r="V639" i="1" s="1"/>
  <c r="Q391" i="1"/>
  <c r="R391" i="1" s="1"/>
  <c r="T391" i="1" s="1"/>
  <c r="U391" i="1" s="1"/>
  <c r="V391" i="1" s="1"/>
  <c r="Q409" i="1"/>
  <c r="R409" i="1" s="1"/>
  <c r="T409" i="1" s="1"/>
  <c r="U409" i="1" s="1"/>
  <c r="V409" i="1" s="1"/>
  <c r="Q397" i="1"/>
  <c r="R397" i="1" s="1"/>
  <c r="T397" i="1" s="1"/>
  <c r="U397" i="1" s="1"/>
  <c r="V397" i="1" s="1"/>
  <c r="Q630" i="1"/>
  <c r="R630" i="1" s="1"/>
  <c r="T630" i="1" s="1"/>
  <c r="U630" i="1" s="1"/>
  <c r="V630" i="1" s="1"/>
  <c r="Q539" i="1"/>
  <c r="R539" i="1" s="1"/>
  <c r="T539" i="1" s="1"/>
  <c r="U539" i="1" s="1"/>
  <c r="V539" i="1" s="1"/>
  <c r="Q275" i="1"/>
  <c r="R275" i="1" s="1"/>
  <c r="T275" i="1" s="1"/>
  <c r="U275" i="1" s="1"/>
  <c r="V275" i="1" s="1"/>
  <c r="Q82" i="1"/>
  <c r="R82" i="1" s="1"/>
  <c r="T82" i="1" s="1"/>
  <c r="U82" i="1" s="1"/>
  <c r="V82" i="1" s="1"/>
  <c r="Q341" i="1"/>
  <c r="R341" i="1" s="1"/>
  <c r="T341" i="1" s="1"/>
  <c r="U341" i="1" s="1"/>
  <c r="V341" i="1" s="1"/>
  <c r="Q629" i="1"/>
  <c r="R629" i="1" s="1"/>
  <c r="T629" i="1" s="1"/>
  <c r="U629" i="1" s="1"/>
  <c r="V629" i="1" s="1"/>
  <c r="Q233" i="1"/>
  <c r="R233" i="1" s="1"/>
  <c r="T233" i="1" s="1"/>
  <c r="U233" i="1" s="1"/>
  <c r="V233" i="1" s="1"/>
  <c r="Q254" i="1"/>
  <c r="R254" i="1" s="1"/>
  <c r="T254" i="1" s="1"/>
  <c r="U254" i="1" s="1"/>
  <c r="V254" i="1" s="1"/>
  <c r="Q53" i="1"/>
  <c r="R53" i="1" s="1"/>
  <c r="T53" i="1" s="1"/>
  <c r="U53" i="1" s="1"/>
  <c r="V53" i="1" s="1"/>
  <c r="Q20" i="1"/>
  <c r="R20" i="1" s="1"/>
  <c r="T20" i="1" s="1"/>
  <c r="U20" i="1" s="1"/>
  <c r="V20" i="1" s="1"/>
  <c r="Q499" i="1"/>
  <c r="R499" i="1" s="1"/>
  <c r="T499" i="1" s="1"/>
  <c r="U499" i="1" s="1"/>
  <c r="V499" i="1" s="1"/>
  <c r="Q260" i="1"/>
  <c r="R260" i="1" s="1"/>
  <c r="T260" i="1" s="1"/>
  <c r="U260" i="1" s="1"/>
  <c r="V260" i="1" s="1"/>
  <c r="Q87" i="1"/>
  <c r="R87" i="1" s="1"/>
  <c r="T87" i="1" s="1"/>
  <c r="U87" i="1" s="1"/>
  <c r="V87" i="1" s="1"/>
  <c r="Q624" i="1"/>
  <c r="R624" i="1" s="1"/>
  <c r="T624" i="1" s="1"/>
  <c r="U624" i="1" s="1"/>
  <c r="V624" i="1" s="1"/>
  <c r="Q209" i="1"/>
  <c r="R209" i="1" s="1"/>
  <c r="T209" i="1" s="1"/>
  <c r="U209" i="1" s="1"/>
  <c r="V209" i="1" s="1"/>
  <c r="Q117" i="1"/>
  <c r="R117" i="1" s="1"/>
  <c r="T117" i="1" s="1"/>
  <c r="U117" i="1" s="1"/>
  <c r="V117" i="1" s="1"/>
  <c r="Q219" i="1"/>
  <c r="R219" i="1" s="1"/>
  <c r="T219" i="1" s="1"/>
  <c r="U219" i="1" s="1"/>
  <c r="V219" i="1" s="1"/>
  <c r="Q250" i="1"/>
  <c r="R250" i="1" s="1"/>
  <c r="T250" i="1" s="1"/>
  <c r="U250" i="1" s="1"/>
  <c r="V250" i="1" s="1"/>
  <c r="Q100" i="1"/>
  <c r="R100" i="1" s="1"/>
  <c r="T100" i="1" s="1"/>
  <c r="U100" i="1" s="1"/>
  <c r="V100" i="1" s="1"/>
  <c r="Q265" i="1"/>
  <c r="R265" i="1" s="1"/>
  <c r="T265" i="1" s="1"/>
  <c r="U265" i="1" s="1"/>
  <c r="V265" i="1" s="1"/>
  <c r="Q348" i="1"/>
  <c r="R348" i="1" s="1"/>
  <c r="T348" i="1" s="1"/>
  <c r="U348" i="1" s="1"/>
  <c r="V348" i="1" s="1"/>
  <c r="Q112" i="1"/>
  <c r="R112" i="1" s="1"/>
  <c r="T112" i="1" s="1"/>
  <c r="U112" i="1" s="1"/>
  <c r="V112" i="1" s="1"/>
  <c r="Q387" i="1"/>
  <c r="R387" i="1" s="1"/>
  <c r="T387" i="1" s="1"/>
  <c r="U387" i="1" s="1"/>
  <c r="V387" i="1" s="1"/>
  <c r="Q552" i="1"/>
  <c r="R552" i="1" s="1"/>
  <c r="T552" i="1" s="1"/>
  <c r="U552" i="1" s="1"/>
  <c r="V552" i="1" s="1"/>
  <c r="Q393" i="1"/>
  <c r="R393" i="1" s="1"/>
  <c r="T393" i="1" s="1"/>
  <c r="U393" i="1" s="1"/>
  <c r="V393" i="1" s="1"/>
  <c r="Q626" i="1"/>
  <c r="R626" i="1" s="1"/>
  <c r="T626" i="1" s="1"/>
  <c r="U626" i="1" s="1"/>
  <c r="V626" i="1" s="1"/>
  <c r="Q535" i="1"/>
  <c r="R535" i="1" s="1"/>
  <c r="T535" i="1" s="1"/>
  <c r="U535" i="1" s="1"/>
  <c r="V535" i="1" s="1"/>
  <c r="Q271" i="1"/>
  <c r="R271" i="1" s="1"/>
  <c r="T271" i="1" s="1"/>
  <c r="U271" i="1" s="1"/>
  <c r="V271" i="1" s="1"/>
  <c r="Q50" i="1"/>
  <c r="R50" i="1" s="1"/>
  <c r="T50" i="1" s="1"/>
  <c r="U50" i="1" s="1"/>
  <c r="V50" i="1" s="1"/>
  <c r="Q322" i="1"/>
  <c r="R322" i="1" s="1"/>
  <c r="T322" i="1" s="1"/>
  <c r="U322" i="1" s="1"/>
  <c r="V322" i="1" s="1"/>
  <c r="Q625" i="1"/>
  <c r="R625" i="1" s="1"/>
  <c r="T625" i="1" s="1"/>
  <c r="U625" i="1" s="1"/>
  <c r="V625" i="1" s="1"/>
  <c r="Q588" i="1"/>
  <c r="R588" i="1" s="1"/>
  <c r="T588" i="1" s="1"/>
  <c r="U588" i="1" s="1"/>
  <c r="V588" i="1" s="1"/>
  <c r="Q223" i="1"/>
  <c r="R223" i="1" s="1"/>
  <c r="T223" i="1" s="1"/>
  <c r="U223" i="1" s="1"/>
  <c r="V223" i="1" s="1"/>
  <c r="Q76" i="1"/>
  <c r="R76" i="1" s="1"/>
  <c r="T76" i="1" s="1"/>
  <c r="U76" i="1" s="1"/>
  <c r="V76" i="1" s="1"/>
  <c r="Q16" i="1"/>
  <c r="R16" i="1" s="1"/>
  <c r="T16" i="1" s="1"/>
  <c r="U16" i="1" s="1"/>
  <c r="V16" i="1" s="1"/>
  <c r="Q484" i="1"/>
  <c r="R484" i="1" s="1"/>
  <c r="T484" i="1" s="1"/>
  <c r="U484" i="1" s="1"/>
  <c r="V484" i="1" s="1"/>
  <c r="Q170" i="1"/>
  <c r="R170" i="1" s="1"/>
  <c r="T170" i="1" s="1"/>
  <c r="U170" i="1" s="1"/>
  <c r="V170" i="1" s="1"/>
  <c r="Q63" i="1"/>
  <c r="R63" i="1" s="1"/>
  <c r="T63" i="1" s="1"/>
  <c r="U63" i="1" s="1"/>
  <c r="V63" i="1" s="1"/>
  <c r="Q464" i="1"/>
  <c r="R464" i="1" s="1"/>
  <c r="T464" i="1" s="1"/>
  <c r="U464" i="1" s="1"/>
  <c r="V464" i="1" s="1"/>
  <c r="Q185" i="1"/>
  <c r="R185" i="1" s="1"/>
  <c r="T185" i="1" s="1"/>
  <c r="U185" i="1" s="1"/>
  <c r="V185" i="1" s="1"/>
  <c r="Q215" i="1"/>
  <c r="R215" i="1" s="1"/>
  <c r="T215" i="1" s="1"/>
  <c r="U215" i="1" s="1"/>
  <c r="V215" i="1" s="1"/>
  <c r="Q246" i="1"/>
  <c r="R246" i="1" s="1"/>
  <c r="T246" i="1" s="1"/>
  <c r="U246" i="1" s="1"/>
  <c r="V246" i="1" s="1"/>
  <c r="Q682" i="1"/>
  <c r="R682" i="1" s="1"/>
  <c r="T682" i="1" s="1"/>
  <c r="U682" i="1" s="1"/>
  <c r="V682" i="1" s="1"/>
  <c r="Q261" i="1"/>
  <c r="R261" i="1" s="1"/>
  <c r="T261" i="1" s="1"/>
  <c r="U261" i="1" s="1"/>
  <c r="V261" i="1" s="1"/>
  <c r="Q670" i="1"/>
  <c r="R670" i="1" s="1"/>
  <c r="T670" i="1" s="1"/>
  <c r="U670" i="1" s="1"/>
  <c r="V670" i="1" s="1"/>
  <c r="Q690" i="1"/>
  <c r="R690" i="1" s="1"/>
  <c r="T690" i="1" s="1"/>
  <c r="U690" i="1" s="1"/>
  <c r="V690" i="1" s="1"/>
  <c r="Q383" i="1"/>
  <c r="R383" i="1" s="1"/>
  <c r="T383" i="1" s="1"/>
  <c r="U383" i="1" s="1"/>
  <c r="V383" i="1" s="1"/>
  <c r="Q544" i="1"/>
  <c r="R544" i="1" s="1"/>
  <c r="T544" i="1" s="1"/>
  <c r="U544" i="1" s="1"/>
  <c r="V544" i="1" s="1"/>
  <c r="Q389" i="1"/>
  <c r="R389" i="1" s="1"/>
  <c r="T389" i="1" s="1"/>
  <c r="U389" i="1" s="1"/>
  <c r="V389" i="1" s="1"/>
  <c r="Q431" i="1"/>
  <c r="R431" i="1" s="1"/>
  <c r="T431" i="1" s="1"/>
  <c r="U431" i="1" s="1"/>
  <c r="V431" i="1" s="1"/>
  <c r="Q531" i="1"/>
  <c r="R531" i="1" s="1"/>
  <c r="T531" i="1" s="1"/>
  <c r="U531" i="1" s="1"/>
  <c r="V531" i="1" s="1"/>
  <c r="Q267" i="1"/>
  <c r="R267" i="1" s="1"/>
  <c r="T267" i="1" s="1"/>
  <c r="U267" i="1" s="1"/>
  <c r="V267" i="1" s="1"/>
  <c r="Q46" i="1"/>
  <c r="R46" i="1" s="1"/>
  <c r="T46" i="1" s="1"/>
  <c r="U46" i="1" s="1"/>
  <c r="V46" i="1" s="1"/>
  <c r="Q318" i="1"/>
  <c r="R318" i="1" s="1"/>
  <c r="T318" i="1" s="1"/>
  <c r="U318" i="1" s="1"/>
  <c r="V318" i="1" s="1"/>
  <c r="Q426" i="1"/>
  <c r="R426" i="1" s="1"/>
  <c r="T426" i="1" s="1"/>
  <c r="U426" i="1" s="1"/>
  <c r="V426" i="1" s="1"/>
  <c r="Q580" i="1"/>
  <c r="R580" i="1" s="1"/>
  <c r="T580" i="1" s="1"/>
  <c r="U580" i="1" s="1"/>
  <c r="V580" i="1" s="1"/>
  <c r="Q172" i="1"/>
  <c r="R172" i="1" s="1"/>
  <c r="T172" i="1" s="1"/>
  <c r="U172" i="1" s="1"/>
  <c r="V172" i="1" s="1"/>
  <c r="Q72" i="1"/>
  <c r="R72" i="1" s="1"/>
  <c r="T72" i="1" s="1"/>
  <c r="U72" i="1" s="1"/>
  <c r="V72" i="1" s="1"/>
  <c r="Q12" i="1"/>
  <c r="R12" i="1" s="1"/>
  <c r="T12" i="1" s="1"/>
  <c r="U12" i="1" s="1"/>
  <c r="V12" i="1" s="1"/>
  <c r="Q392" i="1"/>
  <c r="R392" i="1" s="1"/>
  <c r="T392" i="1" s="1"/>
  <c r="U392" i="1" s="1"/>
  <c r="V392" i="1" s="1"/>
  <c r="Q162" i="1"/>
  <c r="R162" i="1" s="1"/>
  <c r="T162" i="1" s="1"/>
  <c r="U162" i="1" s="1"/>
  <c r="V162" i="1" s="1"/>
  <c r="Q55" i="1"/>
  <c r="R55" i="1" s="1"/>
  <c r="T55" i="1" s="1"/>
  <c r="U55" i="1" s="1"/>
  <c r="V55" i="1" s="1"/>
  <c r="Q429" i="1"/>
  <c r="R429" i="1" s="1"/>
  <c r="T429" i="1" s="1"/>
  <c r="U429" i="1" s="1"/>
  <c r="V429" i="1" s="1"/>
  <c r="Q177" i="1"/>
  <c r="R177" i="1" s="1"/>
  <c r="T177" i="1" s="1"/>
  <c r="U177" i="1" s="1"/>
  <c r="V177" i="1" s="1"/>
  <c r="Q211" i="1"/>
  <c r="R211" i="1" s="1"/>
  <c r="T211" i="1" s="1"/>
  <c r="U211" i="1" s="1"/>
  <c r="V211" i="1" s="1"/>
  <c r="Q437" i="1"/>
  <c r="R437" i="1" s="1"/>
  <c r="T437" i="1" s="1"/>
  <c r="U437" i="1" s="1"/>
  <c r="V437" i="1" s="1"/>
  <c r="Q662" i="1"/>
  <c r="R662" i="1" s="1"/>
  <c r="T662" i="1" s="1"/>
  <c r="U662" i="1" s="1"/>
  <c r="V662" i="1" s="1"/>
  <c r="Q257" i="1"/>
  <c r="R257" i="1" s="1"/>
  <c r="T257" i="1" s="1"/>
  <c r="U257" i="1" s="1"/>
  <c r="V257" i="1" s="1"/>
  <c r="Q589" i="1"/>
  <c r="R589" i="1" s="1"/>
  <c r="T589" i="1" s="1"/>
  <c r="U589" i="1" s="1"/>
  <c r="V589" i="1" s="1"/>
  <c r="Q513" i="1"/>
  <c r="R513" i="1" s="1"/>
  <c r="T513" i="1" s="1"/>
  <c r="U513" i="1" s="1"/>
  <c r="V513" i="1" s="1"/>
  <c r="Q351" i="1"/>
  <c r="R351" i="1" s="1"/>
  <c r="T351" i="1" s="1"/>
  <c r="U351" i="1" s="1"/>
  <c r="V351" i="1" s="1"/>
  <c r="Q524" i="1"/>
  <c r="R524" i="1" s="1"/>
  <c r="T524" i="1" s="1"/>
  <c r="U524" i="1" s="1"/>
  <c r="V524" i="1" s="1"/>
  <c r="Q362" i="1"/>
  <c r="R362" i="1" s="1"/>
  <c r="T362" i="1" s="1"/>
  <c r="U362" i="1" s="1"/>
  <c r="V362" i="1" s="1"/>
  <c r="Q427" i="1"/>
  <c r="R427" i="1" s="1"/>
  <c r="T427" i="1" s="1"/>
  <c r="U427" i="1" s="1"/>
  <c r="V427" i="1" s="1"/>
  <c r="Q527" i="1"/>
  <c r="R527" i="1" s="1"/>
  <c r="T527" i="1" s="1"/>
  <c r="U527" i="1" s="1"/>
  <c r="V527" i="1" s="1"/>
  <c r="Q169" i="1"/>
  <c r="R169" i="1" s="1"/>
  <c r="T169" i="1" s="1"/>
  <c r="U169" i="1" s="1"/>
  <c r="V169" i="1" s="1"/>
  <c r="Q42" i="1"/>
  <c r="R42" i="1" s="1"/>
  <c r="T42" i="1" s="1"/>
  <c r="U42" i="1" s="1"/>
  <c r="V42" i="1" s="1"/>
  <c r="Q247" i="1"/>
  <c r="R247" i="1" s="1"/>
  <c r="T247" i="1" s="1"/>
  <c r="U247" i="1" s="1"/>
  <c r="V247" i="1" s="1"/>
  <c r="Q384" i="1"/>
  <c r="R384" i="1" s="1"/>
  <c r="T384" i="1" s="1"/>
  <c r="U384" i="1" s="1"/>
  <c r="V384" i="1" s="1"/>
  <c r="Q560" i="1"/>
  <c r="R560" i="1" s="1"/>
  <c r="T560" i="1" s="1"/>
  <c r="U560" i="1" s="1"/>
  <c r="V560" i="1" s="1"/>
  <c r="Q140" i="1"/>
  <c r="R140" i="1" s="1"/>
  <c r="T140" i="1" s="1"/>
  <c r="U140" i="1" s="1"/>
  <c r="V140" i="1" s="1"/>
  <c r="Q68" i="1"/>
  <c r="R68" i="1" s="1"/>
  <c r="T68" i="1" s="1"/>
  <c r="U68" i="1" s="1"/>
  <c r="V68" i="1" s="1"/>
  <c r="Q8" i="1"/>
  <c r="R8" i="1" s="1"/>
  <c r="T8" i="1" s="1"/>
  <c r="U8" i="1" s="1"/>
  <c r="V8" i="1" s="1"/>
  <c r="Q388" i="1"/>
  <c r="R388" i="1" s="1"/>
  <c r="T388" i="1" s="1"/>
  <c r="U388" i="1" s="1"/>
  <c r="V388" i="1" s="1"/>
  <c r="Q158" i="1"/>
  <c r="R158" i="1" s="1"/>
  <c r="T158" i="1" s="1"/>
  <c r="U158" i="1" s="1"/>
  <c r="V158" i="1" s="1"/>
  <c r="Q51" i="1"/>
  <c r="R51" i="1" s="1"/>
  <c r="T51" i="1" s="1"/>
  <c r="U51" i="1" s="1"/>
  <c r="V51" i="1" s="1"/>
  <c r="Q425" i="1"/>
  <c r="R425" i="1" s="1"/>
  <c r="T425" i="1" s="1"/>
  <c r="U425" i="1" s="1"/>
  <c r="V425" i="1" s="1"/>
  <c r="Q130" i="1"/>
  <c r="R130" i="1" s="1"/>
  <c r="T130" i="1" s="1"/>
  <c r="U130" i="1" s="1"/>
  <c r="V130" i="1" s="1"/>
  <c r="Q207" i="1"/>
  <c r="R207" i="1" s="1"/>
  <c r="T207" i="1" s="1"/>
  <c r="U207" i="1" s="1"/>
  <c r="V207" i="1" s="1"/>
  <c r="Q406" i="1"/>
  <c r="R406" i="1" s="1"/>
  <c r="T406" i="1" s="1"/>
  <c r="U406" i="1" s="1"/>
  <c r="V406" i="1" s="1"/>
  <c r="Q436" i="1"/>
  <c r="R436" i="1" s="1"/>
  <c r="T436" i="1" s="1"/>
  <c r="U436" i="1" s="1"/>
  <c r="V436" i="1" s="1"/>
  <c r="Q687" i="1"/>
  <c r="R687" i="1" s="1"/>
  <c r="T687" i="1" s="1"/>
  <c r="U687" i="1" s="1"/>
  <c r="V687" i="1" s="1"/>
  <c r="Q585" i="1"/>
  <c r="R585" i="1" s="1"/>
  <c r="T585" i="1" s="1"/>
  <c r="U585" i="1" s="1"/>
  <c r="V585" i="1" s="1"/>
  <c r="Q509" i="1"/>
  <c r="R509" i="1" s="1"/>
  <c r="T509" i="1" s="1"/>
  <c r="U509" i="1" s="1"/>
  <c r="V509" i="1" s="1"/>
  <c r="Q347" i="1"/>
  <c r="R347" i="1" s="1"/>
  <c r="T347" i="1" s="1"/>
  <c r="U347" i="1" s="1"/>
  <c r="V347" i="1" s="1"/>
  <c r="Q482" i="1"/>
  <c r="R482" i="1" s="1"/>
  <c r="T482" i="1" s="1"/>
  <c r="U482" i="1" s="1"/>
  <c r="V482" i="1" s="1"/>
  <c r="Q244" i="1"/>
  <c r="R244" i="1" s="1"/>
  <c r="T244" i="1" s="1"/>
  <c r="U244" i="1" s="1"/>
  <c r="V244" i="1" s="1"/>
  <c r="Q423" i="1"/>
  <c r="R423" i="1" s="1"/>
  <c r="T423" i="1" s="1"/>
  <c r="U423" i="1" s="1"/>
  <c r="V423" i="1" s="1"/>
  <c r="Q523" i="1"/>
  <c r="R523" i="1" s="1"/>
  <c r="T523" i="1" s="1"/>
  <c r="U523" i="1" s="1"/>
  <c r="V523" i="1" s="1"/>
  <c r="Q165" i="1"/>
  <c r="R165" i="1" s="1"/>
  <c r="T165" i="1" s="1"/>
  <c r="U165" i="1" s="1"/>
  <c r="V165" i="1" s="1"/>
  <c r="Q528" i="1"/>
  <c r="R528" i="1" s="1"/>
  <c r="T528" i="1" s="1"/>
  <c r="U528" i="1" s="1"/>
  <c r="V528" i="1" s="1"/>
  <c r="Q22" i="1"/>
  <c r="R22" i="1" s="1"/>
  <c r="T22" i="1" s="1"/>
  <c r="U22" i="1" s="1"/>
  <c r="V22" i="1" s="1"/>
  <c r="Q380" i="1"/>
  <c r="R380" i="1" s="1"/>
  <c r="T380" i="1" s="1"/>
  <c r="U380" i="1" s="1"/>
  <c r="V380" i="1" s="1"/>
  <c r="Q540" i="1"/>
  <c r="R540" i="1" s="1"/>
  <c r="T540" i="1" s="1"/>
  <c r="U540" i="1" s="1"/>
  <c r="V540" i="1" s="1"/>
  <c r="Q113" i="1"/>
  <c r="R113" i="1" s="1"/>
  <c r="T113" i="1" s="1"/>
  <c r="U113" i="1" s="1"/>
  <c r="V113" i="1" s="1"/>
  <c r="Q64" i="1"/>
  <c r="R64" i="1" s="1"/>
  <c r="T64" i="1" s="1"/>
  <c r="U64" i="1" s="1"/>
  <c r="V64" i="1" s="1"/>
  <c r="Q578" i="1"/>
  <c r="R578" i="1" s="1"/>
  <c r="T578" i="1" s="1"/>
  <c r="U578" i="1" s="1"/>
  <c r="V578" i="1" s="1"/>
  <c r="Q346" i="1"/>
  <c r="R346" i="1" s="1"/>
  <c r="T346" i="1" s="1"/>
  <c r="U346" i="1" s="1"/>
  <c r="V346" i="1" s="1"/>
  <c r="Q154" i="1"/>
  <c r="R154" i="1" s="1"/>
  <c r="T154" i="1" s="1"/>
  <c r="U154" i="1" s="1"/>
  <c r="V154" i="1" s="1"/>
  <c r="Q47" i="1"/>
  <c r="R47" i="1" s="1"/>
  <c r="T47" i="1" s="1"/>
  <c r="U47" i="1" s="1"/>
  <c r="V47" i="1" s="1"/>
  <c r="Q418" i="1"/>
  <c r="R418" i="1" s="1"/>
  <c r="T418" i="1" s="1"/>
  <c r="U418" i="1" s="1"/>
  <c r="V418" i="1" s="1"/>
  <c r="Q126" i="1"/>
  <c r="R126" i="1" s="1"/>
  <c r="T126" i="1" s="1"/>
  <c r="U126" i="1" s="1"/>
  <c r="V126" i="1" s="1"/>
  <c r="Q175" i="1"/>
  <c r="R175" i="1" s="1"/>
  <c r="T175" i="1" s="1"/>
  <c r="U175" i="1" s="1"/>
  <c r="V175" i="1" s="1"/>
  <c r="Q96" i="1"/>
  <c r="R96" i="1" s="1"/>
  <c r="T96" i="1" s="1"/>
  <c r="U96" i="1" s="1"/>
  <c r="V96" i="1" s="1"/>
  <c r="Q413" i="1"/>
  <c r="R413" i="1" s="1"/>
  <c r="T413" i="1" s="1"/>
  <c r="U413" i="1" s="1"/>
  <c r="V413" i="1" s="1"/>
  <c r="Q655" i="1"/>
  <c r="R655" i="1" s="1"/>
  <c r="T655" i="1" s="1"/>
  <c r="U655" i="1" s="1"/>
  <c r="V655" i="1" s="1"/>
  <c r="Q581" i="1"/>
  <c r="R581" i="1" s="1"/>
  <c r="T581" i="1" s="1"/>
  <c r="U581" i="1" s="1"/>
  <c r="V581" i="1" s="1"/>
  <c r="Q643" i="1"/>
  <c r="R643" i="1" s="1"/>
  <c r="T643" i="1" s="1"/>
  <c r="U643" i="1" s="1"/>
  <c r="V643" i="1" s="1"/>
  <c r="Q343" i="1"/>
  <c r="R343" i="1" s="1"/>
  <c r="T343" i="1" s="1"/>
  <c r="U343" i="1" s="1"/>
  <c r="V343" i="1" s="1"/>
  <c r="Q459" i="1"/>
  <c r="R459" i="1" s="1"/>
  <c r="T459" i="1" s="1"/>
  <c r="U459" i="1" s="1"/>
  <c r="V459" i="1" s="1"/>
  <c r="Q240" i="1"/>
  <c r="R240" i="1" s="1"/>
  <c r="T240" i="1" s="1"/>
  <c r="U240" i="1" s="1"/>
  <c r="V240" i="1" s="1"/>
  <c r="Q381" i="1"/>
  <c r="R381" i="1" s="1"/>
  <c r="T381" i="1" s="1"/>
  <c r="U381" i="1" s="1"/>
  <c r="V381" i="1" s="1"/>
  <c r="Q408" i="1"/>
  <c r="R408" i="1" s="1"/>
  <c r="T408" i="1" s="1"/>
  <c r="U408" i="1" s="1"/>
  <c r="V408" i="1" s="1"/>
  <c r="Q161" i="1"/>
  <c r="R161" i="1" s="1"/>
  <c r="T161" i="1" s="1"/>
  <c r="U161" i="1" s="1"/>
  <c r="V161" i="1" s="1"/>
  <c r="Q374" i="1"/>
  <c r="R374" i="1" s="1"/>
  <c r="T374" i="1" s="1"/>
  <c r="U374" i="1" s="1"/>
  <c r="V374" i="1" s="1"/>
  <c r="Q18" i="1"/>
  <c r="R18" i="1" s="1"/>
  <c r="T18" i="1" s="1"/>
  <c r="U18" i="1" s="1"/>
  <c r="V18" i="1" s="1"/>
  <c r="Q337" i="1"/>
  <c r="R337" i="1" s="1"/>
  <c r="T337" i="1" s="1"/>
  <c r="U337" i="1" s="1"/>
  <c r="V337" i="1" s="1"/>
  <c r="Q310" i="1"/>
  <c r="R310" i="1" s="1"/>
  <c r="T310" i="1" s="1"/>
  <c r="U310" i="1" s="1"/>
  <c r="V310" i="1" s="1"/>
  <c r="Q109" i="1"/>
  <c r="R109" i="1" s="1"/>
  <c r="T109" i="1" s="1"/>
  <c r="U109" i="1" s="1"/>
  <c r="V109" i="1" s="1"/>
  <c r="Q60" i="1"/>
  <c r="R60" i="1" s="1"/>
  <c r="T60" i="1" s="1"/>
  <c r="U60" i="1" s="1"/>
  <c r="V60" i="1" s="1"/>
  <c r="Q574" i="1"/>
  <c r="R574" i="1" s="1"/>
  <c r="T574" i="1" s="1"/>
  <c r="U574" i="1" s="1"/>
  <c r="V574" i="1" s="1"/>
  <c r="Q312" i="1"/>
  <c r="R312" i="1" s="1"/>
  <c r="T312" i="1" s="1"/>
  <c r="U312" i="1" s="1"/>
  <c r="V312" i="1" s="1"/>
  <c r="Q150" i="1"/>
  <c r="R150" i="1" s="1"/>
  <c r="T150" i="1" s="1"/>
  <c r="U150" i="1" s="1"/>
  <c r="V150" i="1" s="1"/>
  <c r="Q43" i="1"/>
  <c r="R43" i="1" s="1"/>
  <c r="T43" i="1" s="1"/>
  <c r="U43" i="1" s="1"/>
  <c r="V43" i="1" s="1"/>
  <c r="Q414" i="1"/>
  <c r="R414" i="1" s="1"/>
  <c r="T414" i="1" s="1"/>
  <c r="U414" i="1" s="1"/>
  <c r="V414" i="1" s="1"/>
  <c r="Q35" i="1"/>
  <c r="R35" i="1" s="1"/>
  <c r="T35" i="1" s="1"/>
  <c r="U35" i="1" s="1"/>
  <c r="V35" i="1" s="1"/>
  <c r="Q171" i="1"/>
  <c r="R171" i="1" s="1"/>
  <c r="T171" i="1" s="1"/>
  <c r="U171" i="1" s="1"/>
  <c r="V171" i="1" s="1"/>
  <c r="Q686" i="1"/>
  <c r="R686" i="1" s="1"/>
  <c r="T686" i="1" s="1"/>
  <c r="U686" i="1" s="1"/>
  <c r="V686" i="1" s="1"/>
  <c r="Q321" i="1"/>
  <c r="R321" i="1" s="1"/>
  <c r="T321" i="1" s="1"/>
  <c r="U321" i="1" s="1"/>
  <c r="V321" i="1" s="1"/>
  <c r="Q635" i="1"/>
  <c r="R635" i="1" s="1"/>
  <c r="T635" i="1" s="1"/>
  <c r="U635" i="1" s="1"/>
  <c r="V635" i="1" s="1"/>
  <c r="Q577" i="1"/>
  <c r="R577" i="1" s="1"/>
  <c r="T577" i="1" s="1"/>
  <c r="U577" i="1" s="1"/>
  <c r="V577" i="1" s="1"/>
  <c r="Q615" i="1"/>
  <c r="R615" i="1" s="1"/>
  <c r="T615" i="1" s="1"/>
  <c r="U615" i="1" s="1"/>
  <c r="V615" i="1" s="1"/>
  <c r="Q331" i="1"/>
  <c r="R331" i="1" s="1"/>
  <c r="T331" i="1" s="1"/>
  <c r="U331" i="1" s="1"/>
  <c r="V331" i="1" s="1"/>
  <c r="Q516" i="1"/>
  <c r="R516" i="1" s="1"/>
  <c r="T516" i="1" s="1"/>
  <c r="U516" i="1" s="1"/>
  <c r="V516" i="1" s="1"/>
  <c r="Q217" i="1"/>
  <c r="R217" i="1" s="1"/>
  <c r="T217" i="1" s="1"/>
  <c r="U217" i="1" s="1"/>
  <c r="V217" i="1" s="1"/>
  <c r="Q377" i="1"/>
  <c r="R377" i="1" s="1"/>
  <c r="T377" i="1" s="1"/>
  <c r="U377" i="1" s="1"/>
  <c r="V377" i="1" s="1"/>
  <c r="Q404" i="1"/>
  <c r="R404" i="1" s="1"/>
  <c r="T404" i="1" s="1"/>
  <c r="U404" i="1" s="1"/>
  <c r="V404" i="1" s="1"/>
  <c r="Q157" i="1"/>
  <c r="R157" i="1" s="1"/>
  <c r="T157" i="1" s="1"/>
  <c r="U157" i="1" s="1"/>
  <c r="V157" i="1" s="1"/>
  <c r="Q511" i="1"/>
  <c r="R511" i="1" s="1"/>
  <c r="T511" i="1" s="1"/>
  <c r="U511" i="1" s="1"/>
  <c r="V511" i="1" s="1"/>
  <c r="Q14" i="1"/>
  <c r="R14" i="1" s="1"/>
  <c r="T14" i="1" s="1"/>
  <c r="U14" i="1" s="1"/>
  <c r="V14" i="1" s="1"/>
  <c r="Q333" i="1"/>
  <c r="R333" i="1" s="1"/>
  <c r="T333" i="1" s="1"/>
  <c r="U333" i="1" s="1"/>
  <c r="V333" i="1" s="1"/>
  <c r="Q306" i="1"/>
  <c r="R306" i="1" s="1"/>
  <c r="T306" i="1" s="1"/>
  <c r="U306" i="1" s="1"/>
  <c r="V306" i="1" s="1"/>
  <c r="Q105" i="1"/>
  <c r="R105" i="1" s="1"/>
  <c r="T105" i="1" s="1"/>
  <c r="U105" i="1" s="1"/>
  <c r="V105" i="1" s="1"/>
  <c r="Q198" i="1"/>
  <c r="R198" i="1" s="1"/>
  <c r="T198" i="1" s="1"/>
  <c r="U198" i="1" s="1"/>
  <c r="V198" i="1" s="1"/>
  <c r="Q570" i="1"/>
  <c r="R570" i="1" s="1"/>
  <c r="T570" i="1" s="1"/>
  <c r="U570" i="1" s="1"/>
  <c r="V570" i="1" s="1"/>
  <c r="Q308" i="1"/>
  <c r="R308" i="1" s="1"/>
  <c r="T308" i="1" s="1"/>
  <c r="U308" i="1" s="1"/>
  <c r="V308" i="1" s="1"/>
  <c r="Q146" i="1"/>
  <c r="R146" i="1" s="1"/>
  <c r="T146" i="1" s="1"/>
  <c r="U146" i="1" s="1"/>
  <c r="V146" i="1" s="1"/>
  <c r="Q39" i="1"/>
  <c r="R39" i="1" s="1"/>
  <c r="T39" i="1" s="1"/>
  <c r="U39" i="1" s="1"/>
  <c r="V39" i="1" s="1"/>
  <c r="Q361" i="1"/>
  <c r="R361" i="1" s="1"/>
  <c r="T361" i="1" s="1"/>
  <c r="U361" i="1" s="1"/>
  <c r="V361" i="1" s="1"/>
  <c r="Q31" i="1"/>
  <c r="R31" i="1" s="1"/>
  <c r="T31" i="1" s="1"/>
  <c r="U31" i="1" s="1"/>
  <c r="V31" i="1" s="1"/>
  <c r="Q167" i="1"/>
  <c r="R167" i="1" s="1"/>
  <c r="T167" i="1" s="1"/>
  <c r="U167" i="1" s="1"/>
  <c r="V167" i="1" s="1"/>
  <c r="Q309" i="1"/>
  <c r="R309" i="1" s="1"/>
  <c r="T309" i="1" s="1"/>
  <c r="U309" i="1" s="1"/>
  <c r="V309" i="1" s="1"/>
  <c r="Q529" i="1"/>
  <c r="R529" i="1" s="1"/>
  <c r="T529" i="1" s="1"/>
  <c r="U529" i="1" s="1"/>
  <c r="V529" i="1" s="1"/>
  <c r="Q508" i="1"/>
  <c r="R508" i="1" s="1"/>
  <c r="T508" i="1" s="1"/>
  <c r="U508" i="1" s="1"/>
  <c r="V508" i="1" s="1"/>
  <c r="Q575" i="1"/>
  <c r="R575" i="1" s="1"/>
  <c r="T575" i="1" s="1"/>
  <c r="U575" i="1" s="1"/>
  <c r="V575" i="1" s="1"/>
  <c r="Q507" i="1"/>
  <c r="R507" i="1" s="1"/>
  <c r="T507" i="1" s="1"/>
  <c r="U507" i="1" s="1"/>
  <c r="V507" i="1" s="1"/>
  <c r="Q196" i="1"/>
  <c r="R196" i="1" s="1"/>
  <c r="T196" i="1" s="1"/>
  <c r="U196" i="1" s="1"/>
  <c r="V196" i="1" s="1"/>
  <c r="Q57" i="1"/>
  <c r="R57" i="1" s="1"/>
  <c r="T57" i="1" s="1"/>
  <c r="U57" i="1" s="1"/>
  <c r="V57" i="1" s="1"/>
  <c r="Q276" i="1"/>
  <c r="R276" i="1" s="1"/>
  <c r="T276" i="1" s="1"/>
  <c r="U276" i="1" s="1"/>
  <c r="V276" i="1" s="1"/>
  <c r="Q632" i="1"/>
  <c r="R632" i="1" s="1"/>
  <c r="T632" i="1" s="1"/>
  <c r="U632" i="1" s="1"/>
  <c r="V632" i="1" s="1"/>
  <c r="Q455" i="1"/>
  <c r="R455" i="1" s="1"/>
  <c r="T455" i="1" s="1"/>
  <c r="U455" i="1" s="1"/>
  <c r="V455" i="1" s="1"/>
  <c r="Q526" i="1"/>
  <c r="R526" i="1" s="1"/>
  <c r="T526" i="1" s="1"/>
  <c r="U526" i="1" s="1"/>
  <c r="V526" i="1" s="1"/>
  <c r="Q447" i="1"/>
  <c r="R447" i="1" s="1"/>
  <c r="T447" i="1" s="1"/>
  <c r="U447" i="1" s="1"/>
  <c r="V447" i="1" s="1"/>
  <c r="Q579" i="1"/>
  <c r="R579" i="1" s="1"/>
  <c r="T579" i="1" s="1"/>
  <c r="U579" i="1" s="1"/>
  <c r="V579" i="1" s="1"/>
  <c r="Q163" i="1"/>
  <c r="R163" i="1" s="1"/>
  <c r="T163" i="1" s="1"/>
  <c r="U163" i="1" s="1"/>
  <c r="V163" i="1" s="1"/>
  <c r="Q305" i="1"/>
  <c r="R305" i="1" s="1"/>
  <c r="T305" i="1" s="1"/>
  <c r="U305" i="1" s="1"/>
  <c r="V305" i="1" s="1"/>
  <c r="Q390" i="1"/>
  <c r="R390" i="1" s="1"/>
  <c r="T390" i="1" s="1"/>
  <c r="U390" i="1" s="1"/>
  <c r="V390" i="1" s="1"/>
  <c r="Q504" i="1"/>
  <c r="R504" i="1" s="1"/>
  <c r="T504" i="1" s="1"/>
  <c r="U504" i="1" s="1"/>
  <c r="V504" i="1" s="1"/>
  <c r="Q571" i="1"/>
  <c r="R571" i="1" s="1"/>
  <c r="T571" i="1" s="1"/>
  <c r="U571" i="1" s="1"/>
  <c r="V571" i="1" s="1"/>
  <c r="Q503" i="1"/>
  <c r="R503" i="1" s="1"/>
  <c r="T503" i="1" s="1"/>
  <c r="U503" i="1" s="1"/>
  <c r="V503" i="1" s="1"/>
  <c r="Q192" i="1"/>
  <c r="R192" i="1" s="1"/>
  <c r="T192" i="1" s="1"/>
  <c r="U192" i="1" s="1"/>
  <c r="V192" i="1" s="1"/>
  <c r="Q194" i="1"/>
  <c r="R194" i="1" s="1"/>
  <c r="T194" i="1" s="1"/>
  <c r="U194" i="1" s="1"/>
  <c r="V194" i="1" s="1"/>
  <c r="Q272" i="1"/>
  <c r="R272" i="1" s="1"/>
  <c r="T272" i="1" s="1"/>
  <c r="U272" i="1" s="1"/>
  <c r="V272" i="1" s="1"/>
  <c r="Q628" i="1"/>
  <c r="R628" i="1" s="1"/>
  <c r="T628" i="1" s="1"/>
  <c r="U628" i="1" s="1"/>
  <c r="V628" i="1" s="1"/>
  <c r="Q98" i="1"/>
  <c r="R98" i="1" s="1"/>
  <c r="T98" i="1" s="1"/>
  <c r="U98" i="1" s="1"/>
  <c r="V98" i="1" s="1"/>
  <c r="Q7" i="1"/>
  <c r="R7" i="1" s="1"/>
  <c r="T7" i="1" s="1"/>
  <c r="U7" i="1" s="1"/>
  <c r="V7" i="1" s="1"/>
  <c r="Q424" i="1"/>
  <c r="R424" i="1" s="1"/>
  <c r="T424" i="1" s="1"/>
  <c r="U424" i="1" s="1"/>
  <c r="V424" i="1" s="1"/>
  <c r="Q522" i="1"/>
  <c r="R522" i="1" s="1"/>
  <c r="T522" i="1" s="1"/>
  <c r="U522" i="1" s="1"/>
  <c r="V522" i="1" s="1"/>
  <c r="Q200" i="1"/>
  <c r="R200" i="1" s="1"/>
  <c r="T200" i="1" s="1"/>
  <c r="U200" i="1" s="1"/>
  <c r="V200" i="1" s="1"/>
  <c r="Q159" i="1"/>
  <c r="R159" i="1" s="1"/>
  <c r="T159" i="1" s="1"/>
  <c r="U159" i="1" s="1"/>
  <c r="V159" i="1" s="1"/>
  <c r="Q273" i="1"/>
  <c r="R273" i="1" s="1"/>
  <c r="T273" i="1" s="1"/>
  <c r="U273" i="1" s="1"/>
  <c r="V273" i="1" s="1"/>
  <c r="Q104" i="1"/>
  <c r="R104" i="1" s="1"/>
  <c r="T104" i="1" s="1"/>
  <c r="U104" i="1" s="1"/>
  <c r="V104" i="1" s="1"/>
  <c r="Q493" i="1"/>
  <c r="R493" i="1" s="1"/>
  <c r="T493" i="1" s="1"/>
  <c r="U493" i="1" s="1"/>
  <c r="V493" i="1" s="1"/>
  <c r="Q400" i="1"/>
  <c r="R400" i="1" s="1"/>
  <c r="T400" i="1" s="1"/>
  <c r="U400" i="1" s="1"/>
  <c r="V400" i="1" s="1"/>
  <c r="Q492" i="1"/>
  <c r="R492" i="1" s="1"/>
  <c r="T492" i="1" s="1"/>
  <c r="U492" i="1" s="1"/>
  <c r="V492" i="1" s="1"/>
  <c r="Q188" i="1"/>
  <c r="R188" i="1" s="1"/>
  <c r="T188" i="1" s="1"/>
  <c r="U188" i="1" s="1"/>
  <c r="V188" i="1" s="1"/>
  <c r="Q190" i="1"/>
  <c r="R190" i="1" s="1"/>
  <c r="T190" i="1" s="1"/>
  <c r="U190" i="1" s="1"/>
  <c r="V190" i="1" s="1"/>
  <c r="Q268" i="1"/>
  <c r="R268" i="1" s="1"/>
  <c r="T268" i="1" s="1"/>
  <c r="U268" i="1" s="1"/>
  <c r="V268" i="1" s="1"/>
  <c r="Q326" i="1"/>
  <c r="R326" i="1" s="1"/>
  <c r="T326" i="1" s="1"/>
  <c r="U326" i="1" s="1"/>
  <c r="V326" i="1" s="1"/>
  <c r="Q545" i="1"/>
  <c r="R545" i="1" s="1"/>
  <c r="T545" i="1" s="1"/>
  <c r="U545" i="1" s="1"/>
  <c r="V545" i="1" s="1"/>
  <c r="Q587" i="1"/>
  <c r="R587" i="1" s="1"/>
  <c r="T587" i="1" s="1"/>
  <c r="U587" i="1" s="1"/>
  <c r="V587" i="1" s="1"/>
  <c r="Q537" i="1"/>
  <c r="R537" i="1" s="1"/>
  <c r="T537" i="1" s="1"/>
  <c r="U537" i="1" s="1"/>
  <c r="V537" i="1" s="1"/>
  <c r="Q640" i="1"/>
  <c r="R640" i="1" s="1"/>
  <c r="T640" i="1" s="1"/>
  <c r="U640" i="1" s="1"/>
  <c r="V640" i="1" s="1"/>
  <c r="Q313" i="1"/>
  <c r="R313" i="1" s="1"/>
  <c r="T313" i="1" s="1"/>
  <c r="U313" i="1" s="1"/>
  <c r="V313" i="1" s="1"/>
  <c r="Q38" i="1"/>
  <c r="R38" i="1" s="1"/>
  <c r="T38" i="1" s="1"/>
  <c r="U38" i="1" s="1"/>
  <c r="V38" i="1" s="1"/>
  <c r="Q456" i="1"/>
  <c r="R456" i="1" s="1"/>
  <c r="T456" i="1" s="1"/>
  <c r="U456" i="1" s="1"/>
  <c r="V456" i="1" s="1"/>
  <c r="Q607" i="1"/>
  <c r="R607" i="1" s="1"/>
  <c r="T607" i="1" s="1"/>
  <c r="U607" i="1" s="1"/>
  <c r="V607" i="1" s="1"/>
  <c r="Q678" i="1"/>
  <c r="R678" i="1" s="1"/>
  <c r="T678" i="1" s="1"/>
  <c r="U678" i="1" s="1"/>
  <c r="V678" i="1" s="1"/>
  <c r="Q412" i="1"/>
  <c r="R412" i="1" s="1"/>
  <c r="T412" i="1" s="1"/>
  <c r="U412" i="1" s="1"/>
  <c r="V412" i="1" s="1"/>
  <c r="Q373" i="1"/>
  <c r="R373" i="1" s="1"/>
  <c r="T373" i="1" s="1"/>
  <c r="U373" i="1" s="1"/>
  <c r="V373" i="1" s="1"/>
  <c r="Q469" i="1"/>
  <c r="R469" i="1" s="1"/>
  <c r="T469" i="1" s="1"/>
  <c r="U469" i="1" s="1"/>
  <c r="V469" i="1" s="1"/>
  <c r="Q302" i="1"/>
  <c r="R302" i="1" s="1"/>
  <c r="T302" i="1" s="1"/>
  <c r="U302" i="1" s="1"/>
  <c r="V302" i="1" s="1"/>
  <c r="Q186" i="1"/>
  <c r="R186" i="1" s="1"/>
  <c r="T186" i="1" s="1"/>
  <c r="U186" i="1" s="1"/>
  <c r="V186" i="1" s="1"/>
  <c r="Q264" i="1"/>
  <c r="R264" i="1" s="1"/>
  <c r="T264" i="1" s="1"/>
  <c r="U264" i="1" s="1"/>
  <c r="V264" i="1" s="1"/>
  <c r="Q236" i="1"/>
  <c r="R236" i="1" s="1"/>
  <c r="T236" i="1" s="1"/>
  <c r="U236" i="1" s="1"/>
  <c r="V236" i="1" s="1"/>
  <c r="Q428" i="1"/>
  <c r="R428" i="1" s="1"/>
  <c r="T428" i="1" s="1"/>
  <c r="U428" i="1" s="1"/>
  <c r="V428" i="1" s="1"/>
  <c r="Q94" i="1"/>
  <c r="R94" i="1" s="1"/>
  <c r="T94" i="1" s="1"/>
  <c r="U94" i="1" s="1"/>
  <c r="V94" i="1" s="1"/>
  <c r="Q3" i="1"/>
  <c r="R3" i="1" s="1"/>
  <c r="T3" i="1" s="1"/>
  <c r="U3" i="1" s="1"/>
  <c r="V3" i="1" s="1"/>
  <c r="Q583" i="1"/>
  <c r="R583" i="1" s="1"/>
  <c r="T583" i="1" s="1"/>
  <c r="U583" i="1" s="1"/>
  <c r="V583" i="1" s="1"/>
  <c r="Q118" i="1"/>
  <c r="R118" i="1" s="1"/>
  <c r="T118" i="1" s="1"/>
  <c r="U118" i="1" s="1"/>
  <c r="V118" i="1" s="1"/>
  <c r="Q512" i="1"/>
  <c r="R512" i="1" s="1"/>
  <c r="T512" i="1" s="1"/>
  <c r="U512" i="1" s="1"/>
  <c r="V512" i="1" s="1"/>
  <c r="Q452" i="1"/>
  <c r="R452" i="1" s="1"/>
  <c r="T452" i="1" s="1"/>
  <c r="U452" i="1" s="1"/>
  <c r="V452" i="1" s="1"/>
  <c r="Q410" i="1"/>
  <c r="R410" i="1" s="1"/>
  <c r="T410" i="1" s="1"/>
  <c r="U410" i="1" s="1"/>
  <c r="V410" i="1" s="1"/>
  <c r="Q600" i="1"/>
  <c r="R600" i="1" s="1"/>
  <c r="T600" i="1" s="1"/>
  <c r="U600" i="1" s="1"/>
  <c r="V600" i="1" s="1"/>
  <c r="Q572" i="1"/>
  <c r="R572" i="1" s="1"/>
  <c r="T572" i="1" s="1"/>
  <c r="U572" i="1" s="1"/>
  <c r="V572" i="1" s="1"/>
  <c r="Q365" i="1"/>
  <c r="R365" i="1" s="1"/>
  <c r="T365" i="1" s="1"/>
  <c r="U365" i="1" s="1"/>
  <c r="V365" i="1" s="1"/>
  <c r="Q345" i="1"/>
  <c r="R345" i="1" s="1"/>
  <c r="T345" i="1" s="1"/>
  <c r="U345" i="1" s="1"/>
  <c r="V345" i="1" s="1"/>
  <c r="Q298" i="1"/>
  <c r="R298" i="1" s="1"/>
  <c r="T298" i="1" s="1"/>
  <c r="U298" i="1" s="1"/>
  <c r="V298" i="1" s="1"/>
  <c r="Q182" i="1"/>
  <c r="R182" i="1" s="1"/>
  <c r="T182" i="1" s="1"/>
  <c r="U182" i="1" s="1"/>
  <c r="V182" i="1" s="1"/>
  <c r="Q111" i="1"/>
  <c r="R111" i="1" s="1"/>
  <c r="T111" i="1" s="1"/>
  <c r="U111" i="1" s="1"/>
  <c r="V111" i="1" s="1"/>
  <c r="Q232" i="1"/>
  <c r="R232" i="1" s="1"/>
  <c r="T232" i="1" s="1"/>
  <c r="U232" i="1" s="1"/>
  <c r="V232" i="1" s="1"/>
  <c r="Q634" i="1"/>
  <c r="R634" i="1" s="1"/>
  <c r="T634" i="1" s="1"/>
  <c r="U634" i="1" s="1"/>
  <c r="V634" i="1" s="1"/>
  <c r="Q69" i="1"/>
  <c r="R69" i="1" s="1"/>
  <c r="T69" i="1" s="1"/>
  <c r="U69" i="1" s="1"/>
  <c r="V69" i="1" s="1"/>
  <c r="Q90" i="1"/>
  <c r="R90" i="1" s="1"/>
  <c r="T90" i="1" s="1"/>
  <c r="U90" i="1" s="1"/>
  <c r="V90" i="1" s="1"/>
  <c r="Q86" i="1"/>
  <c r="R86" i="1" s="1"/>
  <c r="T86" i="1" s="1"/>
  <c r="U86" i="1" s="1"/>
  <c r="V86" i="1" s="1"/>
  <c r="Q666" i="1"/>
  <c r="R666" i="1" s="1"/>
  <c r="T666" i="1" s="1"/>
  <c r="U666" i="1" s="1"/>
  <c r="V666" i="1" s="1"/>
  <c r="Q490" i="1"/>
  <c r="R490" i="1" s="1"/>
  <c r="T490" i="1" s="1"/>
  <c r="U490" i="1" s="1"/>
  <c r="V490" i="1" s="1"/>
  <c r="Q501" i="1"/>
  <c r="R501" i="1" s="1"/>
  <c r="T501" i="1" s="1"/>
  <c r="U501" i="1" s="1"/>
  <c r="V501" i="1" s="1"/>
  <c r="Q548" i="1"/>
  <c r="R548" i="1" s="1"/>
  <c r="T548" i="1" s="1"/>
  <c r="U548" i="1" s="1"/>
  <c r="V548" i="1" s="1"/>
  <c r="Q283" i="1"/>
  <c r="R283" i="1" s="1"/>
  <c r="T283" i="1" s="1"/>
  <c r="U283" i="1" s="1"/>
  <c r="V283" i="1" s="1"/>
  <c r="Q10" i="1"/>
  <c r="R10" i="1" s="1"/>
  <c r="T10" i="1" s="1"/>
  <c r="U10" i="1" s="1"/>
  <c r="V10" i="1" s="1"/>
  <c r="Q294" i="1"/>
  <c r="R294" i="1" s="1"/>
  <c r="T294" i="1" s="1"/>
  <c r="U294" i="1" s="1"/>
  <c r="V294" i="1" s="1"/>
  <c r="Q24" i="1"/>
  <c r="R24" i="1" s="1"/>
  <c r="T24" i="1" s="1"/>
  <c r="U24" i="1" s="1"/>
  <c r="V24" i="1" s="1"/>
  <c r="Q103" i="1"/>
  <c r="R103" i="1" s="1"/>
  <c r="T103" i="1" s="1"/>
  <c r="U103" i="1" s="1"/>
  <c r="V103" i="1" s="1"/>
  <c r="Q228" i="1"/>
  <c r="R228" i="1" s="1"/>
  <c r="T228" i="1" s="1"/>
  <c r="U228" i="1" s="1"/>
  <c r="V228" i="1" s="1"/>
  <c r="Q530" i="1"/>
  <c r="R530" i="1" s="1"/>
  <c r="T530" i="1" s="1"/>
  <c r="U530" i="1" s="1"/>
  <c r="V530" i="1" s="1"/>
  <c r="Q451" i="1"/>
  <c r="R451" i="1" s="1"/>
  <c r="T451" i="1" s="1"/>
  <c r="U451" i="1" s="1"/>
  <c r="V451" i="1" s="1"/>
  <c r="Q204" i="1"/>
  <c r="R204" i="1" s="1"/>
  <c r="T204" i="1" s="1"/>
  <c r="U204" i="1" s="1"/>
  <c r="V204" i="1" s="1"/>
  <c r="Q284" i="1"/>
  <c r="R284" i="1" s="1"/>
  <c r="T284" i="1" s="1"/>
  <c r="U284" i="1" s="1"/>
  <c r="V284" i="1" s="1"/>
  <c r="Q471" i="1"/>
  <c r="R471" i="1" s="1"/>
  <c r="T471" i="1" s="1"/>
  <c r="U471" i="1" s="1"/>
  <c r="V471" i="1" s="1"/>
  <c r="Q360" i="1"/>
  <c r="R360" i="1" s="1"/>
  <c r="T360" i="1" s="1"/>
  <c r="U360" i="1" s="1"/>
  <c r="V360" i="1" s="1"/>
  <c r="Q237" i="1"/>
  <c r="R237" i="1" s="1"/>
  <c r="T237" i="1" s="1"/>
  <c r="U237" i="1" s="1"/>
  <c r="V237" i="1" s="1"/>
  <c r="Q642" i="1"/>
  <c r="R642" i="1" s="1"/>
  <c r="T642" i="1" s="1"/>
  <c r="U642" i="1" s="1"/>
  <c r="V642" i="1" s="1"/>
  <c r="Q279" i="1"/>
  <c r="R279" i="1" s="1"/>
  <c r="T279" i="1" s="1"/>
  <c r="U279" i="1" s="1"/>
  <c r="V279" i="1" s="1"/>
  <c r="Q6" i="1"/>
  <c r="R6" i="1" s="1"/>
  <c r="T6" i="1" s="1"/>
  <c r="U6" i="1" s="1"/>
  <c r="V6" i="1" s="1"/>
  <c r="Q262" i="1"/>
  <c r="R262" i="1" s="1"/>
  <c r="T262" i="1" s="1"/>
  <c r="U262" i="1" s="1"/>
  <c r="V262" i="1" s="1"/>
  <c r="Q566" i="1"/>
  <c r="R566" i="1" s="1"/>
  <c r="T566" i="1" s="1"/>
  <c r="U566" i="1" s="1"/>
  <c r="V566" i="1" s="1"/>
  <c r="Q99" i="1"/>
  <c r="R99" i="1" s="1"/>
  <c r="T99" i="1" s="1"/>
  <c r="U99" i="1" s="1"/>
  <c r="V99" i="1" s="1"/>
  <c r="Q213" i="1"/>
  <c r="R213" i="1" s="1"/>
  <c r="T213" i="1" s="1"/>
  <c r="U213" i="1" s="1"/>
  <c r="V213" i="1" s="1"/>
  <c r="Q637" i="1"/>
  <c r="R637" i="1" s="1"/>
  <c r="T637" i="1" s="1"/>
  <c r="U637" i="1" s="1"/>
  <c r="V637" i="1" s="1"/>
  <c r="Q633" i="1"/>
  <c r="R633" i="1" s="1"/>
  <c r="T633" i="1" s="1"/>
  <c r="U633" i="1" s="1"/>
  <c r="V633" i="1" s="1"/>
  <c r="Q663" i="1"/>
  <c r="R663" i="1" s="1"/>
  <c r="T663" i="1" s="1"/>
  <c r="U663" i="1" s="1"/>
  <c r="V663" i="1" s="1"/>
  <c r="Q317" i="1"/>
  <c r="R317" i="1" s="1"/>
  <c r="T317" i="1" s="1"/>
  <c r="U317" i="1" s="1"/>
  <c r="V317" i="1" s="1"/>
  <c r="Q533" i="1"/>
  <c r="R533" i="1" s="1"/>
  <c r="T533" i="1" s="1"/>
  <c r="U533" i="1" s="1"/>
  <c r="V533" i="1" s="1"/>
  <c r="Q636" i="1"/>
  <c r="R636" i="1" s="1"/>
  <c r="T636" i="1" s="1"/>
  <c r="U636" i="1" s="1"/>
  <c r="V636" i="1" s="1"/>
  <c r="Q432" i="1"/>
  <c r="R432" i="1" s="1"/>
  <c r="T432" i="1" s="1"/>
  <c r="U432" i="1" s="1"/>
  <c r="V432" i="1" s="1"/>
  <c r="Q356" i="1"/>
  <c r="R356" i="1" s="1"/>
  <c r="T356" i="1" s="1"/>
  <c r="U356" i="1" s="1"/>
  <c r="V356" i="1" s="1"/>
  <c r="Q474" i="1"/>
  <c r="R474" i="1" s="1"/>
  <c r="T474" i="1" s="1"/>
  <c r="U474" i="1" s="1"/>
  <c r="V474" i="1" s="1"/>
  <c r="Q638" i="1"/>
  <c r="R638" i="1" s="1"/>
  <c r="T638" i="1" s="1"/>
  <c r="U638" i="1" s="1"/>
  <c r="V638" i="1" s="1"/>
  <c r="Q153" i="1"/>
  <c r="R153" i="1" s="1"/>
  <c r="T153" i="1" s="1"/>
  <c r="U153" i="1" s="1"/>
  <c r="V153" i="1" s="1"/>
  <c r="Q641" i="1"/>
  <c r="R641" i="1" s="1"/>
  <c r="T641" i="1" s="1"/>
  <c r="U641" i="1" s="1"/>
  <c r="V641" i="1" s="1"/>
  <c r="Q258" i="1"/>
  <c r="R258" i="1" s="1"/>
  <c r="T258" i="1" s="1"/>
  <c r="U258" i="1" s="1"/>
  <c r="V258" i="1" s="1"/>
  <c r="Q562" i="1"/>
  <c r="R562" i="1" s="1"/>
  <c r="T562" i="1" s="1"/>
  <c r="U562" i="1" s="1"/>
  <c r="V562" i="1" s="1"/>
  <c r="Q95" i="1"/>
  <c r="R95" i="1" s="1"/>
  <c r="T95" i="1" s="1"/>
  <c r="U95" i="1" s="1"/>
  <c r="V95" i="1" s="1"/>
  <c r="Q11" i="1"/>
  <c r="R11" i="1" s="1"/>
  <c r="T11" i="1" s="1"/>
  <c r="U11" i="1" s="1"/>
  <c r="V11" i="1" s="1"/>
  <c r="Q101" i="1"/>
  <c r="R101" i="1" s="1"/>
  <c r="T101" i="1" s="1"/>
  <c r="U101" i="1" s="1"/>
  <c r="V101" i="1" s="1"/>
  <c r="Q91" i="1"/>
  <c r="R91" i="1" s="1"/>
  <c r="T91" i="1" s="1"/>
  <c r="U91" i="1" s="1"/>
  <c r="V91" i="1" s="1"/>
  <c r="Q541" i="1"/>
  <c r="R541" i="1" s="1"/>
  <c r="T541" i="1" s="1"/>
  <c r="U541" i="1" s="1"/>
  <c r="V541" i="1" s="1"/>
  <c r="Q65" i="1"/>
  <c r="R65" i="1" s="1"/>
  <c r="T65" i="1" s="1"/>
  <c r="U65" i="1" s="1"/>
  <c r="V65" i="1" s="1"/>
  <c r="Q61" i="1"/>
  <c r="R61" i="1" s="1"/>
  <c r="T61" i="1" s="1"/>
  <c r="U61" i="1" s="1"/>
  <c r="V61" i="1" s="1"/>
  <c r="D12" i="2"/>
  <c r="F12" i="2" s="1"/>
  <c r="D14" i="2" l="1"/>
  <c r="D13" i="2"/>
  <c r="D11" i="2"/>
  <c r="D7" i="2"/>
  <c r="D6" i="2"/>
  <c r="D5" i="2"/>
  <c r="D3" i="2"/>
  <c r="F13" i="2" l="1"/>
  <c r="F14" i="2"/>
  <c r="F11" i="2"/>
  <c r="D8" i="2"/>
</calcChain>
</file>

<file path=xl/sharedStrings.xml><?xml version="1.0" encoding="utf-8"?>
<sst xmlns="http://schemas.openxmlformats.org/spreadsheetml/2006/main" count="676" uniqueCount="294">
  <si>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</si>
  <si>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</si>
  <si>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</si>
  <si>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</si>
  <si>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</si>
  <si>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</si>
  <si>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</si>
  <si>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</si>
  <si>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</si>
  <si>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</si>
  <si>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</si>
  <si>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</si>
  <si>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</si>
  <si>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</si>
  <si>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</si>
  <si>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</si>
  <si>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</si>
  <si>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</si>
  <si>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</si>
  <si>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</si>
  <si>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</si>
  <si>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</si>
  <si>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</si>
  <si>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</si>
  <si>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</si>
  <si>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</si>
  <si>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</si>
  <si>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</si>
  <si>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</si>
  <si>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</si>
  <si>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</si>
  <si>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</si>
  <si>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Minkey77</t>
  </si>
  <si>
    <t>NonDadBodDad</t>
  </si>
  <si>
    <t>TherapistDad</t>
  </si>
  <si>
    <t>LearJet627</t>
  </si>
  <si>
    <t>Aussiecan</t>
  </si>
  <si>
    <t>QC_CiderRider</t>
  </si>
  <si>
    <t>speakimp</t>
  </si>
  <si>
    <t>JPnow</t>
  </si>
  <si>
    <t>Atlougan</t>
  </si>
  <si>
    <t>Neltrev</t>
  </si>
  <si>
    <t>Pat_in_Boston</t>
  </si>
  <si>
    <t>SpintelChief</t>
  </si>
  <si>
    <t>DadBodNoMo21</t>
  </si>
  <si>
    <t>mdem13</t>
  </si>
  <si>
    <t>DeeTective2409</t>
  </si>
  <si>
    <t>bakekasinger</t>
  </si>
  <si>
    <t>CaptHeadsUp</t>
  </si>
  <si>
    <t>InverseParallel</t>
  </si>
  <si>
    <t>Dad_Bod_NoMo</t>
  </si>
  <si>
    <t>AirtightComic</t>
  </si>
  <si>
    <t>billsmafia4lyfe</t>
  </si>
  <si>
    <t>PhilTotesHector</t>
  </si>
  <si>
    <t>JOPALO</t>
  </si>
  <si>
    <t>Frinkanator</t>
  </si>
  <si>
    <t>MISTER_KURTIS</t>
  </si>
  <si>
    <t>gRUNdleOfSteel</t>
  </si>
  <si>
    <t>fish_n_baseball</t>
  </si>
  <si>
    <t>13atman</t>
  </si>
  <si>
    <t>SpaceMonkey1</t>
  </si>
  <si>
    <t>KlinesDontQuit</t>
  </si>
  <si>
    <t>SmokinDish</t>
  </si>
  <si>
    <t>ilooksik_at_50</t>
  </si>
  <si>
    <t>DadPeddler</t>
  </si>
  <si>
    <t>Aatif911</t>
  </si>
  <si>
    <t>RobV123</t>
  </si>
  <si>
    <t>leebles</t>
  </si>
  <si>
    <t>severoni</t>
  </si>
  <si>
    <t>GiveitSomeBeans</t>
  </si>
  <si>
    <t>BikeMamba</t>
  </si>
  <si>
    <t>JGrubb82</t>
  </si>
  <si>
    <t>RamJam3000</t>
  </si>
  <si>
    <t>ChapmanLakeDad</t>
  </si>
  <si>
    <t>Tanker_</t>
  </si>
  <si>
    <t>MarathonerMark</t>
  </si>
  <si>
    <t>JohnLor</t>
  </si>
  <si>
    <t>nateb89</t>
  </si>
  <si>
    <t>Dadalorian_of_3</t>
  </si>
  <si>
    <t>ChiroGator</t>
  </si>
  <si>
    <t>PedalinInHummus</t>
  </si>
  <si>
    <t>docdavis05</t>
  </si>
  <si>
    <t>Carolina_BS</t>
  </si>
  <si>
    <t>Sparky6</t>
  </si>
  <si>
    <t>jfrias165</t>
  </si>
  <si>
    <t>Fit_Flanders</t>
  </si>
  <si>
    <t>Runner204</t>
  </si>
  <si>
    <t>Renjiz</t>
  </si>
  <si>
    <t>jbrinny</t>
  </si>
  <si>
    <t>CantEatJustOne</t>
  </si>
  <si>
    <t>tPick32</t>
  </si>
  <si>
    <t>nevertougher</t>
  </si>
  <si>
    <t>fly_eagles</t>
  </si>
  <si>
    <t>daveeg</t>
  </si>
  <si>
    <t>lakeguybc</t>
  </si>
  <si>
    <t>Dome_inator</t>
  </si>
  <si>
    <t>knipicna</t>
  </si>
  <si>
    <t>SeanOfTheDad</t>
  </si>
  <si>
    <t>jimmmyfly</t>
  </si>
  <si>
    <t>Yes_Way_Jose</t>
  </si>
  <si>
    <t>ClipInAndClimb</t>
  </si>
  <si>
    <t>CheerfulRobot</t>
  </si>
  <si>
    <t>DJwynne</t>
  </si>
  <si>
    <t>RagePlusUltra</t>
  </si>
  <si>
    <t>MrJohnston3</t>
  </si>
  <si>
    <t>MTBikerBob</t>
  </si>
  <si>
    <t>Exmalibu</t>
  </si>
  <si>
    <t>Cool_dad69</t>
  </si>
  <si>
    <t>VinceVanGo</t>
  </si>
  <si>
    <t>bgigs</t>
  </si>
  <si>
    <t>Mikestown</t>
  </si>
  <si>
    <t>Candle_Guy</t>
  </si>
  <si>
    <t>Univega1981</t>
  </si>
  <si>
    <t>Chris_YNWA_921</t>
  </si>
  <si>
    <t>Hey_Peter_Man</t>
  </si>
  <si>
    <t>CatchEm_All</t>
  </si>
  <si>
    <t>DadofCheetahs</t>
  </si>
  <si>
    <t>Daz_Wildheart</t>
  </si>
  <si>
    <t>thewazz1</t>
  </si>
  <si>
    <t>ThakAttack77</t>
  </si>
  <si>
    <t>jeffrichards</t>
  </si>
  <si>
    <t>Csarvis3</t>
  </si>
  <si>
    <t>BrettOnTheBike</t>
  </si>
  <si>
    <t>AdamWM135</t>
  </si>
  <si>
    <t>Firelion88</t>
  </si>
  <si>
    <t>JackSkullington</t>
  </si>
  <si>
    <t>TMontagano</t>
  </si>
  <si>
    <t>ALL_OUT_KENNY</t>
  </si>
  <si>
    <t>MattyC203</t>
  </si>
  <si>
    <t>DRU_Hards</t>
  </si>
  <si>
    <t>PhatOldGuy</t>
  </si>
  <si>
    <t>_MIKE_DROP_</t>
  </si>
  <si>
    <t>Boaty_McFloaty</t>
  </si>
  <si>
    <t>English_David</t>
  </si>
  <si>
    <t>2manybrews</t>
  </si>
  <si>
    <t>614_irondad</t>
  </si>
  <si>
    <t>BigDaddyNH</t>
  </si>
  <si>
    <t>CrimeDawg</t>
  </si>
  <si>
    <t>david_i_am</t>
  </si>
  <si>
    <t>PaulieGuts747</t>
  </si>
  <si>
    <t>reedpanther</t>
  </si>
  <si>
    <t>TheCatDaddy</t>
  </si>
  <si>
    <t>Collin Smith</t>
  </si>
  <si>
    <t>Chris Dries</t>
  </si>
  <si>
    <t>Jonathon Brindley</t>
  </si>
  <si>
    <t>Michael Carreiro</t>
  </si>
  <si>
    <t>Carl Knable</t>
  </si>
  <si>
    <t>Bill Van Horn</t>
  </si>
  <si>
    <t>Juan B Rodriguez</t>
  </si>
  <si>
    <t>Justin Grubb</t>
  </si>
  <si>
    <t>Scott Dishman</t>
  </si>
  <si>
    <t>Jason Davis</t>
  </si>
  <si>
    <t>Matthew Pooser</t>
  </si>
  <si>
    <t>Chris Kasinger</t>
  </si>
  <si>
    <t>JP Sredzinski</t>
  </si>
  <si>
    <t>Tell Haakon Pickarts</t>
  </si>
  <si>
    <t>David Vejcik</t>
  </si>
  <si>
    <t>Tim Hardman</t>
  </si>
  <si>
    <t>Dominick Feriozzi</t>
  </si>
  <si>
    <t>Sean Hansen</t>
  </si>
  <si>
    <t>Adam Frink</t>
  </si>
  <si>
    <t>Trevor Nelson</t>
  </si>
  <si>
    <t>Lance Larsen</t>
  </si>
  <si>
    <t>Gluteswitdafur</t>
  </si>
  <si>
    <t>Glenn Krieger</t>
  </si>
  <si>
    <t>Jordan JL</t>
  </si>
  <si>
    <t>Brett Belden</t>
  </si>
  <si>
    <t>John Paul Lobato</t>
  </si>
  <si>
    <t>Tyler Funderburke</t>
  </si>
  <si>
    <t>Reed Michael</t>
  </si>
  <si>
    <t>Jordan Rick</t>
  </si>
  <si>
    <t>Joseph Smiesko II</t>
  </si>
  <si>
    <t>Ernest Yuen</t>
  </si>
  <si>
    <t>Adam Reed</t>
  </si>
  <si>
    <t>Phil Dougherty</t>
  </si>
  <si>
    <t>Brian Giggey</t>
  </si>
  <si>
    <t>John Lorenz</t>
  </si>
  <si>
    <t>Michael Sprague</t>
  </si>
  <si>
    <t>Renjith Narendranathan Nair</t>
  </si>
  <si>
    <t>Brian Stroud</t>
  </si>
  <si>
    <t>Rob Needham</t>
  </si>
  <si>
    <t>Jimmy Yun</t>
  </si>
  <si>
    <t>Bobby Flotkoetter</t>
  </si>
  <si>
    <t>Tyler Grenville</t>
  </si>
  <si>
    <t>Rides4poptarts</t>
  </si>
  <si>
    <t>Jesse Dumais</t>
  </si>
  <si>
    <t>Jesse34</t>
  </si>
  <si>
    <t>David Lee</t>
  </si>
  <si>
    <t>Robert Wonser</t>
  </si>
  <si>
    <t>Vince Avino</t>
  </si>
  <si>
    <t>Josh Rabinowitz</t>
  </si>
  <si>
    <t>James Downey</t>
  </si>
  <si>
    <t>Adam Clous</t>
  </si>
  <si>
    <t>James Stevenson</t>
  </si>
  <si>
    <t>Evan Kline</t>
  </si>
  <si>
    <t>Don Kennedy</t>
  </si>
  <si>
    <t>Ian Everdell</t>
  </si>
  <si>
    <t>Kurtis Voorhees</t>
  </si>
  <si>
    <t>Adam Moore</t>
  </si>
  <si>
    <t>AdamW135</t>
  </si>
  <si>
    <t>Howard Ward</t>
  </si>
  <si>
    <t>Andrew Darin</t>
  </si>
  <si>
    <t>Daniel Johnston</t>
  </si>
  <si>
    <t>Richard de Chevigny</t>
  </si>
  <si>
    <t>WpRichard</t>
  </si>
  <si>
    <t>Nathan Budke</t>
  </si>
  <si>
    <t>Andrew Hardesty</t>
  </si>
  <si>
    <t>Chris Sarvis</t>
  </si>
  <si>
    <t>Jake Ryan</t>
  </si>
  <si>
    <t>Marcus Hosford</t>
  </si>
  <si>
    <t>David Cywinski</t>
  </si>
  <si>
    <t>Pete Kassly</t>
  </si>
  <si>
    <t>Justin Dvorak</t>
  </si>
  <si>
    <t>Vicente Lemus</t>
  </si>
  <si>
    <t>Matthew Piper</t>
  </si>
  <si>
    <t>Ryan Unrau</t>
  </si>
  <si>
    <t>Mark Verlaan</t>
  </si>
  <si>
    <t>Puddlz_24_7</t>
  </si>
  <si>
    <t>Mike Demarest</t>
  </si>
  <si>
    <t>David Weinberg</t>
  </si>
  <si>
    <t>RedRed Weinberg</t>
  </si>
  <si>
    <t>Matt Caron</t>
  </si>
  <si>
    <t>Chris wainer</t>
  </si>
  <si>
    <t>Severino Randazzo</t>
  </si>
  <si>
    <t>Aatif Jaleel</t>
  </si>
  <si>
    <t>Josh Blackler</t>
  </si>
  <si>
    <t>Patrick Welsh</t>
  </si>
  <si>
    <t>Graham Tickell</t>
  </si>
  <si>
    <t>PATRICK KILEYRENDON</t>
  </si>
  <si>
    <t>Joseph Baran</t>
  </si>
  <si>
    <t>Nick Thakur</t>
  </si>
  <si>
    <t>Gururaj Ravi</t>
  </si>
  <si>
    <t>Guru_r</t>
  </si>
  <si>
    <t>Paul Brundage</t>
  </si>
  <si>
    <t>Kenny Byrne</t>
  </si>
  <si>
    <t>Mike Nulicek</t>
  </si>
  <si>
    <t>David Sukinik</t>
  </si>
  <si>
    <t>Richard Wasleski</t>
  </si>
  <si>
    <t>Daz Kite</t>
  </si>
  <si>
    <t>Adam David</t>
  </si>
  <si>
    <t>Alex Hogge</t>
  </si>
  <si>
    <t>Chris Ancipink</t>
  </si>
  <si>
    <t>Bryan Beckman</t>
  </si>
  <si>
    <t>Christopher Stehr</t>
  </si>
  <si>
    <t>Tony Lorenz</t>
  </si>
  <si>
    <t>Mike Miller</t>
  </si>
  <si>
    <t>Chris Lear</t>
  </si>
  <si>
    <t>Jose V. Bermudez</t>
  </si>
  <si>
    <t>Jeff Richards</t>
  </si>
  <si>
    <t>Tony Montagano</t>
  </si>
  <si>
    <t>Adam Tlougan</t>
  </si>
  <si>
    <t>Elisha Harrison</t>
  </si>
  <si>
    <t>Marc Otero</t>
  </si>
  <si>
    <t>Brent Frank</t>
  </si>
  <si>
    <t>Scott Witkowsky</t>
  </si>
  <si>
    <t>Russ Dilley</t>
  </si>
  <si>
    <t>Pete Lingenheld</t>
  </si>
  <si>
    <t>Josh Arnkoff</t>
  </si>
  <si>
    <t>Kale Bushmeyer</t>
  </si>
  <si>
    <t>Nicholas Hansen</t>
  </si>
  <si>
    <t>David Bagshaw</t>
  </si>
  <si>
    <t>Mark Hirsch</t>
  </si>
  <si>
    <t>Derek Wynne</t>
  </si>
  <si>
    <t>Henry McGee</t>
  </si>
  <si>
    <t>Whit France-Kelly</t>
  </si>
  <si>
    <t>Smooth_rider41</t>
  </si>
  <si>
    <t>Rob Vance</t>
  </si>
  <si>
    <t>Paul McInnis</t>
  </si>
  <si>
    <t>Pauljmc5</t>
  </si>
  <si>
    <t>Ian Clark</t>
  </si>
  <si>
    <t>steve konisky</t>
  </si>
  <si>
    <t>US - Central Time</t>
  </si>
  <si>
    <t>Wednesday Evening (5pm or later)</t>
  </si>
  <si>
    <t>6:00 PM</t>
  </si>
  <si>
    <t>US - Eastern Time</t>
  </si>
  <si>
    <t>Thursday Evening (5p - 10p)</t>
  </si>
  <si>
    <t>9:00 PM</t>
  </si>
  <si>
    <t>Friday VERY Early Morning (before 8am US Eastern)</t>
  </si>
  <si>
    <t>5:30 AM</t>
  </si>
  <si>
    <t>Thursday Midday (11a - 430p)</t>
  </si>
  <si>
    <t>Thursday Morning (5a - 1030a)</t>
  </si>
  <si>
    <t>6:00 AM</t>
  </si>
  <si>
    <t>US - Mountain Time</t>
  </si>
  <si>
    <t>5:00 AM</t>
  </si>
  <si>
    <t>8:00 PM</t>
  </si>
  <si>
    <t>2:00 PM</t>
  </si>
  <si>
    <t>5:30 PM</t>
  </si>
  <si>
    <t>4:00 PM</t>
  </si>
  <si>
    <t>US - Pacific Time</t>
  </si>
  <si>
    <t>5:00 PM</t>
  </si>
  <si>
    <t>7:00 PM</t>
  </si>
  <si>
    <t>9:30 AM</t>
  </si>
  <si>
    <t>8:00 AM</t>
  </si>
  <si>
    <t>6:30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</si>
</sst>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9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6" fillId="3" borderId="0" xfId="0" applyFont="1" applyFill="1" applyAlignment="1">
      <alignment vertical="top"/>
    </xf>
    <xf numFmtId="164" fontId="5" fillId="3" borderId="0" xfId="1" applyNumberFormat="1" applyFont="1" applyFill="1"/>
    <xf numFmtId="0" fontId="0" fillId="3" borderId="0" xfId="0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22" fontId="0" fillId="0" borderId="0" xfId="0" applyNumberFormat="1"/>
    <xf numFmtId="0" fontId="1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ADEA00"/>
      <color rgb="FF88B6E0"/>
      <color rgb="FFFB4633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542925</xdr:colOff>
      <xdr:row>12</xdr:row>
      <xdr:rowOff>247650</xdr:rowOff>
    </xdr:from>
    <xdr:to>
      <xdr:col>23</xdr:col>
      <xdr:colOff>152400</xdr:colOff>
      <xdr:row>16</xdr:row>
      <xdr:rowOff>49645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20775" y="3143250"/>
          <a:ext cx="2047875" cy="716395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tabSelected="1" workbookViewId="0">
      <selection activeCell="H8" sqref="H8"/>
    </sheetView>
  </sheetViews>
  <sheetFormatPr defaultColWidth="9.140625" defaultRowHeight="15.75" x14ac:dyDescent="0.25"/>
  <cols>
    <col min="1" max="1" width="18.85546875" style="14" customWidth="1"/>
    <col min="2" max="2" width="29.42578125" style="14" customWidth="1"/>
    <col min="3" max="3" width="24" style="14" customWidth="1"/>
    <col min="4" max="4" width="13" style="15" customWidth="1"/>
    <col min="5" max="5" width="4.5703125" style="10" customWidth="1"/>
    <col min="6" max="6" width="19.7109375" style="30" customWidth="1"/>
    <col min="7" max="7" width="18.42578125" style="24" customWidth="1"/>
    <col min="8" max="8" width="25.85546875" style="25" customWidth="1"/>
    <col min="9" max="9" width="34.28515625" style="25" customWidth="1"/>
    <col min="10" max="10" width="16.28515625" style="25" customWidth="1"/>
    <col min="11" max="12" width="15.85546875" style="25" customWidth="1"/>
    <col min="13" max="13" width="2.7109375" style="25" customWidth="1"/>
    <col min="14" max="14" width="22.140625" style="25" customWidth="1"/>
    <col min="15" max="15" width="14" style="26" customWidth="1"/>
    <col min="16" max="18" width="13.85546875" style="27" customWidth="1"/>
    <col min="19" max="19" width="14.28515625" style="25" customWidth="1"/>
    <col min="20" max="20" width="13.85546875" style="28" customWidth="1"/>
    <col min="21" max="21" width="14.85546875" style="29" customWidth="1"/>
    <col min="22" max="22" width="15.7109375" style="25" customWidth="1"/>
    <col min="23" max="16384" width="9.140625" style="10"/>
  </cols>
  <sheetData>
    <row r="1" spans="1:22" s="17" customFormat="1" ht="44.25" customHeight="1" x14ac:dyDescent="0.25">
      <c r="A1" s="16" t="s">
        <v>7</v>
      </c>
      <c r="B1" s="16" t="s">
        <v>0</v>
      </c>
      <c r="C1" s="16" t="s">
        <v>1</v>
      </c>
      <c r="D1" s="16" t="s">
        <v>2</v>
      </c>
      <c r="F1" s="16" t="s">
        <v>4</v>
      </c>
      <c r="G1" s="18" t="s">
        <v>20</v>
      </c>
      <c r="H1" s="16" t="s">
        <v>12</v>
      </c>
      <c r="I1" s="16" t="s">
        <v>8</v>
      </c>
      <c r="J1" s="16" t="s">
        <v>9</v>
      </c>
      <c r="K1" s="16" t="s">
        <v>10</v>
      </c>
      <c r="L1" s="16" t="s">
        <v>11</v>
      </c>
      <c r="N1" s="19" t="s">
        <v>5</v>
      </c>
      <c r="O1" s="20" t="s">
        <v>17</v>
      </c>
      <c r="P1" s="16" t="s">
        <v>13</v>
      </c>
      <c r="Q1" s="16" t="s">
        <v>14</v>
      </c>
      <c r="R1" s="16" t="s">
        <v>15</v>
      </c>
      <c r="S1" s="16" t="s">
        <v>24</v>
      </c>
      <c r="T1" s="21" t="s">
        <v>16</v>
      </c>
      <c r="U1" s="22" t="s">
        <v>6</v>
      </c>
      <c r="V1" s="16" t="s">
        <v>21</v>
      </c>
    </row>
    <row r="2" spans="1:22" x14ac:dyDescent="0.25">
      <c r="A2" s="37" t="s">
        <v>28</v>
      </c>
      <c r="B2" s="37" t="s">
        <v>142</v>
      </c>
      <c r="C2" s="37" t="s">
        <v>34</v>
      </c>
      <c r="D2" s="38">
        <v>414</v>
      </c>
      <c r="E2" s="11"/>
      <c r="F2" s="23">
        <f t="shared" ref="F2:F58" si="0">D2*0.94</f>
        <v>389.15999999999997</v>
      </c>
      <c r="G2" s="24">
        <f t="shared" ref="G2:G58" si="1">IF(O2="Not Found",0,F2)</f>
        <v>0</v>
      </c>
      <c r="H2" s="43"/>
      <c r="I2" s="43"/>
      <c r="J2" s="43"/>
      <c r="K2" s="43"/>
      <c r="L2" s="43"/>
      <c r="O2" s="26" t="str">
        <f>IFERROR(VLOOKUP(C:C,'Results Data'!A:F,6,FALSE), "Not Found")</f>
        <v>Not Found</v>
      </c>
      <c r="P2" s="27" t="str">
        <f>IFERROR(VLOOKUP(C:C,'Results Data'!A:M,13,FALSE), "Not Found")</f>
        <v>Not Found</v>
      </c>
      <c r="Q2" s="27" t="b">
        <f>AND('RIDE DATA'!$A$5&lt;'Registration Data'!$P2,'RIDE DATA'!$B$5&gt;'Registration Data'!$P2)</f>
        <v>0</v>
      </c>
      <c r="R2" s="27">
        <f t="shared" ref="R2:R58" si="2">IF(Q2=TRUE,O2*0.03,0)</f>
        <v>0</v>
      </c>
      <c r="S2" s="25">
        <f>COUNTIF('Historical Registration Data'!D:D,'Registration Data'!C2)</f>
        <v>0</v>
      </c>
      <c r="T2" s="28" t="e">
        <f t="shared" ref="T2:T65" si="3">R2+O2</f>
        <v>#VALUE!</v>
      </c>
      <c r="U2" s="29" t="e">
        <f t="shared" ref="U2:U65" si="4">T2/F2</f>
        <v>#VALUE!</v>
      </c>
      <c r="V2" s="44" t="e">
        <f t="shared" ref="V2:V58" si="5">IF(U2&gt;100%,((U2-1)*10000),0)</f>
        <v>#VALUE!</v>
      </c>
    </row>
    <row r="3" spans="1:22" x14ac:dyDescent="0.25">
      <c r="A3" s="37" t="s">
        <v>26</v>
      </c>
      <c r="B3" s="37" t="s">
        <v>143</v>
      </c>
      <c r="C3" s="37" t="s">
        <v>38</v>
      </c>
      <c r="D3" s="38">
        <v>355</v>
      </c>
      <c r="E3" s="11"/>
      <c r="F3" s="23">
        <f t="shared" si="0"/>
        <v>333.7</v>
      </c>
      <c r="G3" s="24">
        <f t="shared" si="1"/>
        <v>0</v>
      </c>
      <c r="H3" s="43"/>
      <c r="I3" s="43"/>
      <c r="J3" s="43"/>
      <c r="K3" s="43"/>
      <c r="L3" s="43"/>
      <c r="O3" s="26" t="str">
        <f>IFERROR(VLOOKUP(C:C,'Results Data'!A:F,6,FALSE), "Not Found")</f>
        <v>Not Found</v>
      </c>
      <c r="P3" s="27" t="str">
        <f>IFERROR(VLOOKUP(C:C,'Results Data'!A:M,13,FALSE), "Not Found")</f>
        <v>Not Found</v>
      </c>
      <c r="Q3" s="27" t="b">
        <f>AND('RIDE DATA'!$A$5&lt;'Registration Data'!$P3,'RIDE DATA'!$B$5&gt;'Registration Data'!$P3)</f>
        <v>0</v>
      </c>
      <c r="R3" s="27">
        <f t="shared" si="2"/>
        <v>0</v>
      </c>
      <c r="S3" s="25">
        <f>COUNTIF('Historical Registration Data'!D:D,'Registration Data'!C3)</f>
        <v>0</v>
      </c>
      <c r="T3" s="28" t="e">
        <f t="shared" si="3"/>
        <v>#VALUE!</v>
      </c>
      <c r="U3" s="29" t="e">
        <f t="shared" si="4"/>
        <v>#VALUE!</v>
      </c>
      <c r="V3" s="44" t="e">
        <f t="shared" si="5"/>
        <v>#VALUE!</v>
      </c>
    </row>
    <row r="4" spans="1:22" x14ac:dyDescent="0.25">
      <c r="A4" s="37" t="s">
        <v>26</v>
      </c>
      <c r="B4" s="37" t="s">
        <v>144</v>
      </c>
      <c r="C4" s="37" t="s">
        <v>88</v>
      </c>
      <c r="D4" s="38">
        <v>334</v>
      </c>
      <c r="E4" s="11"/>
      <c r="F4" s="23">
        <f t="shared" si="0"/>
        <v>313.95999999999998</v>
      </c>
      <c r="G4" s="24">
        <f t="shared" si="1"/>
        <v>0</v>
      </c>
      <c r="H4" s="43" t="s">
        <v>271</v>
      </c>
      <c r="I4" s="43" t="s">
        <v>272</v>
      </c>
      <c r="J4" s="43"/>
      <c r="K4" s="43"/>
      <c r="L4" s="43" t="s">
        <v>273</v>
      </c>
      <c r="O4" s="26" t="str">
        <f>IFERROR(VLOOKUP(C:C,'Results Data'!A:F,6,FALSE), "Not Found")</f>
        <v>Not Found</v>
      </c>
      <c r="P4" s="27" t="str">
        <f>IFERROR(VLOOKUP(C:C,'Results Data'!A:M,13,FALSE), "Not Found")</f>
        <v>Not Found</v>
      </c>
      <c r="Q4" s="27" t="b">
        <f>AND('RIDE DATA'!$A$5&lt;'Registration Data'!$P4,'RIDE DATA'!$B$5&gt;'Registration Data'!$P4)</f>
        <v>0</v>
      </c>
      <c r="R4" s="27">
        <f t="shared" si="2"/>
        <v>0</v>
      </c>
      <c r="S4" s="25">
        <f>COUNTIF('Historical Registration Data'!D:D,'Registration Data'!C4)</f>
        <v>0</v>
      </c>
      <c r="T4" s="28" t="e">
        <f t="shared" si="3"/>
        <v>#VALUE!</v>
      </c>
      <c r="U4" s="29" t="e">
        <f t="shared" si="4"/>
        <v>#VALUE!</v>
      </c>
      <c r="V4" s="44" t="e">
        <f t="shared" si="5"/>
        <v>#VALUE!</v>
      </c>
    </row>
    <row r="5" spans="1:22" x14ac:dyDescent="0.25">
      <c r="A5" s="37" t="s">
        <v>28</v>
      </c>
      <c r="B5" s="37" t="s">
        <v>145</v>
      </c>
      <c r="C5" s="37" t="s">
        <v>48</v>
      </c>
      <c r="D5" s="38">
        <v>473</v>
      </c>
      <c r="E5" s="11"/>
      <c r="F5" s="23">
        <f t="shared" si="0"/>
        <v>444.61999999999995</v>
      </c>
      <c r="G5" s="24">
        <f t="shared" si="1"/>
        <v>0</v>
      </c>
      <c r="H5" s="43" t="s">
        <v>274</v>
      </c>
      <c r="I5" s="43" t="s">
        <v>275</v>
      </c>
      <c r="J5" s="43"/>
      <c r="K5" s="43"/>
      <c r="L5" s="43" t="s">
        <v>276</v>
      </c>
      <c r="O5" s="26" t="str">
        <f>IFERROR(VLOOKUP(C:C,'Results Data'!A:F,6,FALSE), "Not Found")</f>
        <v>Not Found</v>
      </c>
      <c r="P5" s="27" t="str">
        <f>IFERROR(VLOOKUP(C:C,'Results Data'!A:M,13,FALSE), "Not Found")</f>
        <v>Not Found</v>
      </c>
      <c r="Q5" s="27" t="b">
        <f>AND('RIDE DATA'!$A$5&lt;'Registration Data'!$P5,'RIDE DATA'!$B$5&gt;'Registration Data'!$P5)</f>
        <v>0</v>
      </c>
      <c r="R5" s="27">
        <f t="shared" si="2"/>
        <v>0</v>
      </c>
      <c r="S5" s="25">
        <f>COUNTIF('Historical Registration Data'!D:D,'Registration Data'!C5)</f>
        <v>0</v>
      </c>
      <c r="T5" s="28" t="e">
        <f t="shared" si="3"/>
        <v>#VALUE!</v>
      </c>
      <c r="U5" s="29" t="e">
        <f t="shared" si="4"/>
        <v>#VALUE!</v>
      </c>
      <c r="V5" s="44" t="e">
        <f t="shared" si="5"/>
        <v>#VALUE!</v>
      </c>
    </row>
    <row r="6" spans="1:22" x14ac:dyDescent="0.25">
      <c r="A6" s="37" t="s">
        <v>28</v>
      </c>
      <c r="B6" s="37" t="s">
        <v>146</v>
      </c>
      <c r="C6" s="37" t="s">
        <v>44</v>
      </c>
      <c r="D6" s="38">
        <v>411</v>
      </c>
      <c r="E6" s="11"/>
      <c r="F6" s="23">
        <f t="shared" si="0"/>
        <v>386.34</v>
      </c>
      <c r="G6" s="24">
        <f t="shared" si="1"/>
        <v>0</v>
      </c>
      <c r="H6" s="43"/>
      <c r="I6" s="43"/>
      <c r="J6" s="43"/>
      <c r="K6" s="43"/>
      <c r="L6" s="43"/>
      <c r="O6" s="26" t="str">
        <f>IFERROR(VLOOKUP(C:C,'Results Data'!A:F,6,FALSE), "Not Found")</f>
        <v>Not Found</v>
      </c>
      <c r="P6" s="27" t="str">
        <f>IFERROR(VLOOKUP(C:C,'Results Data'!A:M,13,FALSE), "Not Found")</f>
        <v>Not Found</v>
      </c>
      <c r="Q6" s="27" t="b">
        <f>AND('RIDE DATA'!$A$5&lt;'Registration Data'!$P6,'RIDE DATA'!$B$5&gt;'Registration Data'!$P6)</f>
        <v>0</v>
      </c>
      <c r="R6" s="27">
        <f t="shared" si="2"/>
        <v>0</v>
      </c>
      <c r="S6" s="25">
        <f>COUNTIF('Historical Registration Data'!D:D,'Registration Data'!C6)</f>
        <v>0</v>
      </c>
      <c r="T6" s="28" t="e">
        <f t="shared" si="3"/>
        <v>#VALUE!</v>
      </c>
      <c r="U6" s="29" t="e">
        <f t="shared" si="4"/>
        <v>#VALUE!</v>
      </c>
      <c r="V6" s="44" t="e">
        <f t="shared" si="5"/>
        <v>#VALUE!</v>
      </c>
    </row>
    <row r="7" spans="1:22" x14ac:dyDescent="0.25">
      <c r="A7" s="37" t="s">
        <v>26</v>
      </c>
      <c r="B7" s="37" t="s">
        <v>147</v>
      </c>
      <c r="C7" s="37" t="s">
        <v>85</v>
      </c>
      <c r="D7" s="38">
        <v>402</v>
      </c>
      <c r="E7" s="11"/>
      <c r="F7" s="23">
        <f t="shared" si="0"/>
        <v>377.88</v>
      </c>
      <c r="G7" s="24">
        <f t="shared" si="1"/>
        <v>0</v>
      </c>
      <c r="H7" s="43" t="s">
        <v>274</v>
      </c>
      <c r="I7" s="43" t="s">
        <v>277</v>
      </c>
      <c r="J7" s="43" t="s">
        <v>278</v>
      </c>
      <c r="K7" s="43"/>
      <c r="L7" s="43"/>
      <c r="O7" s="26" t="str">
        <f>IFERROR(VLOOKUP(C:C,'Results Data'!A:F,6,FALSE), "Not Found")</f>
        <v>Not Found</v>
      </c>
      <c r="P7" s="27" t="str">
        <f>IFERROR(VLOOKUP(C:C,'Results Data'!A:M,13,FALSE), "Not Found")</f>
        <v>Not Found</v>
      </c>
      <c r="Q7" s="27" t="b">
        <f>AND('RIDE DATA'!$A$5&lt;'Registration Data'!$P7,'RIDE DATA'!$B$5&gt;'Registration Data'!$P7)</f>
        <v>0</v>
      </c>
      <c r="R7" s="27">
        <f t="shared" si="2"/>
        <v>0</v>
      </c>
      <c r="S7" s="25">
        <f>COUNTIF('Historical Registration Data'!D:D,'Registration Data'!C7)</f>
        <v>0</v>
      </c>
      <c r="T7" s="28" t="e">
        <f t="shared" si="3"/>
        <v>#VALUE!</v>
      </c>
      <c r="U7" s="29" t="e">
        <f t="shared" si="4"/>
        <v>#VALUE!</v>
      </c>
      <c r="V7" s="44" t="e">
        <f t="shared" si="5"/>
        <v>#VALUE!</v>
      </c>
    </row>
    <row r="8" spans="1:22" x14ac:dyDescent="0.25">
      <c r="A8" s="37" t="s">
        <v>25</v>
      </c>
      <c r="B8" s="37" t="s">
        <v>148</v>
      </c>
      <c r="C8" s="37" t="s">
        <v>116</v>
      </c>
      <c r="D8" s="38">
        <v>429</v>
      </c>
      <c r="E8" s="11"/>
      <c r="F8" s="23">
        <f t="shared" si="0"/>
        <v>403.26</v>
      </c>
      <c r="G8" s="24">
        <f t="shared" si="1"/>
        <v>0</v>
      </c>
      <c r="H8" s="43"/>
      <c r="I8" s="43"/>
      <c r="J8" s="43"/>
      <c r="K8" s="43"/>
      <c r="L8" s="43"/>
      <c r="O8" s="26" t="str">
        <f>IFERROR(VLOOKUP(C:C,'Results Data'!A:F,6,FALSE), "Not Found")</f>
        <v>Not Found</v>
      </c>
      <c r="P8" s="27" t="str">
        <f>IFERROR(VLOOKUP(C:C,'Results Data'!A:M,13,FALSE), "Not Found")</f>
        <v>Not Found</v>
      </c>
      <c r="Q8" s="27" t="b">
        <f>AND('RIDE DATA'!$A$5&lt;'Registration Data'!$P8,'RIDE DATA'!$B$5&gt;'Registration Data'!$P8)</f>
        <v>0</v>
      </c>
      <c r="R8" s="27">
        <f t="shared" si="2"/>
        <v>0</v>
      </c>
      <c r="S8" s="25">
        <f>COUNTIF('Historical Registration Data'!D:D,'Registration Data'!C8)</f>
        <v>0</v>
      </c>
      <c r="T8" s="28" t="e">
        <f t="shared" si="3"/>
        <v>#VALUE!</v>
      </c>
      <c r="U8" s="29" t="e">
        <f t="shared" si="4"/>
        <v>#VALUE!</v>
      </c>
      <c r="V8" s="44" t="e">
        <f t="shared" si="5"/>
        <v>#VALUE!</v>
      </c>
    </row>
    <row r="9" spans="1:22" x14ac:dyDescent="0.25">
      <c r="A9" s="37" t="s">
        <v>28</v>
      </c>
      <c r="B9" s="37" t="s">
        <v>149</v>
      </c>
      <c r="C9" s="37" t="s">
        <v>71</v>
      </c>
      <c r="D9" s="38">
        <v>402</v>
      </c>
      <c r="E9" s="11"/>
      <c r="F9" s="23">
        <f t="shared" si="0"/>
        <v>377.88</v>
      </c>
      <c r="G9" s="24">
        <f t="shared" si="1"/>
        <v>0</v>
      </c>
      <c r="H9" s="43"/>
      <c r="I9" s="43"/>
      <c r="J9" s="43"/>
      <c r="K9" s="43"/>
      <c r="L9" s="43"/>
      <c r="O9" s="26" t="str">
        <f>IFERROR(VLOOKUP(C:C,'Results Data'!A:F,6,FALSE), "Not Found")</f>
        <v>Not Found</v>
      </c>
      <c r="P9" s="27" t="str">
        <f>IFERROR(VLOOKUP(C:C,'Results Data'!A:M,13,FALSE), "Not Found")</f>
        <v>Not Found</v>
      </c>
      <c r="Q9" s="27" t="b">
        <f>AND('RIDE DATA'!$A$5&lt;'Registration Data'!$P9,'RIDE DATA'!$B$5&gt;'Registration Data'!$P9)</f>
        <v>0</v>
      </c>
      <c r="R9" s="27">
        <f t="shared" si="2"/>
        <v>0</v>
      </c>
      <c r="S9" s="25">
        <f>COUNTIF('Historical Registration Data'!D:D,'Registration Data'!C9)</f>
        <v>0</v>
      </c>
      <c r="T9" s="28" t="e">
        <f t="shared" si="3"/>
        <v>#VALUE!</v>
      </c>
      <c r="U9" s="29" t="e">
        <f t="shared" si="4"/>
        <v>#VALUE!</v>
      </c>
      <c r="V9" s="44" t="e">
        <f t="shared" si="5"/>
        <v>#VALUE!</v>
      </c>
    </row>
    <row r="10" spans="1:22" x14ac:dyDescent="0.25">
      <c r="A10" s="37" t="s">
        <v>28</v>
      </c>
      <c r="B10" s="37" t="s">
        <v>150</v>
      </c>
      <c r="C10" s="37" t="s">
        <v>62</v>
      </c>
      <c r="D10" s="38">
        <v>352</v>
      </c>
      <c r="E10" s="11"/>
      <c r="F10" s="23">
        <f t="shared" si="0"/>
        <v>330.88</v>
      </c>
      <c r="G10" s="24">
        <f t="shared" si="1"/>
        <v>0</v>
      </c>
      <c r="H10" s="43" t="s">
        <v>271</v>
      </c>
      <c r="I10" s="43" t="s">
        <v>279</v>
      </c>
      <c r="J10" s="43"/>
      <c r="K10" s="43"/>
      <c r="L10" s="43"/>
      <c r="O10" s="26" t="str">
        <f>IFERROR(VLOOKUP(C:C,'Results Data'!A:F,6,FALSE), "Not Found")</f>
        <v>Not Found</v>
      </c>
      <c r="P10" s="27" t="str">
        <f>IFERROR(VLOOKUP(C:C,'Results Data'!A:M,13,FALSE), "Not Found")</f>
        <v>Not Found</v>
      </c>
      <c r="Q10" s="27" t="b">
        <f>AND('RIDE DATA'!$A$5&lt;'Registration Data'!$P10,'RIDE DATA'!$B$5&gt;'Registration Data'!$P10)</f>
        <v>0</v>
      </c>
      <c r="R10" s="27">
        <f t="shared" si="2"/>
        <v>0</v>
      </c>
      <c r="S10" s="25">
        <f>COUNTIF('Historical Registration Data'!D:D,'Registration Data'!C10)</f>
        <v>0</v>
      </c>
      <c r="T10" s="28" t="e">
        <f t="shared" si="3"/>
        <v>#VALUE!</v>
      </c>
      <c r="U10" s="29" t="e">
        <f t="shared" si="4"/>
        <v>#VALUE!</v>
      </c>
      <c r="V10" s="44" t="e">
        <f t="shared" si="5"/>
        <v>#VALUE!</v>
      </c>
    </row>
    <row r="11" spans="1:22" x14ac:dyDescent="0.25">
      <c r="A11" s="37" t="s">
        <v>25</v>
      </c>
      <c r="B11" s="37" t="s">
        <v>151</v>
      </c>
      <c r="C11" s="37" t="s">
        <v>81</v>
      </c>
      <c r="D11" s="38">
        <v>440</v>
      </c>
      <c r="E11" s="11"/>
      <c r="F11" s="23">
        <f t="shared" si="0"/>
        <v>413.59999999999997</v>
      </c>
      <c r="G11" s="24">
        <f t="shared" si="1"/>
        <v>0</v>
      </c>
      <c r="H11" s="43" t="s">
        <v>274</v>
      </c>
      <c r="I11" s="43" t="s">
        <v>280</v>
      </c>
      <c r="J11" s="43" t="s">
        <v>281</v>
      </c>
      <c r="K11" s="43"/>
      <c r="L11" s="43"/>
      <c r="O11" s="26" t="str">
        <f>IFERROR(VLOOKUP(C:C,'Results Data'!A:F,6,FALSE), "Not Found")</f>
        <v>Not Found</v>
      </c>
      <c r="P11" s="27" t="str">
        <f>IFERROR(VLOOKUP(C:C,'Results Data'!A:M,13,FALSE), "Not Found")</f>
        <v>Not Found</v>
      </c>
      <c r="Q11" s="27" t="b">
        <f>AND('RIDE DATA'!$A$5&lt;'Registration Data'!$P11,'RIDE DATA'!$B$5&gt;'Registration Data'!$P11)</f>
        <v>0</v>
      </c>
      <c r="R11" s="27">
        <f t="shared" si="2"/>
        <v>0</v>
      </c>
      <c r="S11" s="25">
        <f>COUNTIF('Historical Registration Data'!D:D,'Registration Data'!C11)</f>
        <v>0</v>
      </c>
      <c r="T11" s="28" t="e">
        <f t="shared" si="3"/>
        <v>#VALUE!</v>
      </c>
      <c r="U11" s="29" t="e">
        <f t="shared" si="4"/>
        <v>#VALUE!</v>
      </c>
      <c r="V11" s="44" t="e">
        <f t="shared" si="5"/>
        <v>#VALUE!</v>
      </c>
    </row>
    <row r="12" spans="1:22" x14ac:dyDescent="0.25">
      <c r="A12" s="37" t="s">
        <v>26</v>
      </c>
      <c r="B12" s="37" t="s">
        <v>152</v>
      </c>
      <c r="C12" s="37" t="s">
        <v>134</v>
      </c>
      <c r="D12" s="38">
        <v>402</v>
      </c>
      <c r="E12" s="11"/>
      <c r="F12" s="23">
        <f t="shared" si="0"/>
        <v>377.88</v>
      </c>
      <c r="G12" s="24">
        <f t="shared" si="1"/>
        <v>0</v>
      </c>
      <c r="H12" s="43"/>
      <c r="I12" s="43"/>
      <c r="J12" s="43"/>
      <c r="K12" s="43"/>
      <c r="L12" s="43"/>
      <c r="O12" s="26" t="str">
        <f>IFERROR(VLOOKUP(C:C,'Results Data'!A:F,6,FALSE), "Not Found")</f>
        <v>Not Found</v>
      </c>
      <c r="P12" s="27" t="str">
        <f>IFERROR(VLOOKUP(C:C,'Results Data'!A:M,13,FALSE), "Not Found")</f>
        <v>Not Found</v>
      </c>
      <c r="Q12" s="27" t="b">
        <f>AND('RIDE DATA'!$A$5&lt;'Registration Data'!$P12,'RIDE DATA'!$B$5&gt;'Registration Data'!$P12)</f>
        <v>0</v>
      </c>
      <c r="R12" s="27">
        <f t="shared" si="2"/>
        <v>0</v>
      </c>
      <c r="S12" s="25">
        <f>COUNTIF('Historical Registration Data'!D:D,'Registration Data'!C12)</f>
        <v>0</v>
      </c>
      <c r="T12" s="28" t="e">
        <f t="shared" si="3"/>
        <v>#VALUE!</v>
      </c>
      <c r="U12" s="29" t="e">
        <f t="shared" si="4"/>
        <v>#VALUE!</v>
      </c>
      <c r="V12" s="44" t="e">
        <f t="shared" si="5"/>
        <v>#VALUE!</v>
      </c>
    </row>
    <row r="13" spans="1:22" x14ac:dyDescent="0.25">
      <c r="A13" s="37" t="s">
        <v>26</v>
      </c>
      <c r="B13" s="37" t="s">
        <v>153</v>
      </c>
      <c r="C13" s="37" t="s">
        <v>47</v>
      </c>
      <c r="D13" s="38">
        <v>392</v>
      </c>
      <c r="E13" s="11"/>
      <c r="F13" s="23">
        <f t="shared" si="0"/>
        <v>368.47999999999996</v>
      </c>
      <c r="G13" s="24">
        <f t="shared" si="1"/>
        <v>0</v>
      </c>
      <c r="H13" s="43" t="s">
        <v>274</v>
      </c>
      <c r="I13" s="43" t="s">
        <v>280</v>
      </c>
      <c r="J13" s="43" t="s">
        <v>278</v>
      </c>
      <c r="K13" s="43"/>
      <c r="L13" s="43"/>
      <c r="O13" s="26" t="str">
        <f>IFERROR(VLOOKUP(C:C,'Results Data'!A:F,6,FALSE), "Not Found")</f>
        <v>Not Found</v>
      </c>
      <c r="P13" s="27" t="str">
        <f>IFERROR(VLOOKUP(C:C,'Results Data'!A:M,13,FALSE), "Not Found")</f>
        <v>Not Found</v>
      </c>
      <c r="Q13" s="27" t="b">
        <f>AND('RIDE DATA'!$A$5&lt;'Registration Data'!$P13,'RIDE DATA'!$B$5&gt;'Registration Data'!$P13)</f>
        <v>0</v>
      </c>
      <c r="R13" s="27">
        <f t="shared" si="2"/>
        <v>0</v>
      </c>
      <c r="S13" s="25">
        <f>COUNTIF('Historical Registration Data'!D:D,'Registration Data'!C13)</f>
        <v>0</v>
      </c>
      <c r="T13" s="28" t="e">
        <f t="shared" si="3"/>
        <v>#VALUE!</v>
      </c>
      <c r="U13" s="29" t="e">
        <f t="shared" si="4"/>
        <v>#VALUE!</v>
      </c>
      <c r="V13" s="44" t="e">
        <f t="shared" si="5"/>
        <v>#VALUE!</v>
      </c>
    </row>
    <row r="14" spans="1:22" x14ac:dyDescent="0.25">
      <c r="A14" s="37" t="s">
        <v>25</v>
      </c>
      <c r="B14" s="37" t="s">
        <v>154</v>
      </c>
      <c r="C14" s="37" t="s">
        <v>39</v>
      </c>
      <c r="D14" s="38">
        <v>472</v>
      </c>
      <c r="E14" s="11"/>
      <c r="F14" s="23">
        <f t="shared" si="0"/>
        <v>443.67999999999995</v>
      </c>
      <c r="G14" s="24">
        <f t="shared" si="1"/>
        <v>0</v>
      </c>
      <c r="H14" s="43"/>
      <c r="I14" s="43"/>
      <c r="J14" s="43"/>
      <c r="K14" s="43"/>
      <c r="L14" s="43"/>
      <c r="O14" s="26" t="str">
        <f>IFERROR(VLOOKUP(C:C,'Results Data'!A:F,6,FALSE), "Not Found")</f>
        <v>Not Found</v>
      </c>
      <c r="P14" s="27" t="str">
        <f>IFERROR(VLOOKUP(C:C,'Results Data'!A:M,13,FALSE), "Not Found")</f>
        <v>Not Found</v>
      </c>
      <c r="Q14" s="27" t="b">
        <f>AND('RIDE DATA'!$A$5&lt;'Registration Data'!$P14,'RIDE DATA'!$B$5&gt;'Registration Data'!$P14)</f>
        <v>0</v>
      </c>
      <c r="R14" s="27">
        <f t="shared" si="2"/>
        <v>0</v>
      </c>
      <c r="S14" s="25">
        <f>COUNTIF('Historical Registration Data'!D:D,'Registration Data'!C14)</f>
        <v>0</v>
      </c>
      <c r="T14" s="28" t="e">
        <f t="shared" si="3"/>
        <v>#VALUE!</v>
      </c>
      <c r="U14" s="29" t="e">
        <f t="shared" si="4"/>
        <v>#VALUE!</v>
      </c>
      <c r="V14" s="44" t="e">
        <f t="shared" si="5"/>
        <v>#VALUE!</v>
      </c>
    </row>
    <row r="15" spans="1:22" x14ac:dyDescent="0.25">
      <c r="A15" s="37" t="s">
        <v>26</v>
      </c>
      <c r="B15" s="37" t="s">
        <v>155</v>
      </c>
      <c r="C15" s="37" t="s">
        <v>90</v>
      </c>
      <c r="D15" s="38">
        <v>454</v>
      </c>
      <c r="E15" s="11"/>
      <c r="F15" s="23">
        <f t="shared" si="0"/>
        <v>426.76</v>
      </c>
      <c r="G15" s="24">
        <f t="shared" si="1"/>
        <v>0</v>
      </c>
      <c r="H15" s="43"/>
      <c r="I15" s="43"/>
      <c r="J15" s="43"/>
      <c r="K15" s="43"/>
      <c r="L15" s="43"/>
      <c r="O15" s="26" t="str">
        <f>IFERROR(VLOOKUP(C:C,'Results Data'!A:F,6,FALSE), "Not Found")</f>
        <v>Not Found</v>
      </c>
      <c r="P15" s="27" t="str">
        <f>IFERROR(VLOOKUP(C:C,'Results Data'!A:M,13,FALSE), "Not Found")</f>
        <v>Not Found</v>
      </c>
      <c r="Q15" s="27" t="b">
        <f>AND('RIDE DATA'!$A$5&lt;'Registration Data'!$P15,'RIDE DATA'!$B$5&gt;'Registration Data'!$P15)</f>
        <v>0</v>
      </c>
      <c r="R15" s="27">
        <f t="shared" si="2"/>
        <v>0</v>
      </c>
      <c r="S15" s="25">
        <f>COUNTIF('Historical Registration Data'!D:D,'Registration Data'!C15)</f>
        <v>0</v>
      </c>
      <c r="T15" s="28" t="e">
        <f t="shared" si="3"/>
        <v>#VALUE!</v>
      </c>
      <c r="U15" s="29" t="e">
        <f t="shared" si="4"/>
        <v>#VALUE!</v>
      </c>
      <c r="V15" s="44" t="e">
        <f t="shared" si="5"/>
        <v>#VALUE!</v>
      </c>
    </row>
    <row r="16" spans="1:22" x14ac:dyDescent="0.25">
      <c r="A16" s="37" t="s">
        <v>29</v>
      </c>
      <c r="B16" s="37" t="s">
        <v>156</v>
      </c>
      <c r="C16" s="37" t="s">
        <v>93</v>
      </c>
      <c r="D16" s="38">
        <v>354</v>
      </c>
      <c r="E16" s="11"/>
      <c r="F16" s="23">
        <f t="shared" si="0"/>
        <v>332.76</v>
      </c>
      <c r="G16" s="24">
        <f t="shared" si="1"/>
        <v>0</v>
      </c>
      <c r="H16" s="43"/>
      <c r="I16" s="43"/>
      <c r="J16" s="43"/>
      <c r="K16" s="43"/>
      <c r="L16" s="43"/>
      <c r="O16" s="26" t="str">
        <f>IFERROR(VLOOKUP(C:C,'Results Data'!A:F,6,FALSE), "Not Found")</f>
        <v>Not Found</v>
      </c>
      <c r="P16" s="27" t="str">
        <f>IFERROR(VLOOKUP(C:C,'Results Data'!A:M,13,FALSE), "Not Found")</f>
        <v>Not Found</v>
      </c>
      <c r="Q16" s="27" t="b">
        <f>AND('RIDE DATA'!$A$5&lt;'Registration Data'!$P16,'RIDE DATA'!$B$5&gt;'Registration Data'!$P16)</f>
        <v>0</v>
      </c>
      <c r="R16" s="27">
        <f t="shared" si="2"/>
        <v>0</v>
      </c>
      <c r="S16" s="25">
        <f>COUNTIF('Historical Registration Data'!D:D,'Registration Data'!C16)</f>
        <v>0</v>
      </c>
      <c r="T16" s="28" t="e">
        <f t="shared" si="3"/>
        <v>#VALUE!</v>
      </c>
      <c r="U16" s="29" t="e">
        <f t="shared" si="4"/>
        <v>#VALUE!</v>
      </c>
      <c r="V16" s="44" t="e">
        <f t="shared" si="5"/>
        <v>#VALUE!</v>
      </c>
    </row>
    <row r="17" spans="1:22" x14ac:dyDescent="0.25">
      <c r="A17" s="37" t="s">
        <v>28</v>
      </c>
      <c r="B17" s="37" t="s">
        <v>157</v>
      </c>
      <c r="C17" s="37" t="s">
        <v>59</v>
      </c>
      <c r="D17" s="38">
        <v>430</v>
      </c>
      <c r="E17" s="11"/>
      <c r="F17" s="23">
        <f t="shared" si="0"/>
        <v>404.2</v>
      </c>
      <c r="G17" s="24">
        <f t="shared" si="1"/>
        <v>0</v>
      </c>
      <c r="H17" s="43"/>
      <c r="I17" s="43"/>
      <c r="J17" s="43"/>
      <c r="K17" s="43"/>
      <c r="L17" s="43"/>
      <c r="O17" s="26" t="str">
        <f>IFERROR(VLOOKUP(C:C,'Results Data'!A:F,6,FALSE), "Not Found")</f>
        <v>Not Found</v>
      </c>
      <c r="P17" s="27" t="str">
        <f>IFERROR(VLOOKUP(C:C,'Results Data'!A:M,13,FALSE), "Not Found")</f>
        <v>Not Found</v>
      </c>
      <c r="Q17" s="27" t="b">
        <f>AND('RIDE DATA'!$A$5&lt;'Registration Data'!$P17,'RIDE DATA'!$B$5&gt;'Registration Data'!$P17)</f>
        <v>0</v>
      </c>
      <c r="R17" s="27">
        <f t="shared" si="2"/>
        <v>0</v>
      </c>
      <c r="S17" s="25">
        <f>COUNTIF('Historical Registration Data'!D:D,'Registration Data'!C17)</f>
        <v>0</v>
      </c>
      <c r="T17" s="28" t="e">
        <f t="shared" si="3"/>
        <v>#VALUE!</v>
      </c>
      <c r="U17" s="29" t="e">
        <f t="shared" si="4"/>
        <v>#VALUE!</v>
      </c>
      <c r="V17" s="44" t="e">
        <f t="shared" si="5"/>
        <v>#VALUE!</v>
      </c>
    </row>
    <row r="18" spans="1:22" x14ac:dyDescent="0.25">
      <c r="A18" s="37" t="s">
        <v>26</v>
      </c>
      <c r="B18" s="37" t="s">
        <v>158</v>
      </c>
      <c r="C18" s="37" t="s">
        <v>43</v>
      </c>
      <c r="D18" s="38">
        <v>328</v>
      </c>
      <c r="E18" s="11"/>
      <c r="F18" s="23">
        <f t="shared" si="0"/>
        <v>308.32</v>
      </c>
      <c r="G18" s="24">
        <f t="shared" si="1"/>
        <v>0</v>
      </c>
      <c r="H18" s="43"/>
      <c r="I18" s="43"/>
      <c r="J18" s="43"/>
      <c r="K18" s="43"/>
      <c r="L18" s="43"/>
      <c r="O18" s="26" t="str">
        <f>IFERROR(VLOOKUP(C:C,'Results Data'!A:F,6,FALSE), "Not Found")</f>
        <v>Not Found</v>
      </c>
      <c r="P18" s="27" t="str">
        <f>IFERROR(VLOOKUP(C:C,'Results Data'!A:M,13,FALSE), "Not Found")</f>
        <v>Not Found</v>
      </c>
      <c r="Q18" s="27" t="b">
        <f>AND('RIDE DATA'!$A$5&lt;'Registration Data'!$P18,'RIDE DATA'!$B$5&gt;'Registration Data'!$P18)</f>
        <v>0</v>
      </c>
      <c r="R18" s="27">
        <f t="shared" si="2"/>
        <v>0</v>
      </c>
      <c r="S18" s="25">
        <f>COUNTIF('Historical Registration Data'!D:D,'Registration Data'!C18)</f>
        <v>0</v>
      </c>
      <c r="T18" s="28" t="e">
        <f t="shared" si="3"/>
        <v>#VALUE!</v>
      </c>
      <c r="U18" s="29" t="e">
        <f t="shared" si="4"/>
        <v>#VALUE!</v>
      </c>
      <c r="V18" s="44" t="e">
        <f t="shared" si="5"/>
        <v>#VALUE!</v>
      </c>
    </row>
    <row r="19" spans="1:22" x14ac:dyDescent="0.25">
      <c r="A19" s="37" t="s">
        <v>29</v>
      </c>
      <c r="B19" s="37" t="s">
        <v>159</v>
      </c>
      <c r="C19" s="37" t="s">
        <v>97</v>
      </c>
      <c r="D19" s="38">
        <v>445</v>
      </c>
      <c r="E19" s="11"/>
      <c r="F19" s="23">
        <f t="shared" si="0"/>
        <v>418.29999999999995</v>
      </c>
      <c r="G19" s="24">
        <f t="shared" si="1"/>
        <v>0</v>
      </c>
      <c r="H19" s="43"/>
      <c r="I19" s="43"/>
      <c r="J19" s="43"/>
      <c r="K19" s="43"/>
      <c r="L19" s="43"/>
      <c r="O19" s="26" t="str">
        <f>IFERROR(VLOOKUP(C:C,'Results Data'!A:F,6,FALSE), "Not Found")</f>
        <v>Not Found</v>
      </c>
      <c r="P19" s="27" t="str">
        <f>IFERROR(VLOOKUP(C:C,'Results Data'!A:M,13,FALSE), "Not Found")</f>
        <v>Not Found</v>
      </c>
      <c r="Q19" s="27" t="b">
        <f>AND('RIDE DATA'!$A$5&lt;'Registration Data'!$P19,'RIDE DATA'!$B$5&gt;'Registration Data'!$P19)</f>
        <v>0</v>
      </c>
      <c r="R19" s="27">
        <f t="shared" si="2"/>
        <v>0</v>
      </c>
      <c r="S19" s="25">
        <f>COUNTIF('Historical Registration Data'!D:D,'Registration Data'!C19)</f>
        <v>0</v>
      </c>
      <c r="T19" s="28" t="e">
        <f t="shared" si="3"/>
        <v>#VALUE!</v>
      </c>
      <c r="U19" s="29" t="e">
        <f t="shared" si="4"/>
        <v>#VALUE!</v>
      </c>
      <c r="V19" s="44" t="e">
        <f t="shared" si="5"/>
        <v>#VALUE!</v>
      </c>
    </row>
    <row r="20" spans="1:22" x14ac:dyDescent="0.25">
      <c r="A20" s="37" t="s">
        <v>26</v>
      </c>
      <c r="B20" s="37" t="s">
        <v>160</v>
      </c>
      <c r="C20" s="37" t="s">
        <v>55</v>
      </c>
      <c r="D20" s="38">
        <v>441</v>
      </c>
      <c r="E20" s="11"/>
      <c r="F20" s="23">
        <f t="shared" si="0"/>
        <v>414.53999999999996</v>
      </c>
      <c r="G20" s="24">
        <f t="shared" si="1"/>
        <v>0</v>
      </c>
      <c r="H20" s="43"/>
      <c r="I20" s="43"/>
      <c r="J20" s="43"/>
      <c r="K20" s="43"/>
      <c r="L20" s="43"/>
      <c r="O20" s="26" t="str">
        <f>IFERROR(VLOOKUP(C:C,'Results Data'!A:F,6,FALSE), "Not Found")</f>
        <v>Not Found</v>
      </c>
      <c r="P20" s="27" t="str">
        <f>IFERROR(VLOOKUP(C:C,'Results Data'!A:M,13,FALSE), "Not Found")</f>
        <v>Not Found</v>
      </c>
      <c r="Q20" s="27" t="b">
        <f>AND('RIDE DATA'!$A$5&lt;'Registration Data'!$P20,'RIDE DATA'!$B$5&gt;'Registration Data'!$P20)</f>
        <v>0</v>
      </c>
      <c r="R20" s="27">
        <f t="shared" si="2"/>
        <v>0</v>
      </c>
      <c r="S20" s="25">
        <f>COUNTIF('Historical Registration Data'!D:D,'Registration Data'!C20)</f>
        <v>0</v>
      </c>
      <c r="T20" s="28" t="e">
        <f t="shared" si="3"/>
        <v>#VALUE!</v>
      </c>
      <c r="U20" s="29" t="e">
        <f t="shared" si="4"/>
        <v>#VALUE!</v>
      </c>
      <c r="V20" s="44" t="e">
        <f t="shared" si="5"/>
        <v>#VALUE!</v>
      </c>
    </row>
    <row r="21" spans="1:22" x14ac:dyDescent="0.25">
      <c r="A21" s="37" t="s">
        <v>26</v>
      </c>
      <c r="B21" s="37" t="s">
        <v>161</v>
      </c>
      <c r="C21" s="37" t="s">
        <v>41</v>
      </c>
      <c r="D21" s="38">
        <v>414</v>
      </c>
      <c r="E21" s="11"/>
      <c r="F21" s="23">
        <f t="shared" si="0"/>
        <v>389.15999999999997</v>
      </c>
      <c r="G21" s="24">
        <f t="shared" si="1"/>
        <v>0</v>
      </c>
      <c r="H21" s="43"/>
      <c r="I21" s="43"/>
      <c r="J21" s="43"/>
      <c r="K21" s="43"/>
      <c r="L21" s="43"/>
      <c r="O21" s="26" t="str">
        <f>IFERROR(VLOOKUP(C:C,'Results Data'!A:F,6,FALSE), "Not Found")</f>
        <v>Not Found</v>
      </c>
      <c r="P21" s="27" t="str">
        <f>IFERROR(VLOOKUP(C:C,'Results Data'!A:M,13,FALSE), "Not Found")</f>
        <v>Not Found</v>
      </c>
      <c r="Q21" s="27" t="b">
        <f>AND('RIDE DATA'!$A$5&lt;'Registration Data'!$P21,'RIDE DATA'!$B$5&gt;'Registration Data'!$P21)</f>
        <v>0</v>
      </c>
      <c r="R21" s="27">
        <f t="shared" si="2"/>
        <v>0</v>
      </c>
      <c r="S21" s="25">
        <f>COUNTIF('Historical Registration Data'!D:D,'Registration Data'!C21)</f>
        <v>0</v>
      </c>
      <c r="T21" s="28" t="e">
        <f t="shared" si="3"/>
        <v>#VALUE!</v>
      </c>
      <c r="U21" s="29" t="e">
        <f t="shared" si="4"/>
        <v>#VALUE!</v>
      </c>
      <c r="V21" s="44" t="e">
        <f t="shared" si="5"/>
        <v>#VALUE!</v>
      </c>
    </row>
    <row r="22" spans="1:22" x14ac:dyDescent="0.25">
      <c r="A22" s="37" t="s">
        <v>26</v>
      </c>
      <c r="B22" s="37" t="s">
        <v>162</v>
      </c>
      <c r="C22" s="37" t="s">
        <v>163</v>
      </c>
      <c r="D22" s="38">
        <v>420</v>
      </c>
      <c r="E22" s="11"/>
      <c r="F22" s="23">
        <f t="shared" si="0"/>
        <v>394.79999999999995</v>
      </c>
      <c r="G22" s="24">
        <f t="shared" si="1"/>
        <v>0</v>
      </c>
      <c r="H22" s="43"/>
      <c r="I22" s="43"/>
      <c r="J22" s="43"/>
      <c r="K22" s="43"/>
      <c r="L22" s="43"/>
      <c r="O22" s="26" t="str">
        <f>IFERROR(VLOOKUP(C:C,'Results Data'!A:F,6,FALSE), "Not Found")</f>
        <v>Not Found</v>
      </c>
      <c r="P22" s="27" t="str">
        <f>IFERROR(VLOOKUP(C:C,'Results Data'!A:M,13,FALSE), "Not Found")</f>
        <v>Not Found</v>
      </c>
      <c r="Q22" s="27" t="b">
        <f>AND('RIDE DATA'!$A$5&lt;'Registration Data'!$P22,'RIDE DATA'!$B$5&gt;'Registration Data'!$P22)</f>
        <v>0</v>
      </c>
      <c r="R22" s="27">
        <f t="shared" si="2"/>
        <v>0</v>
      </c>
      <c r="S22" s="25">
        <f>COUNTIF('Historical Registration Data'!D:D,'Registration Data'!C22)</f>
        <v>0</v>
      </c>
      <c r="T22" s="28" t="e">
        <f t="shared" si="3"/>
        <v>#VALUE!</v>
      </c>
      <c r="U22" s="29" t="e">
        <f t="shared" si="4"/>
        <v>#VALUE!</v>
      </c>
      <c r="V22" s="44" t="e">
        <f t="shared" si="5"/>
        <v>#VALUE!</v>
      </c>
    </row>
    <row r="23" spans="1:22" x14ac:dyDescent="0.25">
      <c r="A23" s="37" t="s">
        <v>29</v>
      </c>
      <c r="B23" s="37" t="s">
        <v>164</v>
      </c>
      <c r="C23" s="37" t="s">
        <v>79</v>
      </c>
      <c r="D23" s="38">
        <v>255</v>
      </c>
      <c r="E23" s="11"/>
      <c r="F23" s="23">
        <f t="shared" si="0"/>
        <v>239.7</v>
      </c>
      <c r="G23" s="24">
        <f t="shared" si="1"/>
        <v>0</v>
      </c>
      <c r="H23" s="43"/>
      <c r="I23" s="43"/>
      <c r="J23" s="43"/>
      <c r="K23" s="43"/>
      <c r="L23" s="43"/>
      <c r="O23" s="26" t="str">
        <f>IFERROR(VLOOKUP(C:C,'Results Data'!A:F,6,FALSE), "Not Found")</f>
        <v>Not Found</v>
      </c>
      <c r="P23" s="27" t="str">
        <f>IFERROR(VLOOKUP(C:C,'Results Data'!A:M,13,FALSE), "Not Found")</f>
        <v>Not Found</v>
      </c>
      <c r="Q23" s="27" t="b">
        <f>AND('RIDE DATA'!$A$5&lt;'Registration Data'!$P23,'RIDE DATA'!$B$5&gt;'Registration Data'!$P23)</f>
        <v>0</v>
      </c>
      <c r="R23" s="27">
        <f t="shared" si="2"/>
        <v>0</v>
      </c>
      <c r="S23" s="25">
        <f>COUNTIF('Historical Registration Data'!D:D,'Registration Data'!C23)</f>
        <v>0</v>
      </c>
      <c r="T23" s="28" t="e">
        <f t="shared" si="3"/>
        <v>#VALUE!</v>
      </c>
      <c r="U23" s="29" t="e">
        <f t="shared" si="4"/>
        <v>#VALUE!</v>
      </c>
      <c r="V23" s="44" t="e">
        <f t="shared" si="5"/>
        <v>#VALUE!</v>
      </c>
    </row>
    <row r="24" spans="1:22" x14ac:dyDescent="0.25">
      <c r="A24" s="37" t="s">
        <v>28</v>
      </c>
      <c r="B24" s="37" t="s">
        <v>165</v>
      </c>
      <c r="C24" s="37" t="s">
        <v>69</v>
      </c>
      <c r="D24" s="38">
        <v>640</v>
      </c>
      <c r="E24" s="11"/>
      <c r="F24" s="23">
        <f t="shared" si="0"/>
        <v>601.59999999999991</v>
      </c>
      <c r="G24" s="24">
        <f t="shared" si="1"/>
        <v>0</v>
      </c>
      <c r="H24" s="43"/>
      <c r="I24" s="43"/>
      <c r="J24" s="43"/>
      <c r="K24" s="43"/>
      <c r="L24" s="43"/>
      <c r="O24" s="26" t="str">
        <f>IFERROR(VLOOKUP(C:C,'Results Data'!A:F,6,FALSE), "Not Found")</f>
        <v>Not Found</v>
      </c>
      <c r="P24" s="27" t="str">
        <f>IFERROR(VLOOKUP(C:C,'Results Data'!A:M,13,FALSE), "Not Found")</f>
        <v>Not Found</v>
      </c>
      <c r="Q24" s="27" t="b">
        <f>AND('RIDE DATA'!$A$5&lt;'Registration Data'!$P24,'RIDE DATA'!$B$5&gt;'Registration Data'!$P24)</f>
        <v>0</v>
      </c>
      <c r="R24" s="27">
        <f t="shared" si="2"/>
        <v>0</v>
      </c>
      <c r="S24" s="25">
        <f>COUNTIF('Historical Registration Data'!D:D,'Registration Data'!C24)</f>
        <v>0</v>
      </c>
      <c r="T24" s="28" t="e">
        <f t="shared" si="3"/>
        <v>#VALUE!</v>
      </c>
      <c r="U24" s="29" t="e">
        <f t="shared" si="4"/>
        <v>#VALUE!</v>
      </c>
      <c r="V24" s="44" t="e">
        <f t="shared" si="5"/>
        <v>#VALUE!</v>
      </c>
    </row>
    <row r="25" spans="1:22" x14ac:dyDescent="0.25">
      <c r="A25" s="37" t="s">
        <v>26</v>
      </c>
      <c r="B25" s="37" t="s">
        <v>166</v>
      </c>
      <c r="C25" s="37" t="s">
        <v>122</v>
      </c>
      <c r="D25" s="38">
        <v>325</v>
      </c>
      <c r="E25" s="11"/>
      <c r="F25" s="23">
        <f t="shared" si="0"/>
        <v>305.5</v>
      </c>
      <c r="G25" s="24">
        <f t="shared" si="1"/>
        <v>0</v>
      </c>
      <c r="H25" s="43"/>
      <c r="I25" s="43"/>
      <c r="J25" s="43"/>
      <c r="K25" s="43"/>
      <c r="L25" s="43"/>
      <c r="O25" s="26" t="str">
        <f>IFERROR(VLOOKUP(C:C,'Results Data'!A:F,6,FALSE), "Not Found")</f>
        <v>Not Found</v>
      </c>
      <c r="P25" s="27" t="str">
        <f>IFERROR(VLOOKUP(C:C,'Results Data'!A:M,13,FALSE), "Not Found")</f>
        <v>Not Found</v>
      </c>
      <c r="Q25" s="27" t="b">
        <f>AND('RIDE DATA'!$A$5&lt;'Registration Data'!$P25,'RIDE DATA'!$B$5&gt;'Registration Data'!$P25)</f>
        <v>0</v>
      </c>
      <c r="R25" s="27">
        <f t="shared" si="2"/>
        <v>0</v>
      </c>
      <c r="S25" s="25">
        <f>COUNTIF('Historical Registration Data'!D:D,'Registration Data'!C25)</f>
        <v>0</v>
      </c>
      <c r="T25" s="28" t="e">
        <f t="shared" si="3"/>
        <v>#VALUE!</v>
      </c>
      <c r="U25" s="29" t="e">
        <f t="shared" si="4"/>
        <v>#VALUE!</v>
      </c>
      <c r="V25" s="44" t="e">
        <f t="shared" si="5"/>
        <v>#VALUE!</v>
      </c>
    </row>
    <row r="26" spans="1:22" x14ac:dyDescent="0.25">
      <c r="A26" s="37" t="s">
        <v>26</v>
      </c>
      <c r="B26" s="37" t="s">
        <v>167</v>
      </c>
      <c r="C26" s="37" t="s">
        <v>54</v>
      </c>
      <c r="D26" s="38">
        <v>385</v>
      </c>
      <c r="E26" s="11"/>
      <c r="F26" s="23">
        <f t="shared" si="0"/>
        <v>361.9</v>
      </c>
      <c r="G26" s="24">
        <f t="shared" si="1"/>
        <v>0</v>
      </c>
      <c r="H26" s="43" t="s">
        <v>282</v>
      </c>
      <c r="I26" s="43"/>
      <c r="J26" s="43"/>
      <c r="K26" s="43"/>
      <c r="L26" s="43"/>
      <c r="O26" s="26" t="str">
        <f>IFERROR(VLOOKUP(C:C,'Results Data'!A:F,6,FALSE), "Not Found")</f>
        <v>Not Found</v>
      </c>
      <c r="P26" s="27" t="str">
        <f>IFERROR(VLOOKUP(C:C,'Results Data'!A:M,13,FALSE), "Not Found")</f>
        <v>Not Found</v>
      </c>
      <c r="Q26" s="27" t="b">
        <f>AND('RIDE DATA'!$A$5&lt;'Registration Data'!$P26,'RIDE DATA'!$B$5&gt;'Registration Data'!$P26)</f>
        <v>0</v>
      </c>
      <c r="R26" s="27">
        <f t="shared" si="2"/>
        <v>0</v>
      </c>
      <c r="S26" s="25">
        <f>COUNTIF('Historical Registration Data'!D:D,'Registration Data'!C26)</f>
        <v>0</v>
      </c>
      <c r="T26" s="28" t="e">
        <f t="shared" si="3"/>
        <v>#VALUE!</v>
      </c>
      <c r="U26" s="29" t="e">
        <f t="shared" si="4"/>
        <v>#VALUE!</v>
      </c>
      <c r="V26" s="44" t="e">
        <f t="shared" si="5"/>
        <v>#VALUE!</v>
      </c>
    </row>
    <row r="27" spans="1:22" x14ac:dyDescent="0.25">
      <c r="A27" s="37" t="s">
        <v>28</v>
      </c>
      <c r="B27" s="37" t="s">
        <v>168</v>
      </c>
      <c r="C27" s="37" t="s">
        <v>64</v>
      </c>
      <c r="D27" s="38">
        <v>471</v>
      </c>
      <c r="E27" s="11"/>
      <c r="F27" s="23">
        <f t="shared" si="0"/>
        <v>442.73999999999995</v>
      </c>
      <c r="G27" s="24">
        <f t="shared" si="1"/>
        <v>0</v>
      </c>
      <c r="H27" s="43" t="s">
        <v>274</v>
      </c>
      <c r="I27" s="43" t="s">
        <v>280</v>
      </c>
      <c r="J27" s="43" t="s">
        <v>283</v>
      </c>
      <c r="K27" s="43"/>
      <c r="L27" s="43"/>
      <c r="O27" s="26" t="str">
        <f>IFERROR(VLOOKUP(C:C,'Results Data'!A:F,6,FALSE), "Not Found")</f>
        <v>Not Found</v>
      </c>
      <c r="P27" s="27" t="str">
        <f>IFERROR(VLOOKUP(C:C,'Results Data'!A:M,13,FALSE), "Not Found")</f>
        <v>Not Found</v>
      </c>
      <c r="Q27" s="27" t="b">
        <f>AND('RIDE DATA'!$A$5&lt;'Registration Data'!$P27,'RIDE DATA'!$B$5&gt;'Registration Data'!$P27)</f>
        <v>0</v>
      </c>
      <c r="R27" s="27">
        <f t="shared" si="2"/>
        <v>0</v>
      </c>
      <c r="S27" s="25">
        <f>COUNTIF('Historical Registration Data'!D:D,'Registration Data'!C27)</f>
        <v>0</v>
      </c>
      <c r="T27" s="28" t="e">
        <f t="shared" si="3"/>
        <v>#VALUE!</v>
      </c>
      <c r="U27" s="29" t="e">
        <f t="shared" si="4"/>
        <v>#VALUE!</v>
      </c>
      <c r="V27" s="44" t="e">
        <f t="shared" si="5"/>
        <v>#VALUE!</v>
      </c>
    </row>
    <row r="28" spans="1:22" x14ac:dyDescent="0.25">
      <c r="A28" s="37" t="s">
        <v>28</v>
      </c>
      <c r="B28" s="37" t="s">
        <v>169</v>
      </c>
      <c r="C28" s="37" t="s">
        <v>140</v>
      </c>
      <c r="D28" s="38">
        <v>391</v>
      </c>
      <c r="E28" s="11"/>
      <c r="F28" s="23">
        <f t="shared" si="0"/>
        <v>367.53999999999996</v>
      </c>
      <c r="G28" s="24">
        <f t="shared" si="1"/>
        <v>0</v>
      </c>
      <c r="H28" s="43"/>
      <c r="I28" s="43"/>
      <c r="J28" s="43"/>
      <c r="K28" s="43"/>
      <c r="L28" s="43"/>
      <c r="O28" s="26" t="str">
        <f>IFERROR(VLOOKUP(C:C,'Results Data'!A:F,6,FALSE), "Not Found")</f>
        <v>Not Found</v>
      </c>
      <c r="P28" s="27" t="str">
        <f>IFERROR(VLOOKUP(C:C,'Results Data'!A:M,13,FALSE), "Not Found")</f>
        <v>Not Found</v>
      </c>
      <c r="Q28" s="27" t="b">
        <f>AND('RIDE DATA'!$A$5&lt;'Registration Data'!$P28,'RIDE DATA'!$B$5&gt;'Registration Data'!$P28)</f>
        <v>0</v>
      </c>
      <c r="R28" s="27">
        <f t="shared" si="2"/>
        <v>0</v>
      </c>
      <c r="S28" s="25">
        <f>COUNTIF('Historical Registration Data'!D:D,'Registration Data'!C28)</f>
        <v>0</v>
      </c>
      <c r="T28" s="28" t="e">
        <f t="shared" si="3"/>
        <v>#VALUE!</v>
      </c>
      <c r="U28" s="29" t="e">
        <f t="shared" si="4"/>
        <v>#VALUE!</v>
      </c>
      <c r="V28" s="44" t="e">
        <f t="shared" si="5"/>
        <v>#VALUE!</v>
      </c>
    </row>
    <row r="29" spans="1:22" x14ac:dyDescent="0.25">
      <c r="A29" s="37" t="s">
        <v>29</v>
      </c>
      <c r="B29" s="37" t="s">
        <v>170</v>
      </c>
      <c r="C29" s="37" t="s">
        <v>57</v>
      </c>
      <c r="D29" s="38">
        <v>550</v>
      </c>
      <c r="E29" s="11"/>
      <c r="F29" s="23">
        <f t="shared" si="0"/>
        <v>517</v>
      </c>
      <c r="G29" s="24">
        <f t="shared" si="1"/>
        <v>0</v>
      </c>
      <c r="H29" s="43" t="s">
        <v>271</v>
      </c>
      <c r="I29" s="43"/>
      <c r="J29" s="43"/>
      <c r="K29" s="43"/>
      <c r="L29" s="43"/>
      <c r="O29" s="26" t="str">
        <f>IFERROR(VLOOKUP(C:C,'Results Data'!A:F,6,FALSE), "Not Found")</f>
        <v>Not Found</v>
      </c>
      <c r="P29" s="27" t="str">
        <f>IFERROR(VLOOKUP(C:C,'Results Data'!A:M,13,FALSE), "Not Found")</f>
        <v>Not Found</v>
      </c>
      <c r="Q29" s="27" t="b">
        <f>AND('RIDE DATA'!$A$5&lt;'Registration Data'!$P29,'RIDE DATA'!$B$5&gt;'Registration Data'!$P29)</f>
        <v>0</v>
      </c>
      <c r="R29" s="27">
        <f t="shared" si="2"/>
        <v>0</v>
      </c>
      <c r="S29" s="25">
        <f>COUNTIF('Historical Registration Data'!D:D,'Registration Data'!C29)</f>
        <v>0</v>
      </c>
      <c r="T29" s="28" t="e">
        <f t="shared" si="3"/>
        <v>#VALUE!</v>
      </c>
      <c r="U29" s="29" t="e">
        <f t="shared" si="4"/>
        <v>#VALUE!</v>
      </c>
      <c r="V29" s="44" t="e">
        <f t="shared" si="5"/>
        <v>#VALUE!</v>
      </c>
    </row>
    <row r="30" spans="1:22" x14ac:dyDescent="0.25">
      <c r="A30" s="37" t="s">
        <v>28</v>
      </c>
      <c r="B30" s="37" t="s">
        <v>171</v>
      </c>
      <c r="C30" s="37" t="s">
        <v>74</v>
      </c>
      <c r="D30" s="38">
        <v>549</v>
      </c>
      <c r="E30" s="11"/>
      <c r="F30" s="23">
        <f t="shared" si="0"/>
        <v>516.05999999999995</v>
      </c>
      <c r="G30" s="24">
        <f t="shared" si="1"/>
        <v>0</v>
      </c>
      <c r="H30" s="43" t="s">
        <v>271</v>
      </c>
      <c r="I30" s="43" t="s">
        <v>280</v>
      </c>
      <c r="J30" s="43" t="s">
        <v>278</v>
      </c>
      <c r="K30" s="43"/>
      <c r="L30" s="43"/>
      <c r="O30" s="26" t="str">
        <f>IFERROR(VLOOKUP(C:C,'Results Data'!A:F,6,FALSE), "Not Found")</f>
        <v>Not Found</v>
      </c>
      <c r="P30" s="27" t="str">
        <f>IFERROR(VLOOKUP(C:C,'Results Data'!A:M,13,FALSE), "Not Found")</f>
        <v>Not Found</v>
      </c>
      <c r="Q30" s="27" t="b">
        <f>AND('RIDE DATA'!$A$5&lt;'Registration Data'!$P30,'RIDE DATA'!$B$5&gt;'Registration Data'!$P30)</f>
        <v>0</v>
      </c>
      <c r="R30" s="27">
        <f t="shared" si="2"/>
        <v>0</v>
      </c>
      <c r="S30" s="25">
        <f>COUNTIF('Historical Registration Data'!D:D,'Registration Data'!C30)</f>
        <v>0</v>
      </c>
      <c r="T30" s="28" t="e">
        <f t="shared" si="3"/>
        <v>#VALUE!</v>
      </c>
      <c r="U30" s="29" t="e">
        <f t="shared" si="4"/>
        <v>#VALUE!</v>
      </c>
      <c r="V30" s="44" t="e">
        <f t="shared" si="5"/>
        <v>#VALUE!</v>
      </c>
    </row>
    <row r="31" spans="1:22" x14ac:dyDescent="0.25">
      <c r="A31" s="37" t="s">
        <v>26</v>
      </c>
      <c r="B31" s="37" t="s">
        <v>172</v>
      </c>
      <c r="C31" s="37" t="s">
        <v>63</v>
      </c>
      <c r="D31" s="38">
        <v>546</v>
      </c>
      <c r="E31" s="11"/>
      <c r="F31" s="23">
        <f t="shared" si="0"/>
        <v>513.24</v>
      </c>
      <c r="G31" s="24">
        <f t="shared" si="1"/>
        <v>0</v>
      </c>
      <c r="H31" s="43"/>
      <c r="I31" s="43"/>
      <c r="J31" s="43"/>
      <c r="K31" s="43"/>
      <c r="L31" s="43"/>
      <c r="O31" s="26" t="str">
        <f>IFERROR(VLOOKUP(C:C,'Results Data'!A:F,6,FALSE), "Not Found")</f>
        <v>Not Found</v>
      </c>
      <c r="P31" s="27" t="str">
        <f>IFERROR(VLOOKUP(C:C,'Results Data'!A:M,13,FALSE), "Not Found")</f>
        <v>Not Found</v>
      </c>
      <c r="Q31" s="27" t="b">
        <f>AND('RIDE DATA'!$A$5&lt;'Registration Data'!$P31,'RIDE DATA'!$B$5&gt;'Registration Data'!$P31)</f>
        <v>0</v>
      </c>
      <c r="R31" s="27">
        <f t="shared" si="2"/>
        <v>0</v>
      </c>
      <c r="S31" s="25">
        <f>COUNTIF('Historical Registration Data'!D:D,'Registration Data'!C31)</f>
        <v>0</v>
      </c>
      <c r="T31" s="28" t="e">
        <f t="shared" si="3"/>
        <v>#VALUE!</v>
      </c>
      <c r="U31" s="29" t="e">
        <f t="shared" si="4"/>
        <v>#VALUE!</v>
      </c>
      <c r="V31" s="44" t="e">
        <f t="shared" si="5"/>
        <v>#VALUE!</v>
      </c>
    </row>
    <row r="32" spans="1:22" x14ac:dyDescent="0.25">
      <c r="A32" s="37" t="s">
        <v>28</v>
      </c>
      <c r="B32" s="37" t="s">
        <v>173</v>
      </c>
      <c r="C32" s="37" t="s">
        <v>107</v>
      </c>
      <c r="D32" s="38">
        <v>438</v>
      </c>
      <c r="E32" s="11"/>
      <c r="F32" s="23">
        <f t="shared" si="0"/>
        <v>411.71999999999997</v>
      </c>
      <c r="G32" s="24">
        <f t="shared" si="1"/>
        <v>0</v>
      </c>
      <c r="H32" s="43" t="s">
        <v>271</v>
      </c>
      <c r="I32" s="43" t="s">
        <v>272</v>
      </c>
      <c r="J32" s="43"/>
      <c r="K32" s="43"/>
      <c r="L32" s="43"/>
      <c r="O32" s="26" t="str">
        <f>IFERROR(VLOOKUP(C:C,'Results Data'!A:F,6,FALSE), "Not Found")</f>
        <v>Not Found</v>
      </c>
      <c r="P32" s="27" t="str">
        <f>IFERROR(VLOOKUP(C:C,'Results Data'!A:M,13,FALSE), "Not Found")</f>
        <v>Not Found</v>
      </c>
      <c r="Q32" s="27" t="b">
        <f>AND('RIDE DATA'!$A$5&lt;'Registration Data'!$P32,'RIDE DATA'!$B$5&gt;'Registration Data'!$P32)</f>
        <v>0</v>
      </c>
      <c r="R32" s="27">
        <f t="shared" si="2"/>
        <v>0</v>
      </c>
      <c r="S32" s="25">
        <f>COUNTIF('Historical Registration Data'!D:D,'Registration Data'!C32)</f>
        <v>0</v>
      </c>
      <c r="T32" s="28" t="e">
        <f t="shared" si="3"/>
        <v>#VALUE!</v>
      </c>
      <c r="U32" s="29" t="e">
        <f t="shared" si="4"/>
        <v>#VALUE!</v>
      </c>
      <c r="V32" s="44" t="e">
        <f t="shared" si="5"/>
        <v>#VALUE!</v>
      </c>
    </row>
    <row r="33" spans="1:22" x14ac:dyDescent="0.25">
      <c r="A33" s="37" t="s">
        <v>28</v>
      </c>
      <c r="B33" s="37" t="s">
        <v>174</v>
      </c>
      <c r="C33" s="37" t="s">
        <v>53</v>
      </c>
      <c r="D33" s="38">
        <v>274</v>
      </c>
      <c r="E33" s="11"/>
      <c r="F33" s="23">
        <f t="shared" si="0"/>
        <v>257.56</v>
      </c>
      <c r="G33" s="24">
        <f t="shared" si="1"/>
        <v>0</v>
      </c>
      <c r="H33" s="43"/>
      <c r="I33" s="43"/>
      <c r="J33" s="43"/>
      <c r="K33" s="43"/>
      <c r="L33" s="43"/>
      <c r="O33" s="26" t="str">
        <f>IFERROR(VLOOKUP(C:C,'Results Data'!A:F,6,FALSE), "Not Found")</f>
        <v>Not Found</v>
      </c>
      <c r="P33" s="27" t="str">
        <f>IFERROR(VLOOKUP(C:C,'Results Data'!A:M,13,FALSE), "Not Found")</f>
        <v>Not Found</v>
      </c>
      <c r="Q33" s="27" t="b">
        <f>AND('RIDE DATA'!$A$5&lt;'Registration Data'!$P33,'RIDE DATA'!$B$5&gt;'Registration Data'!$P33)</f>
        <v>0</v>
      </c>
      <c r="R33" s="27">
        <f t="shared" si="2"/>
        <v>0</v>
      </c>
      <c r="S33" s="25">
        <f>COUNTIF('Historical Registration Data'!D:D,'Registration Data'!C33)</f>
        <v>0</v>
      </c>
      <c r="T33" s="28" t="e">
        <f t="shared" si="3"/>
        <v>#VALUE!</v>
      </c>
      <c r="U33" s="29" t="e">
        <f t="shared" si="4"/>
        <v>#VALUE!</v>
      </c>
      <c r="V33" s="44" t="e">
        <f t="shared" si="5"/>
        <v>#VALUE!</v>
      </c>
    </row>
    <row r="34" spans="1:22" x14ac:dyDescent="0.25">
      <c r="A34" s="37" t="s">
        <v>26</v>
      </c>
      <c r="B34" s="37" t="s">
        <v>175</v>
      </c>
      <c r="C34" s="37" t="s">
        <v>109</v>
      </c>
      <c r="D34" s="38">
        <v>483</v>
      </c>
      <c r="E34" s="11"/>
      <c r="F34" s="23">
        <f t="shared" si="0"/>
        <v>454.02</v>
      </c>
      <c r="G34" s="24">
        <f t="shared" si="1"/>
        <v>0</v>
      </c>
      <c r="H34" s="43" t="s">
        <v>274</v>
      </c>
      <c r="I34" s="43" t="s">
        <v>272</v>
      </c>
      <c r="J34" s="43"/>
      <c r="K34" s="43"/>
      <c r="L34" s="43" t="s">
        <v>284</v>
      </c>
      <c r="O34" s="26" t="str">
        <f>IFERROR(VLOOKUP(C:C,'Results Data'!A:F,6,FALSE), "Not Found")</f>
        <v>Not Found</v>
      </c>
      <c r="P34" s="27" t="str">
        <f>IFERROR(VLOOKUP(C:C,'Results Data'!A:M,13,FALSE), "Not Found")</f>
        <v>Not Found</v>
      </c>
      <c r="Q34" s="27" t="b">
        <f>AND('RIDE DATA'!$A$5&lt;'Registration Data'!$P34,'RIDE DATA'!$B$5&gt;'Registration Data'!$P34)</f>
        <v>0</v>
      </c>
      <c r="R34" s="27">
        <f t="shared" si="2"/>
        <v>0</v>
      </c>
      <c r="S34" s="25">
        <f>COUNTIF('Historical Registration Data'!D:D,'Registration Data'!C34)</f>
        <v>0</v>
      </c>
      <c r="T34" s="28" t="e">
        <f t="shared" si="3"/>
        <v>#VALUE!</v>
      </c>
      <c r="U34" s="29" t="e">
        <f t="shared" si="4"/>
        <v>#VALUE!</v>
      </c>
      <c r="V34" s="44" t="e">
        <f t="shared" si="5"/>
        <v>#VALUE!</v>
      </c>
    </row>
    <row r="35" spans="1:22" x14ac:dyDescent="0.25">
      <c r="A35" s="37" t="s">
        <v>26</v>
      </c>
      <c r="B35" s="37" t="s">
        <v>176</v>
      </c>
      <c r="C35" s="37" t="s">
        <v>76</v>
      </c>
      <c r="D35" s="38">
        <v>356</v>
      </c>
      <c r="E35" s="11"/>
      <c r="F35" s="23">
        <f t="shared" si="0"/>
        <v>334.64</v>
      </c>
      <c r="G35" s="24">
        <f t="shared" si="1"/>
        <v>0</v>
      </c>
      <c r="H35" s="43" t="s">
        <v>274</v>
      </c>
      <c r="I35" s="43" t="s">
        <v>275</v>
      </c>
      <c r="J35" s="43"/>
      <c r="K35" s="43"/>
      <c r="L35" s="43" t="s">
        <v>284</v>
      </c>
      <c r="O35" s="26" t="str">
        <f>IFERROR(VLOOKUP(C:C,'Results Data'!A:F,6,FALSE), "Not Found")</f>
        <v>Not Found</v>
      </c>
      <c r="P35" s="27" t="str">
        <f>IFERROR(VLOOKUP(C:C,'Results Data'!A:M,13,FALSE), "Not Found")</f>
        <v>Not Found</v>
      </c>
      <c r="Q35" s="27" t="b">
        <f>AND('RIDE DATA'!$A$5&lt;'Registration Data'!$P35,'RIDE DATA'!$B$5&gt;'Registration Data'!$P35)</f>
        <v>0</v>
      </c>
      <c r="R35" s="27">
        <f t="shared" si="2"/>
        <v>0</v>
      </c>
      <c r="S35" s="25">
        <f>COUNTIF('Historical Registration Data'!D:D,'Registration Data'!C35)</f>
        <v>0</v>
      </c>
      <c r="T35" s="28" t="e">
        <f t="shared" si="3"/>
        <v>#VALUE!</v>
      </c>
      <c r="U35" s="29" t="e">
        <f t="shared" si="4"/>
        <v>#VALUE!</v>
      </c>
      <c r="V35" s="44" t="e">
        <f t="shared" si="5"/>
        <v>#VALUE!</v>
      </c>
    </row>
    <row r="36" spans="1:22" x14ac:dyDescent="0.25">
      <c r="A36" s="37" t="s">
        <v>26</v>
      </c>
      <c r="B36" s="37" t="s">
        <v>177</v>
      </c>
      <c r="C36" s="37" t="s">
        <v>70</v>
      </c>
      <c r="D36" s="38">
        <v>299</v>
      </c>
      <c r="E36" s="11"/>
      <c r="F36" s="23">
        <f t="shared" si="0"/>
        <v>281.06</v>
      </c>
      <c r="G36" s="24">
        <f t="shared" si="1"/>
        <v>0</v>
      </c>
      <c r="H36" s="43" t="s">
        <v>282</v>
      </c>
      <c r="I36" s="43" t="s">
        <v>279</v>
      </c>
      <c r="J36" s="43"/>
      <c r="K36" s="43" t="s">
        <v>285</v>
      </c>
      <c r="L36" s="43"/>
      <c r="O36" s="26" t="str">
        <f>IFERROR(VLOOKUP(C:C,'Results Data'!A:F,6,FALSE), "Not Found")</f>
        <v>Not Found</v>
      </c>
      <c r="P36" s="27" t="str">
        <f>IFERROR(VLOOKUP(C:C,'Results Data'!A:M,13,FALSE), "Not Found")</f>
        <v>Not Found</v>
      </c>
      <c r="Q36" s="27" t="b">
        <f>AND('RIDE DATA'!$A$5&lt;'Registration Data'!$P36,'RIDE DATA'!$B$5&gt;'Registration Data'!$P36)</f>
        <v>0</v>
      </c>
      <c r="R36" s="27">
        <f t="shared" si="2"/>
        <v>0</v>
      </c>
      <c r="S36" s="25">
        <f>COUNTIF('Historical Registration Data'!D:D,'Registration Data'!C36)</f>
        <v>0</v>
      </c>
      <c r="T36" s="28" t="e">
        <f t="shared" si="3"/>
        <v>#VALUE!</v>
      </c>
      <c r="U36" s="29" t="e">
        <f t="shared" si="4"/>
        <v>#VALUE!</v>
      </c>
      <c r="V36" s="44" t="e">
        <f t="shared" si="5"/>
        <v>#VALUE!</v>
      </c>
    </row>
    <row r="37" spans="1:22" x14ac:dyDescent="0.25">
      <c r="A37" s="37" t="s">
        <v>26</v>
      </c>
      <c r="B37" s="37" t="s">
        <v>178</v>
      </c>
      <c r="C37" s="37" t="s">
        <v>87</v>
      </c>
      <c r="D37" s="38">
        <v>220</v>
      </c>
      <c r="E37" s="11"/>
      <c r="F37" s="23">
        <f t="shared" si="0"/>
        <v>206.79999999999998</v>
      </c>
      <c r="G37" s="24">
        <f t="shared" si="1"/>
        <v>0</v>
      </c>
      <c r="H37" s="43"/>
      <c r="I37" s="43"/>
      <c r="J37" s="43"/>
      <c r="K37" s="43"/>
      <c r="L37" s="43"/>
      <c r="O37" s="26" t="str">
        <f>IFERROR(VLOOKUP(C:C,'Results Data'!A:F,6,FALSE), "Not Found")</f>
        <v>Not Found</v>
      </c>
      <c r="P37" s="27" t="str">
        <f>IFERROR(VLOOKUP(C:C,'Results Data'!A:M,13,FALSE), "Not Found")</f>
        <v>Not Found</v>
      </c>
      <c r="Q37" s="27" t="b">
        <f>AND('RIDE DATA'!$A$5&lt;'Registration Data'!$P37,'RIDE DATA'!$B$5&gt;'Registration Data'!$P37)</f>
        <v>0</v>
      </c>
      <c r="R37" s="27">
        <f t="shared" si="2"/>
        <v>0</v>
      </c>
      <c r="S37" s="25">
        <f>COUNTIF('Historical Registration Data'!D:D,'Registration Data'!C37)</f>
        <v>0</v>
      </c>
      <c r="T37" s="28" t="e">
        <f t="shared" si="3"/>
        <v>#VALUE!</v>
      </c>
      <c r="U37" s="29" t="e">
        <f t="shared" si="4"/>
        <v>#VALUE!</v>
      </c>
      <c r="V37" s="44" t="e">
        <f t="shared" si="5"/>
        <v>#VALUE!</v>
      </c>
    </row>
    <row r="38" spans="1:22" x14ac:dyDescent="0.25">
      <c r="A38" s="37" t="s">
        <v>26</v>
      </c>
      <c r="B38" s="37" t="s">
        <v>179</v>
      </c>
      <c r="C38" s="37" t="s">
        <v>82</v>
      </c>
      <c r="D38" s="38">
        <v>494</v>
      </c>
      <c r="E38" s="11"/>
      <c r="F38" s="23">
        <f t="shared" si="0"/>
        <v>464.35999999999996</v>
      </c>
      <c r="G38" s="24">
        <f t="shared" si="1"/>
        <v>0</v>
      </c>
      <c r="H38" s="43"/>
      <c r="I38" s="43"/>
      <c r="J38" s="43"/>
      <c r="K38" s="43"/>
      <c r="L38" s="43"/>
      <c r="O38" s="26" t="str">
        <f>IFERROR(VLOOKUP(C:C,'Results Data'!A:F,6,FALSE), "Not Found")</f>
        <v>Not Found</v>
      </c>
      <c r="P38" s="27" t="str">
        <f>IFERROR(VLOOKUP(C:C,'Results Data'!A:M,13,FALSE), "Not Found")</f>
        <v>Not Found</v>
      </c>
      <c r="Q38" s="27" t="b">
        <f>AND('RIDE DATA'!$A$5&lt;'Registration Data'!$P38,'RIDE DATA'!$B$5&gt;'Registration Data'!$P38)</f>
        <v>0</v>
      </c>
      <c r="R38" s="27">
        <f t="shared" si="2"/>
        <v>0</v>
      </c>
      <c r="S38" s="25">
        <f>COUNTIF('Historical Registration Data'!D:D,'Registration Data'!C38)</f>
        <v>0</v>
      </c>
      <c r="T38" s="28" t="e">
        <f t="shared" si="3"/>
        <v>#VALUE!</v>
      </c>
      <c r="U38" s="29" t="e">
        <f t="shared" si="4"/>
        <v>#VALUE!</v>
      </c>
      <c r="V38" s="44" t="e">
        <f t="shared" si="5"/>
        <v>#VALUE!</v>
      </c>
    </row>
    <row r="39" spans="1:22" x14ac:dyDescent="0.25">
      <c r="A39" s="37" t="s">
        <v>25</v>
      </c>
      <c r="B39" s="37" t="s">
        <v>180</v>
      </c>
      <c r="C39" s="37" t="s">
        <v>94</v>
      </c>
      <c r="D39" s="38">
        <v>533</v>
      </c>
      <c r="E39" s="11"/>
      <c r="F39" s="23">
        <f t="shared" si="0"/>
        <v>501.02</v>
      </c>
      <c r="G39" s="24">
        <f t="shared" si="1"/>
        <v>0</v>
      </c>
      <c r="H39" s="43"/>
      <c r="I39" s="43"/>
      <c r="J39" s="43"/>
      <c r="K39" s="43"/>
      <c r="L39" s="43"/>
      <c r="O39" s="26" t="str">
        <f>IFERROR(VLOOKUP(C:C,'Results Data'!A:F,6,FALSE), "Not Found")</f>
        <v>Not Found</v>
      </c>
      <c r="P39" s="27" t="str">
        <f>IFERROR(VLOOKUP(C:C,'Results Data'!A:M,13,FALSE), "Not Found")</f>
        <v>Not Found</v>
      </c>
      <c r="Q39" s="27" t="b">
        <f>AND('RIDE DATA'!$A$5&lt;'Registration Data'!$P39,'RIDE DATA'!$B$5&gt;'Registration Data'!$P39)</f>
        <v>0</v>
      </c>
      <c r="R39" s="27">
        <f t="shared" si="2"/>
        <v>0</v>
      </c>
      <c r="S39" s="25">
        <f>COUNTIF('Historical Registration Data'!D:D,'Registration Data'!C39)</f>
        <v>0</v>
      </c>
      <c r="T39" s="28" t="e">
        <f t="shared" si="3"/>
        <v>#VALUE!</v>
      </c>
      <c r="U39" s="29" t="e">
        <f t="shared" si="4"/>
        <v>#VALUE!</v>
      </c>
      <c r="V39" s="44" t="e">
        <f t="shared" si="5"/>
        <v>#VALUE!</v>
      </c>
    </row>
    <row r="40" spans="1:22" x14ac:dyDescent="0.25">
      <c r="A40" s="37" t="s">
        <v>25</v>
      </c>
      <c r="B40" s="37" t="s">
        <v>181</v>
      </c>
      <c r="C40" s="37" t="s">
        <v>98</v>
      </c>
      <c r="D40" s="38">
        <v>260</v>
      </c>
      <c r="E40" s="11"/>
      <c r="F40" s="23">
        <f t="shared" si="0"/>
        <v>244.39999999999998</v>
      </c>
      <c r="G40" s="24">
        <f t="shared" si="1"/>
        <v>0</v>
      </c>
      <c r="H40" s="43"/>
      <c r="I40" s="43"/>
      <c r="J40" s="43"/>
      <c r="K40" s="43"/>
      <c r="L40" s="43"/>
      <c r="O40" s="26" t="str">
        <f>IFERROR(VLOOKUP(C:C,'Results Data'!A:F,6,FALSE), "Not Found")</f>
        <v>Not Found</v>
      </c>
      <c r="P40" s="27" t="str">
        <f>IFERROR(VLOOKUP(C:C,'Results Data'!A:M,13,FALSE), "Not Found")</f>
        <v>Not Found</v>
      </c>
      <c r="Q40" s="27" t="b">
        <f>AND('RIDE DATA'!$A$5&lt;'Registration Data'!$P40,'RIDE DATA'!$B$5&gt;'Registration Data'!$P40)</f>
        <v>0</v>
      </c>
      <c r="R40" s="27">
        <f t="shared" si="2"/>
        <v>0</v>
      </c>
      <c r="S40" s="25">
        <f>COUNTIF('Historical Registration Data'!D:D,'Registration Data'!C40)</f>
        <v>0</v>
      </c>
      <c r="T40" s="28" t="e">
        <f t="shared" si="3"/>
        <v>#VALUE!</v>
      </c>
      <c r="U40" s="29" t="e">
        <f t="shared" si="4"/>
        <v>#VALUE!</v>
      </c>
      <c r="V40" s="44" t="e">
        <f t="shared" si="5"/>
        <v>#VALUE!</v>
      </c>
    </row>
    <row r="41" spans="1:22" x14ac:dyDescent="0.25">
      <c r="A41" s="37" t="s">
        <v>28</v>
      </c>
      <c r="B41" s="37" t="s">
        <v>182</v>
      </c>
      <c r="C41" s="37" t="s">
        <v>105</v>
      </c>
      <c r="D41" s="38">
        <v>605</v>
      </c>
      <c r="E41" s="11"/>
      <c r="F41" s="23">
        <f t="shared" si="0"/>
        <v>568.69999999999993</v>
      </c>
      <c r="G41" s="24">
        <f t="shared" si="1"/>
        <v>0</v>
      </c>
      <c r="H41" s="43" t="s">
        <v>274</v>
      </c>
      <c r="I41" s="43" t="s">
        <v>275</v>
      </c>
      <c r="J41" s="43"/>
      <c r="K41" s="43"/>
      <c r="L41" s="43" t="s">
        <v>284</v>
      </c>
      <c r="O41" s="26" t="str">
        <f>IFERROR(VLOOKUP(C:C,'Results Data'!A:F,6,FALSE), "Not Found")</f>
        <v>Not Found</v>
      </c>
      <c r="P41" s="27" t="str">
        <f>IFERROR(VLOOKUP(C:C,'Results Data'!A:M,13,FALSE), "Not Found")</f>
        <v>Not Found</v>
      </c>
      <c r="Q41" s="27" t="b">
        <f>AND('RIDE DATA'!$A$5&lt;'Registration Data'!$P41,'RIDE DATA'!$B$5&gt;'Registration Data'!$P41)</f>
        <v>0</v>
      </c>
      <c r="R41" s="27">
        <f t="shared" si="2"/>
        <v>0</v>
      </c>
      <c r="S41" s="25">
        <f>COUNTIF('Historical Registration Data'!D:D,'Registration Data'!C41)</f>
        <v>0</v>
      </c>
      <c r="T41" s="28" t="e">
        <f t="shared" si="3"/>
        <v>#VALUE!</v>
      </c>
      <c r="U41" s="29" t="e">
        <f t="shared" si="4"/>
        <v>#VALUE!</v>
      </c>
      <c r="V41" s="44" t="e">
        <f t="shared" si="5"/>
        <v>#VALUE!</v>
      </c>
    </row>
    <row r="42" spans="1:22" x14ac:dyDescent="0.25">
      <c r="A42" s="37" t="s">
        <v>29</v>
      </c>
      <c r="B42" s="37" t="s">
        <v>183</v>
      </c>
      <c r="C42" s="37" t="s">
        <v>184</v>
      </c>
      <c r="D42" s="38">
        <v>412</v>
      </c>
      <c r="E42" s="11"/>
      <c r="F42" s="23">
        <f t="shared" si="0"/>
        <v>387.28</v>
      </c>
      <c r="G42" s="24">
        <f t="shared" si="1"/>
        <v>0</v>
      </c>
      <c r="H42" s="43" t="s">
        <v>274</v>
      </c>
      <c r="I42" s="43" t="s">
        <v>272</v>
      </c>
      <c r="J42" s="43"/>
      <c r="K42" s="43"/>
      <c r="L42" s="43" t="s">
        <v>286</v>
      </c>
      <c r="O42" s="26" t="str">
        <f>IFERROR(VLOOKUP(C:C,'Results Data'!A:F,6,FALSE), "Not Found")</f>
        <v>Not Found</v>
      </c>
      <c r="P42" s="27" t="str">
        <f>IFERROR(VLOOKUP(C:C,'Results Data'!A:M,13,FALSE), "Not Found")</f>
        <v>Not Found</v>
      </c>
      <c r="Q42" s="27" t="b">
        <f>AND('RIDE DATA'!$A$5&lt;'Registration Data'!$P42,'RIDE DATA'!$B$5&gt;'Registration Data'!$P42)</f>
        <v>0</v>
      </c>
      <c r="R42" s="27">
        <f t="shared" si="2"/>
        <v>0</v>
      </c>
      <c r="S42" s="25">
        <f>COUNTIF('Historical Registration Data'!D:D,'Registration Data'!C42)</f>
        <v>0</v>
      </c>
      <c r="T42" s="28" t="e">
        <f t="shared" si="3"/>
        <v>#VALUE!</v>
      </c>
      <c r="U42" s="29" t="e">
        <f t="shared" si="4"/>
        <v>#VALUE!</v>
      </c>
      <c r="V42" s="44" t="e">
        <f t="shared" si="5"/>
        <v>#VALUE!</v>
      </c>
    </row>
    <row r="43" spans="1:22" x14ac:dyDescent="0.25">
      <c r="A43" s="37" t="s">
        <v>26</v>
      </c>
      <c r="B43" s="37" t="s">
        <v>185</v>
      </c>
      <c r="C43" s="37" t="s">
        <v>186</v>
      </c>
      <c r="D43" s="38">
        <v>745</v>
      </c>
      <c r="E43" s="11"/>
      <c r="F43" s="23">
        <f t="shared" si="0"/>
        <v>700.3</v>
      </c>
      <c r="G43" s="24">
        <f t="shared" si="1"/>
        <v>0</v>
      </c>
      <c r="H43" s="43"/>
      <c r="I43" s="43"/>
      <c r="J43" s="43"/>
      <c r="K43" s="43"/>
      <c r="L43" s="43"/>
      <c r="O43" s="26" t="str">
        <f>IFERROR(VLOOKUP(C:C,'Results Data'!A:F,6,FALSE), "Not Found")</f>
        <v>Not Found</v>
      </c>
      <c r="P43" s="27" t="str">
        <f>IFERROR(VLOOKUP(C:C,'Results Data'!A:M,13,FALSE), "Not Found")</f>
        <v>Not Found</v>
      </c>
      <c r="Q43" s="27" t="b">
        <f>AND('RIDE DATA'!$A$5&lt;'Registration Data'!$P43,'RIDE DATA'!$B$5&gt;'Registration Data'!$P43)</f>
        <v>0</v>
      </c>
      <c r="R43" s="27">
        <f t="shared" si="2"/>
        <v>0</v>
      </c>
      <c r="S43" s="25">
        <f>COUNTIF('Historical Registration Data'!D:D,'Registration Data'!C43)</f>
        <v>0</v>
      </c>
      <c r="T43" s="28" t="e">
        <f t="shared" si="3"/>
        <v>#VALUE!</v>
      </c>
      <c r="U43" s="29" t="e">
        <f t="shared" si="4"/>
        <v>#VALUE!</v>
      </c>
      <c r="V43" s="44" t="e">
        <f t="shared" si="5"/>
        <v>#VALUE!</v>
      </c>
    </row>
    <row r="44" spans="1:22" x14ac:dyDescent="0.25">
      <c r="A44" s="37" t="s">
        <v>26</v>
      </c>
      <c r="B44" s="37" t="s">
        <v>187</v>
      </c>
      <c r="C44" s="37" t="s">
        <v>67</v>
      </c>
      <c r="D44" s="38">
        <v>503</v>
      </c>
      <c r="E44" s="11"/>
      <c r="F44" s="23">
        <f t="shared" si="0"/>
        <v>472.82</v>
      </c>
      <c r="G44" s="24">
        <f t="shared" si="1"/>
        <v>0</v>
      </c>
      <c r="H44" s="43"/>
      <c r="I44" s="43"/>
      <c r="J44" s="43"/>
      <c r="K44" s="43"/>
      <c r="L44" s="43"/>
      <c r="O44" s="26" t="str">
        <f>IFERROR(VLOOKUP(C:C,'Results Data'!A:F,6,FALSE), "Not Found")</f>
        <v>Not Found</v>
      </c>
      <c r="P44" s="27" t="str">
        <f>IFERROR(VLOOKUP(C:C,'Results Data'!A:M,13,FALSE), "Not Found")</f>
        <v>Not Found</v>
      </c>
      <c r="Q44" s="27" t="b">
        <f>AND('RIDE DATA'!$A$5&lt;'Registration Data'!$P44,'RIDE DATA'!$B$5&gt;'Registration Data'!$P44)</f>
        <v>0</v>
      </c>
      <c r="R44" s="27">
        <f t="shared" si="2"/>
        <v>0</v>
      </c>
      <c r="S44" s="25">
        <f>COUNTIF('Historical Registration Data'!D:D,'Registration Data'!C44)</f>
        <v>0</v>
      </c>
      <c r="T44" s="28" t="e">
        <f t="shared" si="3"/>
        <v>#VALUE!</v>
      </c>
      <c r="U44" s="29" t="e">
        <f t="shared" si="4"/>
        <v>#VALUE!</v>
      </c>
      <c r="V44" s="44" t="e">
        <f t="shared" si="5"/>
        <v>#VALUE!</v>
      </c>
    </row>
    <row r="45" spans="1:22" x14ac:dyDescent="0.25">
      <c r="A45" s="37" t="s">
        <v>25</v>
      </c>
      <c r="B45" s="37" t="s">
        <v>188</v>
      </c>
      <c r="C45" s="37" t="s">
        <v>101</v>
      </c>
      <c r="D45" s="38">
        <v>435</v>
      </c>
      <c r="E45" s="11"/>
      <c r="F45" s="23">
        <f t="shared" si="0"/>
        <v>408.9</v>
      </c>
      <c r="G45" s="24">
        <f t="shared" si="1"/>
        <v>0</v>
      </c>
      <c r="H45" s="43"/>
      <c r="I45" s="43"/>
      <c r="J45" s="43"/>
      <c r="K45" s="43"/>
      <c r="L45" s="43"/>
      <c r="O45" s="26" t="str">
        <f>IFERROR(VLOOKUP(C:C,'Results Data'!A:F,6,FALSE), "Not Found")</f>
        <v>Not Found</v>
      </c>
      <c r="P45" s="27" t="str">
        <f>IFERROR(VLOOKUP(C:C,'Results Data'!A:M,13,FALSE), "Not Found")</f>
        <v>Not Found</v>
      </c>
      <c r="Q45" s="27" t="b">
        <f>AND('RIDE DATA'!$A$5&lt;'Registration Data'!$P45,'RIDE DATA'!$B$5&gt;'Registration Data'!$P45)</f>
        <v>0</v>
      </c>
      <c r="R45" s="27">
        <f t="shared" si="2"/>
        <v>0</v>
      </c>
      <c r="S45" s="25">
        <f>COUNTIF('Historical Registration Data'!D:D,'Registration Data'!C45)</f>
        <v>0</v>
      </c>
      <c r="T45" s="28" t="e">
        <f t="shared" si="3"/>
        <v>#VALUE!</v>
      </c>
      <c r="U45" s="29" t="e">
        <f t="shared" si="4"/>
        <v>#VALUE!</v>
      </c>
      <c r="V45" s="44" t="e">
        <f t="shared" si="5"/>
        <v>#VALUE!</v>
      </c>
    </row>
    <row r="46" spans="1:22" x14ac:dyDescent="0.25">
      <c r="A46" s="37" t="s">
        <v>26</v>
      </c>
      <c r="B46" s="37" t="s">
        <v>189</v>
      </c>
      <c r="C46" s="37" t="s">
        <v>52</v>
      </c>
      <c r="D46" s="38">
        <v>310</v>
      </c>
      <c r="E46" s="11"/>
      <c r="F46" s="23">
        <f t="shared" si="0"/>
        <v>291.39999999999998</v>
      </c>
      <c r="G46" s="24">
        <f t="shared" si="1"/>
        <v>0</v>
      </c>
      <c r="H46" s="43"/>
      <c r="I46" s="43"/>
      <c r="J46" s="43"/>
      <c r="K46" s="43"/>
      <c r="L46" s="43"/>
      <c r="O46" s="26" t="str">
        <f>IFERROR(VLOOKUP(C:C,'Results Data'!A:F,6,FALSE), "Not Found")</f>
        <v>Not Found</v>
      </c>
      <c r="P46" s="27" t="str">
        <f>IFERROR(VLOOKUP(C:C,'Results Data'!A:M,13,FALSE), "Not Found")</f>
        <v>Not Found</v>
      </c>
      <c r="Q46" s="27" t="b">
        <f>AND('RIDE DATA'!$A$5&lt;'Registration Data'!$P46,'RIDE DATA'!$B$5&gt;'Registration Data'!$P46)</f>
        <v>0</v>
      </c>
      <c r="R46" s="27">
        <f t="shared" si="2"/>
        <v>0</v>
      </c>
      <c r="S46" s="25">
        <f>COUNTIF('Historical Registration Data'!D:D,'Registration Data'!C46)</f>
        <v>0</v>
      </c>
      <c r="T46" s="28" t="e">
        <f t="shared" si="3"/>
        <v>#VALUE!</v>
      </c>
      <c r="U46" s="29" t="e">
        <f t="shared" si="4"/>
        <v>#VALUE!</v>
      </c>
      <c r="V46" s="44" t="e">
        <f t="shared" si="5"/>
        <v>#VALUE!</v>
      </c>
    </row>
    <row r="47" spans="1:22" x14ac:dyDescent="0.25">
      <c r="A47" s="37" t="s">
        <v>29</v>
      </c>
      <c r="B47" s="37" t="s">
        <v>190</v>
      </c>
      <c r="C47" s="37" t="s">
        <v>100</v>
      </c>
      <c r="D47" s="38">
        <v>587</v>
      </c>
      <c r="E47" s="11"/>
      <c r="F47" s="23">
        <f t="shared" si="0"/>
        <v>551.78</v>
      </c>
      <c r="G47" s="24">
        <f t="shared" si="1"/>
        <v>0</v>
      </c>
      <c r="H47" s="43"/>
      <c r="I47" s="43"/>
      <c r="J47" s="43"/>
      <c r="K47" s="43"/>
      <c r="L47" s="43"/>
      <c r="O47" s="26" t="str">
        <f>IFERROR(VLOOKUP(C:C,'Results Data'!A:F,6,FALSE), "Not Found")</f>
        <v>Not Found</v>
      </c>
      <c r="P47" s="27" t="str">
        <f>IFERROR(VLOOKUP(C:C,'Results Data'!A:M,13,FALSE), "Not Found")</f>
        <v>Not Found</v>
      </c>
      <c r="Q47" s="27" t="b">
        <f>AND('RIDE DATA'!$A$5&lt;'Registration Data'!$P47,'RIDE DATA'!$B$5&gt;'Registration Data'!$P47)</f>
        <v>0</v>
      </c>
      <c r="R47" s="27">
        <f t="shared" si="2"/>
        <v>0</v>
      </c>
      <c r="S47" s="25">
        <f>COUNTIF('Historical Registration Data'!D:D,'Registration Data'!C47)</f>
        <v>0</v>
      </c>
      <c r="T47" s="28" t="e">
        <f t="shared" si="3"/>
        <v>#VALUE!</v>
      </c>
      <c r="U47" s="29" t="e">
        <f t="shared" si="4"/>
        <v>#VALUE!</v>
      </c>
      <c r="V47" s="44" t="e">
        <f t="shared" si="5"/>
        <v>#VALUE!</v>
      </c>
    </row>
    <row r="48" spans="1:22" x14ac:dyDescent="0.25">
      <c r="A48" s="37" t="s">
        <v>28</v>
      </c>
      <c r="B48" s="37" t="s">
        <v>191</v>
      </c>
      <c r="C48" s="37" t="s">
        <v>32</v>
      </c>
      <c r="D48" s="38">
        <v>438</v>
      </c>
      <c r="E48" s="11"/>
      <c r="F48" s="23">
        <f t="shared" si="0"/>
        <v>411.71999999999997</v>
      </c>
      <c r="G48" s="24">
        <f t="shared" si="1"/>
        <v>0</v>
      </c>
      <c r="H48" s="43"/>
      <c r="I48" s="43"/>
      <c r="J48" s="43"/>
      <c r="K48" s="43"/>
      <c r="L48" s="43"/>
      <c r="O48" s="26" t="str">
        <f>IFERROR(VLOOKUP(C:C,'Results Data'!A:F,6,FALSE), "Not Found")</f>
        <v>Not Found</v>
      </c>
      <c r="P48" s="27" t="str">
        <f>IFERROR(VLOOKUP(C:C,'Results Data'!A:M,13,FALSE), "Not Found")</f>
        <v>Not Found</v>
      </c>
      <c r="Q48" s="27" t="b">
        <f>AND('RIDE DATA'!$A$5&lt;'Registration Data'!$P48,'RIDE DATA'!$B$5&gt;'Registration Data'!$P48)</f>
        <v>0</v>
      </c>
      <c r="R48" s="27">
        <f t="shared" si="2"/>
        <v>0</v>
      </c>
      <c r="S48" s="25">
        <f>COUNTIF('Historical Registration Data'!D:D,'Registration Data'!C48)</f>
        <v>0</v>
      </c>
      <c r="T48" s="28" t="e">
        <f t="shared" si="3"/>
        <v>#VALUE!</v>
      </c>
      <c r="U48" s="29" t="e">
        <f t="shared" si="4"/>
        <v>#VALUE!</v>
      </c>
      <c r="V48" s="44" t="e">
        <f t="shared" si="5"/>
        <v>#VALUE!</v>
      </c>
    </row>
    <row r="49" spans="1:22" x14ac:dyDescent="0.25">
      <c r="A49" s="37" t="s">
        <v>26</v>
      </c>
      <c r="B49" s="37" t="s">
        <v>192</v>
      </c>
      <c r="C49" s="37" t="s">
        <v>33</v>
      </c>
      <c r="D49" s="38">
        <v>796</v>
      </c>
      <c r="E49" s="11"/>
      <c r="F49" s="23">
        <f t="shared" si="0"/>
        <v>748.24</v>
      </c>
      <c r="G49" s="24">
        <f t="shared" si="1"/>
        <v>0</v>
      </c>
      <c r="H49" s="43"/>
      <c r="I49" s="43"/>
      <c r="J49" s="43"/>
      <c r="K49" s="43"/>
      <c r="L49" s="43"/>
      <c r="O49" s="26" t="str">
        <f>IFERROR(VLOOKUP(C:C,'Results Data'!A:F,6,FALSE), "Not Found")</f>
        <v>Not Found</v>
      </c>
      <c r="P49" s="27" t="str">
        <f>IFERROR(VLOOKUP(C:C,'Results Data'!A:M,13,FALSE), "Not Found")</f>
        <v>Not Found</v>
      </c>
      <c r="Q49" s="27" t="b">
        <f>AND('RIDE DATA'!$A$5&lt;'Registration Data'!$P49,'RIDE DATA'!$B$5&gt;'Registration Data'!$P49)</f>
        <v>0</v>
      </c>
      <c r="R49" s="27">
        <f t="shared" si="2"/>
        <v>0</v>
      </c>
      <c r="S49" s="25">
        <f>COUNTIF('Historical Registration Data'!D:D,'Registration Data'!C49)</f>
        <v>0</v>
      </c>
      <c r="T49" s="28" t="e">
        <f t="shared" si="3"/>
        <v>#VALUE!</v>
      </c>
      <c r="U49" s="29" t="e">
        <f t="shared" si="4"/>
        <v>#VALUE!</v>
      </c>
      <c r="V49" s="44" t="e">
        <f t="shared" si="5"/>
        <v>#VALUE!</v>
      </c>
    </row>
    <row r="50" spans="1:22" x14ac:dyDescent="0.25">
      <c r="A50" s="37" t="s">
        <v>29</v>
      </c>
      <c r="B50" s="37" t="s">
        <v>193</v>
      </c>
      <c r="C50" s="37" t="s">
        <v>72</v>
      </c>
      <c r="D50" s="38">
        <v>549</v>
      </c>
      <c r="E50" s="11"/>
      <c r="F50" s="23">
        <f t="shared" si="0"/>
        <v>516.05999999999995</v>
      </c>
      <c r="G50" s="24">
        <f t="shared" si="1"/>
        <v>0</v>
      </c>
      <c r="H50" s="43"/>
      <c r="I50" s="43"/>
      <c r="J50" s="43"/>
      <c r="K50" s="43"/>
      <c r="L50" s="43"/>
      <c r="O50" s="26" t="str">
        <f>IFERROR(VLOOKUP(C:C,'Results Data'!A:F,6,FALSE), "Not Found")</f>
        <v>Not Found</v>
      </c>
      <c r="P50" s="27" t="str">
        <f>IFERROR(VLOOKUP(C:C,'Results Data'!A:M,13,FALSE), "Not Found")</f>
        <v>Not Found</v>
      </c>
      <c r="Q50" s="27" t="b">
        <f>AND('RIDE DATA'!$A$5&lt;'Registration Data'!$P50,'RIDE DATA'!$B$5&gt;'Registration Data'!$P50)</f>
        <v>0</v>
      </c>
      <c r="R50" s="27">
        <f t="shared" si="2"/>
        <v>0</v>
      </c>
      <c r="S50" s="25">
        <f>COUNTIF('Historical Registration Data'!D:D,'Registration Data'!C50)</f>
        <v>0</v>
      </c>
      <c r="T50" s="28" t="e">
        <f t="shared" si="3"/>
        <v>#VALUE!</v>
      </c>
      <c r="U50" s="29" t="e">
        <f t="shared" si="4"/>
        <v>#VALUE!</v>
      </c>
      <c r="V50" s="44" t="e">
        <f t="shared" si="5"/>
        <v>#VALUE!</v>
      </c>
    </row>
    <row r="51" spans="1:22" x14ac:dyDescent="0.25">
      <c r="A51" s="37" t="s">
        <v>28</v>
      </c>
      <c r="B51" s="37" t="s">
        <v>194</v>
      </c>
      <c r="C51" s="37" t="s">
        <v>61</v>
      </c>
      <c r="D51" s="38">
        <v>628</v>
      </c>
      <c r="E51" s="11"/>
      <c r="F51" s="23">
        <f t="shared" si="0"/>
        <v>590.31999999999994</v>
      </c>
      <c r="G51" s="24">
        <f t="shared" si="1"/>
        <v>0</v>
      </c>
      <c r="H51" s="43"/>
      <c r="I51" s="43"/>
      <c r="J51" s="43"/>
      <c r="K51" s="43"/>
      <c r="L51" s="43"/>
      <c r="O51" s="26" t="str">
        <f>IFERROR(VLOOKUP(C:C,'Results Data'!A:F,6,FALSE), "Not Found")</f>
        <v>Not Found</v>
      </c>
      <c r="P51" s="27" t="str">
        <f>IFERROR(VLOOKUP(C:C,'Results Data'!A:M,13,FALSE), "Not Found")</f>
        <v>Not Found</v>
      </c>
      <c r="Q51" s="27" t="b">
        <f>AND('RIDE DATA'!$A$5&lt;'Registration Data'!$P51,'RIDE DATA'!$B$5&gt;'Registration Data'!$P51)</f>
        <v>0</v>
      </c>
      <c r="R51" s="27">
        <f t="shared" si="2"/>
        <v>0</v>
      </c>
      <c r="S51" s="25">
        <f>COUNTIF('Historical Registration Data'!D:D,'Registration Data'!C51)</f>
        <v>0</v>
      </c>
      <c r="T51" s="28" t="e">
        <f t="shared" si="3"/>
        <v>#VALUE!</v>
      </c>
      <c r="U51" s="29" t="e">
        <f t="shared" si="4"/>
        <v>#VALUE!</v>
      </c>
      <c r="V51" s="44" t="e">
        <f t="shared" si="5"/>
        <v>#VALUE!</v>
      </c>
    </row>
    <row r="52" spans="1:22" x14ac:dyDescent="0.25">
      <c r="A52" s="37" t="s">
        <v>28</v>
      </c>
      <c r="B52" s="37" t="s">
        <v>195</v>
      </c>
      <c r="C52" s="37" t="s">
        <v>73</v>
      </c>
      <c r="D52" s="38">
        <v>504</v>
      </c>
      <c r="E52" s="11"/>
      <c r="F52" s="23">
        <f t="shared" si="0"/>
        <v>473.76</v>
      </c>
      <c r="G52" s="24">
        <f t="shared" si="1"/>
        <v>0</v>
      </c>
      <c r="H52" s="43" t="s">
        <v>274</v>
      </c>
      <c r="I52" s="43" t="s">
        <v>280</v>
      </c>
      <c r="J52" s="43" t="s">
        <v>278</v>
      </c>
      <c r="K52" s="43"/>
      <c r="L52" s="43"/>
      <c r="O52" s="26" t="str">
        <f>IFERROR(VLOOKUP(C:C,'Results Data'!A:F,6,FALSE), "Not Found")</f>
        <v>Not Found</v>
      </c>
      <c r="P52" s="27" t="str">
        <f>IFERROR(VLOOKUP(C:C,'Results Data'!A:M,13,FALSE), "Not Found")</f>
        <v>Not Found</v>
      </c>
      <c r="Q52" s="27" t="b">
        <f>AND('RIDE DATA'!$A$5&lt;'Registration Data'!$P52,'RIDE DATA'!$B$5&gt;'Registration Data'!$P52)</f>
        <v>0</v>
      </c>
      <c r="R52" s="27">
        <f t="shared" si="2"/>
        <v>0</v>
      </c>
      <c r="S52" s="25">
        <f>COUNTIF('Historical Registration Data'!D:D,'Registration Data'!C52)</f>
        <v>0</v>
      </c>
      <c r="T52" s="28" t="e">
        <f t="shared" si="3"/>
        <v>#VALUE!</v>
      </c>
      <c r="U52" s="29" t="e">
        <f t="shared" si="4"/>
        <v>#VALUE!</v>
      </c>
      <c r="V52" s="44" t="e">
        <f t="shared" si="5"/>
        <v>#VALUE!</v>
      </c>
    </row>
    <row r="53" spans="1:22" x14ac:dyDescent="0.25">
      <c r="A53" s="37" t="s">
        <v>28</v>
      </c>
      <c r="B53" s="37" t="s">
        <v>196</v>
      </c>
      <c r="C53" s="37" t="s">
        <v>89</v>
      </c>
      <c r="D53" s="38">
        <v>440</v>
      </c>
      <c r="E53" s="11"/>
      <c r="F53" s="23">
        <f t="shared" si="0"/>
        <v>413.59999999999997</v>
      </c>
      <c r="G53" s="24">
        <f t="shared" si="1"/>
        <v>0</v>
      </c>
      <c r="H53" s="43"/>
      <c r="I53" s="43"/>
      <c r="J53" s="43"/>
      <c r="K53" s="43"/>
      <c r="L53" s="43"/>
      <c r="O53" s="26" t="str">
        <f>IFERROR(VLOOKUP(C:C,'Results Data'!A:F,6,FALSE), "Not Found")</f>
        <v>Not Found</v>
      </c>
      <c r="P53" s="27" t="str">
        <f>IFERROR(VLOOKUP(C:C,'Results Data'!A:M,13,FALSE), "Not Found")</f>
        <v>Not Found</v>
      </c>
      <c r="Q53" s="27" t="b">
        <f>AND('RIDE DATA'!$A$5&lt;'Registration Data'!$P53,'RIDE DATA'!$B$5&gt;'Registration Data'!$P53)</f>
        <v>0</v>
      </c>
      <c r="R53" s="27">
        <f t="shared" si="2"/>
        <v>0</v>
      </c>
      <c r="S53" s="25">
        <f>COUNTIF('Historical Registration Data'!D:D,'Registration Data'!C53)</f>
        <v>0</v>
      </c>
      <c r="T53" s="28" t="e">
        <f t="shared" si="3"/>
        <v>#VALUE!</v>
      </c>
      <c r="U53" s="29" t="e">
        <f t="shared" si="4"/>
        <v>#VALUE!</v>
      </c>
      <c r="V53" s="44" t="e">
        <f t="shared" si="5"/>
        <v>#VALUE!</v>
      </c>
    </row>
    <row r="54" spans="1:22" x14ac:dyDescent="0.25">
      <c r="A54" s="37" t="s">
        <v>28</v>
      </c>
      <c r="B54" s="37" t="s">
        <v>197</v>
      </c>
      <c r="C54" s="37" t="s">
        <v>56</v>
      </c>
      <c r="D54" s="38">
        <v>538</v>
      </c>
      <c r="E54" s="11"/>
      <c r="F54" s="23">
        <f t="shared" si="0"/>
        <v>505.71999999999997</v>
      </c>
      <c r="G54" s="24">
        <f t="shared" si="1"/>
        <v>0</v>
      </c>
      <c r="H54" s="43"/>
      <c r="I54" s="43"/>
      <c r="J54" s="43"/>
      <c r="K54" s="43"/>
      <c r="L54" s="43"/>
      <c r="O54" s="26" t="str">
        <f>IFERROR(VLOOKUP(C:C,'Results Data'!A:F,6,FALSE), "Not Found")</f>
        <v>Not Found</v>
      </c>
      <c r="P54" s="27" t="str">
        <f>IFERROR(VLOOKUP(C:C,'Results Data'!A:M,13,FALSE), "Not Found")</f>
        <v>Not Found</v>
      </c>
      <c r="Q54" s="27" t="b">
        <f>AND('RIDE DATA'!$A$5&lt;'Registration Data'!$P54,'RIDE DATA'!$B$5&gt;'Registration Data'!$P54)</f>
        <v>0</v>
      </c>
      <c r="R54" s="27">
        <f t="shared" si="2"/>
        <v>0</v>
      </c>
      <c r="S54" s="25">
        <f>COUNTIF('Historical Registration Data'!D:D,'Registration Data'!C54)</f>
        <v>0</v>
      </c>
      <c r="T54" s="28" t="e">
        <f t="shared" si="3"/>
        <v>#VALUE!</v>
      </c>
      <c r="U54" s="29" t="e">
        <f t="shared" si="4"/>
        <v>#VALUE!</v>
      </c>
      <c r="V54" s="44" t="e">
        <f t="shared" si="5"/>
        <v>#VALUE!</v>
      </c>
    </row>
    <row r="55" spans="1:22" x14ac:dyDescent="0.25">
      <c r="A55" s="37" t="s">
        <v>28</v>
      </c>
      <c r="B55" s="37" t="s">
        <v>198</v>
      </c>
      <c r="C55" s="37" t="s">
        <v>199</v>
      </c>
      <c r="D55" s="38">
        <v>275</v>
      </c>
      <c r="E55" s="11"/>
      <c r="F55" s="23">
        <f t="shared" si="0"/>
        <v>258.5</v>
      </c>
      <c r="G55" s="24">
        <f t="shared" si="1"/>
        <v>0</v>
      </c>
      <c r="H55" s="43"/>
      <c r="I55" s="43"/>
      <c r="J55" s="43"/>
      <c r="K55" s="43"/>
      <c r="L55" s="43"/>
      <c r="O55" s="26" t="str">
        <f>IFERROR(VLOOKUP(C:C,'Results Data'!A:F,6,FALSE), "Not Found")</f>
        <v>Not Found</v>
      </c>
      <c r="P55" s="27" t="str">
        <f>IFERROR(VLOOKUP(C:C,'Results Data'!A:M,13,FALSE), "Not Found")</f>
        <v>Not Found</v>
      </c>
      <c r="Q55" s="27" t="b">
        <f>AND('RIDE DATA'!$A$5&lt;'Registration Data'!$P55,'RIDE DATA'!$B$5&gt;'Registration Data'!$P55)</f>
        <v>0</v>
      </c>
      <c r="R55" s="27">
        <f t="shared" si="2"/>
        <v>0</v>
      </c>
      <c r="S55" s="25">
        <f>COUNTIF('Historical Registration Data'!D:D,'Registration Data'!C55)</f>
        <v>0</v>
      </c>
      <c r="T55" s="28" t="e">
        <f t="shared" si="3"/>
        <v>#VALUE!</v>
      </c>
      <c r="U55" s="29" t="e">
        <f t="shared" si="4"/>
        <v>#VALUE!</v>
      </c>
      <c r="V55" s="44" t="e">
        <f t="shared" si="5"/>
        <v>#VALUE!</v>
      </c>
    </row>
    <row r="56" spans="1:22" x14ac:dyDescent="0.25">
      <c r="A56" s="37" t="s">
        <v>28</v>
      </c>
      <c r="B56" s="37" t="s">
        <v>200</v>
      </c>
      <c r="C56" s="37" t="s">
        <v>46</v>
      </c>
      <c r="D56" s="38">
        <v>443</v>
      </c>
      <c r="E56" s="11"/>
      <c r="F56" s="23">
        <f t="shared" si="0"/>
        <v>416.41999999999996</v>
      </c>
      <c r="G56" s="24">
        <f t="shared" si="1"/>
        <v>0</v>
      </c>
      <c r="H56" s="43"/>
      <c r="I56" s="43"/>
      <c r="J56" s="43"/>
      <c r="K56" s="43"/>
      <c r="L56" s="43"/>
      <c r="O56" s="26" t="str">
        <f>IFERROR(VLOOKUP(C:C,'Results Data'!A:F,6,FALSE), "Not Found")</f>
        <v>Not Found</v>
      </c>
      <c r="P56" s="27" t="str">
        <f>IFERROR(VLOOKUP(C:C,'Results Data'!A:M,13,FALSE), "Not Found")</f>
        <v>Not Found</v>
      </c>
      <c r="Q56" s="27" t="b">
        <f>AND('RIDE DATA'!$A$5&lt;'Registration Data'!$P56,'RIDE DATA'!$B$5&gt;'Registration Data'!$P56)</f>
        <v>0</v>
      </c>
      <c r="R56" s="27">
        <f t="shared" si="2"/>
        <v>0</v>
      </c>
      <c r="S56" s="25">
        <f>COUNTIF('Historical Registration Data'!D:D,'Registration Data'!C56)</f>
        <v>0</v>
      </c>
      <c r="T56" s="28" t="e">
        <f t="shared" si="3"/>
        <v>#VALUE!</v>
      </c>
      <c r="U56" s="29" t="e">
        <f t="shared" si="4"/>
        <v>#VALUE!</v>
      </c>
      <c r="V56" s="44" t="e">
        <f t="shared" si="5"/>
        <v>#VALUE!</v>
      </c>
    </row>
    <row r="57" spans="1:22" x14ac:dyDescent="0.25">
      <c r="A57" s="37" t="s">
        <v>26</v>
      </c>
      <c r="B57" s="37" t="s">
        <v>201</v>
      </c>
      <c r="C57" s="37" t="s">
        <v>91</v>
      </c>
      <c r="D57" s="38">
        <v>410</v>
      </c>
      <c r="E57" s="11"/>
      <c r="F57" s="23">
        <f t="shared" si="0"/>
        <v>385.4</v>
      </c>
      <c r="G57" s="24">
        <f t="shared" si="1"/>
        <v>0</v>
      </c>
      <c r="H57" s="43"/>
      <c r="I57" s="43"/>
      <c r="J57" s="43"/>
      <c r="K57" s="43"/>
      <c r="L57" s="43"/>
      <c r="O57" s="26" t="str">
        <f>IFERROR(VLOOKUP(C:C,'Results Data'!A:F,6,FALSE), "Not Found")</f>
        <v>Not Found</v>
      </c>
      <c r="P57" s="27" t="str">
        <f>IFERROR(VLOOKUP(C:C,'Results Data'!A:M,13,FALSE), "Not Found")</f>
        <v>Not Found</v>
      </c>
      <c r="Q57" s="27" t="b">
        <f>AND('RIDE DATA'!$A$5&lt;'Registration Data'!$P57,'RIDE DATA'!$B$5&gt;'Registration Data'!$P57)</f>
        <v>0</v>
      </c>
      <c r="R57" s="27">
        <f t="shared" si="2"/>
        <v>0</v>
      </c>
      <c r="S57" s="25">
        <f>COUNTIF('Historical Registration Data'!D:D,'Registration Data'!C57)</f>
        <v>0</v>
      </c>
      <c r="T57" s="28" t="e">
        <f t="shared" si="3"/>
        <v>#VALUE!</v>
      </c>
      <c r="U57" s="29" t="e">
        <f t="shared" si="4"/>
        <v>#VALUE!</v>
      </c>
      <c r="V57" s="44" t="e">
        <f t="shared" si="5"/>
        <v>#VALUE!</v>
      </c>
    </row>
    <row r="58" spans="1:22" x14ac:dyDescent="0.25">
      <c r="A58" s="37" t="s">
        <v>26</v>
      </c>
      <c r="B58" s="37" t="s">
        <v>202</v>
      </c>
      <c r="C58" s="37" t="s">
        <v>104</v>
      </c>
      <c r="D58" s="38">
        <v>379</v>
      </c>
      <c r="E58" s="11"/>
      <c r="F58" s="23">
        <f t="shared" si="0"/>
        <v>356.26</v>
      </c>
      <c r="G58" s="24">
        <f t="shared" si="1"/>
        <v>0</v>
      </c>
      <c r="H58" s="43"/>
      <c r="I58" s="43"/>
      <c r="J58" s="43"/>
      <c r="K58" s="43"/>
      <c r="L58" s="43"/>
      <c r="O58" s="26" t="str">
        <f>IFERROR(VLOOKUP(C:C,'Results Data'!A:F,6,FALSE), "Not Found")</f>
        <v>Not Found</v>
      </c>
      <c r="P58" s="27" t="str">
        <f>IFERROR(VLOOKUP(C:C,'Results Data'!A:M,13,FALSE), "Not Found")</f>
        <v>Not Found</v>
      </c>
      <c r="Q58" s="27" t="b">
        <f>AND('RIDE DATA'!$A$5&lt;'Registration Data'!$P58,'RIDE DATA'!$B$5&gt;'Registration Data'!$P58)</f>
        <v>0</v>
      </c>
      <c r="R58" s="27">
        <f t="shared" si="2"/>
        <v>0</v>
      </c>
      <c r="S58" s="25">
        <f>COUNTIF('Historical Registration Data'!D:D,'Registration Data'!C58)</f>
        <v>0</v>
      </c>
      <c r="T58" s="28" t="e">
        <f t="shared" si="3"/>
        <v>#VALUE!</v>
      </c>
      <c r="U58" s="29" t="e">
        <f t="shared" si="4"/>
        <v>#VALUE!</v>
      </c>
      <c r="V58" s="44" t="e">
        <f t="shared" si="5"/>
        <v>#VALUE!</v>
      </c>
    </row>
    <row r="59" spans="1:22" x14ac:dyDescent="0.25">
      <c r="A59" s="37" t="s">
        <v>26</v>
      </c>
      <c r="B59" s="37" t="s">
        <v>203</v>
      </c>
      <c r="C59" s="37" t="s">
        <v>204</v>
      </c>
      <c r="D59" s="38">
        <v>583</v>
      </c>
      <c r="E59" s="11"/>
      <c r="F59" s="23">
        <f t="shared" ref="F59:F122" si="6">D59*0.94</f>
        <v>548.02</v>
      </c>
      <c r="G59" s="24">
        <f t="shared" ref="G59:G122" si="7">IF(O59="Not Found",0,F59)</f>
        <v>0</v>
      </c>
      <c r="H59" s="43" t="s">
        <v>271</v>
      </c>
      <c r="I59" s="43" t="s">
        <v>272</v>
      </c>
      <c r="J59" s="43"/>
      <c r="K59" s="43"/>
      <c r="L59" s="43"/>
      <c r="O59" s="26" t="str">
        <f>IFERROR(VLOOKUP(C:C,'Results Data'!A:F,6,FALSE), "Not Found")</f>
        <v>Not Found</v>
      </c>
      <c r="P59" s="27" t="str">
        <f>IFERROR(VLOOKUP(C:C,'Results Data'!A:M,13,FALSE), "Not Found")</f>
        <v>Not Found</v>
      </c>
      <c r="Q59" s="27" t="b">
        <f>AND('RIDE DATA'!$A$5&lt;'Registration Data'!$P59,'RIDE DATA'!$B$5&gt;'Registration Data'!$P59)</f>
        <v>0</v>
      </c>
      <c r="R59" s="27">
        <f t="shared" ref="R59:R122" si="8">IF(Q59=TRUE,O59*0.03,0)</f>
        <v>0</v>
      </c>
      <c r="S59" s="25">
        <f>COUNTIF('Historical Registration Data'!D:D,'Registration Data'!C59)</f>
        <v>0</v>
      </c>
      <c r="T59" s="28" t="e">
        <f t="shared" si="3"/>
        <v>#VALUE!</v>
      </c>
      <c r="U59" s="29" t="e">
        <f t="shared" si="4"/>
        <v>#VALUE!</v>
      </c>
      <c r="V59" s="44" t="e">
        <f t="shared" ref="V59:V122" si="9">IF(U59&gt;100%,((U59-1)*10000),0)</f>
        <v>#VALUE!</v>
      </c>
    </row>
    <row r="60" spans="1:22" x14ac:dyDescent="0.25">
      <c r="A60" s="37" t="s">
        <v>28</v>
      </c>
      <c r="B60" s="37" t="s">
        <v>165</v>
      </c>
      <c r="C60" s="37" t="s">
        <v>69</v>
      </c>
      <c r="D60" s="38">
        <v>640</v>
      </c>
      <c r="E60" s="11"/>
      <c r="F60" s="23">
        <f t="shared" si="6"/>
        <v>601.59999999999991</v>
      </c>
      <c r="G60" s="24">
        <f t="shared" si="7"/>
        <v>0</v>
      </c>
      <c r="H60" s="43"/>
      <c r="I60" s="43"/>
      <c r="J60" s="43"/>
      <c r="K60" s="43"/>
      <c r="L60" s="43"/>
      <c r="O60" s="26" t="str">
        <f>IFERROR(VLOOKUP(C:C,'Results Data'!A:F,6,FALSE), "Not Found")</f>
        <v>Not Found</v>
      </c>
      <c r="P60" s="27" t="str">
        <f>IFERROR(VLOOKUP(C:C,'Results Data'!A:M,13,FALSE), "Not Found")</f>
        <v>Not Found</v>
      </c>
      <c r="Q60" s="27" t="b">
        <f>AND('RIDE DATA'!$A$5&lt;'Registration Data'!$P60,'RIDE DATA'!$B$5&gt;'Registration Data'!$P60)</f>
        <v>0</v>
      </c>
      <c r="R60" s="27">
        <f t="shared" si="8"/>
        <v>0</v>
      </c>
      <c r="S60" s="25">
        <f>COUNTIF('Historical Registration Data'!D:D,'Registration Data'!C60)</f>
        <v>0</v>
      </c>
      <c r="T60" s="28" t="e">
        <f t="shared" si="3"/>
        <v>#VALUE!</v>
      </c>
      <c r="U60" s="29" t="e">
        <f t="shared" si="4"/>
        <v>#VALUE!</v>
      </c>
      <c r="V60" s="44" t="e">
        <f t="shared" si="9"/>
        <v>#VALUE!</v>
      </c>
    </row>
    <row r="61" spans="1:22" x14ac:dyDescent="0.25">
      <c r="A61" s="37" t="s">
        <v>28</v>
      </c>
      <c r="B61" s="37" t="s">
        <v>205</v>
      </c>
      <c r="C61" s="37" t="s">
        <v>77</v>
      </c>
      <c r="D61" s="38">
        <v>401</v>
      </c>
      <c r="E61" s="11"/>
      <c r="F61" s="23">
        <f t="shared" si="6"/>
        <v>376.94</v>
      </c>
      <c r="G61" s="24">
        <f t="shared" si="7"/>
        <v>0</v>
      </c>
      <c r="H61" s="43"/>
      <c r="I61" s="43"/>
      <c r="J61" s="43"/>
      <c r="K61" s="43"/>
      <c r="L61" s="43"/>
      <c r="O61" s="26" t="str">
        <f>IFERROR(VLOOKUP(C:C,'Results Data'!A:F,6,FALSE), "Not Found")</f>
        <v>Not Found</v>
      </c>
      <c r="P61" s="27" t="str">
        <f>IFERROR(VLOOKUP(C:C,'Results Data'!A:M,13,FALSE), "Not Found")</f>
        <v>Not Found</v>
      </c>
      <c r="Q61" s="27" t="b">
        <f>AND('RIDE DATA'!$A$5&lt;'Registration Data'!$P61,'RIDE DATA'!$B$5&gt;'Registration Data'!$P61)</f>
        <v>0</v>
      </c>
      <c r="R61" s="27">
        <f t="shared" si="8"/>
        <v>0</v>
      </c>
      <c r="S61" s="25">
        <f>COUNTIF('Historical Registration Data'!D:D,'Registration Data'!C61)</f>
        <v>0</v>
      </c>
      <c r="T61" s="28" t="e">
        <f t="shared" si="3"/>
        <v>#VALUE!</v>
      </c>
      <c r="U61" s="29" t="e">
        <f t="shared" si="4"/>
        <v>#VALUE!</v>
      </c>
      <c r="V61" s="44" t="e">
        <f t="shared" si="9"/>
        <v>#VALUE!</v>
      </c>
    </row>
    <row r="62" spans="1:22" x14ac:dyDescent="0.25">
      <c r="A62" s="37" t="s">
        <v>26</v>
      </c>
      <c r="B62" s="37" t="s">
        <v>206</v>
      </c>
      <c r="C62" s="37" t="s">
        <v>129</v>
      </c>
      <c r="D62" s="38">
        <v>346</v>
      </c>
      <c r="E62" s="11"/>
      <c r="F62" s="23">
        <f t="shared" si="6"/>
        <v>325.24</v>
      </c>
      <c r="G62" s="24">
        <f t="shared" si="7"/>
        <v>0</v>
      </c>
      <c r="H62" s="43"/>
      <c r="I62" s="43"/>
      <c r="J62" s="43"/>
      <c r="K62" s="43"/>
      <c r="L62" s="43"/>
      <c r="O62" s="26" t="str">
        <f>IFERROR(VLOOKUP(C:C,'Results Data'!A:F,6,FALSE), "Not Found")</f>
        <v>Not Found</v>
      </c>
      <c r="P62" s="27" t="str">
        <f>IFERROR(VLOOKUP(C:C,'Results Data'!A:M,13,FALSE), "Not Found")</f>
        <v>Not Found</v>
      </c>
      <c r="Q62" s="27" t="b">
        <f>AND('RIDE DATA'!$A$5&lt;'Registration Data'!$P62,'RIDE DATA'!$B$5&gt;'Registration Data'!$P62)</f>
        <v>0</v>
      </c>
      <c r="R62" s="27">
        <f t="shared" si="8"/>
        <v>0</v>
      </c>
      <c r="S62" s="25">
        <f>COUNTIF('Historical Registration Data'!D:D,'Registration Data'!C62)</f>
        <v>0</v>
      </c>
      <c r="T62" s="28" t="e">
        <f t="shared" si="3"/>
        <v>#VALUE!</v>
      </c>
      <c r="U62" s="29" t="e">
        <f t="shared" si="4"/>
        <v>#VALUE!</v>
      </c>
      <c r="V62" s="44" t="e">
        <f t="shared" si="9"/>
        <v>#VALUE!</v>
      </c>
    </row>
    <row r="63" spans="1:22" x14ac:dyDescent="0.25">
      <c r="A63" s="37" t="s">
        <v>26</v>
      </c>
      <c r="B63" s="37" t="s">
        <v>207</v>
      </c>
      <c r="C63" s="37" t="s">
        <v>121</v>
      </c>
      <c r="D63" s="38">
        <v>316</v>
      </c>
      <c r="E63" s="11"/>
      <c r="F63" s="23">
        <f t="shared" si="6"/>
        <v>297.03999999999996</v>
      </c>
      <c r="G63" s="24">
        <f t="shared" si="7"/>
        <v>0</v>
      </c>
      <c r="H63" s="43"/>
      <c r="I63" s="43"/>
      <c r="J63" s="43"/>
      <c r="K63" s="43"/>
      <c r="L63" s="43"/>
      <c r="O63" s="26" t="str">
        <f>IFERROR(VLOOKUP(C:C,'Results Data'!A:F,6,FALSE), "Not Found")</f>
        <v>Not Found</v>
      </c>
      <c r="P63" s="27" t="str">
        <f>IFERROR(VLOOKUP(C:C,'Results Data'!A:M,13,FALSE), "Not Found")</f>
        <v>Not Found</v>
      </c>
      <c r="Q63" s="27" t="b">
        <f>AND('RIDE DATA'!$A$5&lt;'Registration Data'!$P63,'RIDE DATA'!$B$5&gt;'Registration Data'!$P63)</f>
        <v>0</v>
      </c>
      <c r="R63" s="27">
        <f t="shared" si="8"/>
        <v>0</v>
      </c>
      <c r="S63" s="25">
        <f>COUNTIF('Historical Registration Data'!D:D,'Registration Data'!C63)</f>
        <v>0</v>
      </c>
      <c r="T63" s="28" t="e">
        <f t="shared" si="3"/>
        <v>#VALUE!</v>
      </c>
      <c r="U63" s="29" t="e">
        <f t="shared" si="4"/>
        <v>#VALUE!</v>
      </c>
      <c r="V63" s="44" t="e">
        <f t="shared" si="9"/>
        <v>#VALUE!</v>
      </c>
    </row>
    <row r="64" spans="1:22" x14ac:dyDescent="0.25">
      <c r="A64" s="37" t="s">
        <v>26</v>
      </c>
      <c r="B64" s="37" t="s">
        <v>208</v>
      </c>
      <c r="C64" s="37" t="s">
        <v>84</v>
      </c>
      <c r="D64" s="38">
        <v>696</v>
      </c>
      <c r="E64" s="11"/>
      <c r="F64" s="23">
        <f t="shared" si="6"/>
        <v>654.24</v>
      </c>
      <c r="G64" s="24">
        <f t="shared" si="7"/>
        <v>0</v>
      </c>
      <c r="H64" s="43"/>
      <c r="I64" s="43"/>
      <c r="J64" s="43"/>
      <c r="K64" s="43"/>
      <c r="L64" s="43"/>
      <c r="O64" s="26" t="str">
        <f>IFERROR(VLOOKUP(C:C,'Results Data'!A:F,6,FALSE), "Not Found")</f>
        <v>Not Found</v>
      </c>
      <c r="P64" s="27" t="str">
        <f>IFERROR(VLOOKUP(C:C,'Results Data'!A:M,13,FALSE), "Not Found")</f>
        <v>Not Found</v>
      </c>
      <c r="Q64" s="27" t="b">
        <f>AND('RIDE DATA'!$A$5&lt;'Registration Data'!$P64,'RIDE DATA'!$B$5&gt;'Registration Data'!$P64)</f>
        <v>0</v>
      </c>
      <c r="R64" s="27">
        <f t="shared" si="8"/>
        <v>0</v>
      </c>
      <c r="S64" s="25">
        <f>COUNTIF('Historical Registration Data'!D:D,'Registration Data'!C64)</f>
        <v>0</v>
      </c>
      <c r="T64" s="28" t="e">
        <f t="shared" si="3"/>
        <v>#VALUE!</v>
      </c>
      <c r="U64" s="29" t="e">
        <f t="shared" si="4"/>
        <v>#VALUE!</v>
      </c>
      <c r="V64" s="44" t="e">
        <f t="shared" si="9"/>
        <v>#VALUE!</v>
      </c>
    </row>
    <row r="65" spans="1:22" x14ac:dyDescent="0.25">
      <c r="A65" s="37" t="s">
        <v>28</v>
      </c>
      <c r="B65" s="37" t="s">
        <v>209</v>
      </c>
      <c r="C65" s="37" t="s">
        <v>95</v>
      </c>
      <c r="D65" s="38">
        <v>370</v>
      </c>
      <c r="E65" s="11"/>
      <c r="F65" s="23">
        <f t="shared" si="6"/>
        <v>347.79999999999995</v>
      </c>
      <c r="G65" s="24">
        <f t="shared" si="7"/>
        <v>0</v>
      </c>
      <c r="H65" s="43"/>
      <c r="I65" s="43"/>
      <c r="J65" s="43"/>
      <c r="K65" s="43"/>
      <c r="L65" s="43"/>
      <c r="O65" s="26" t="str">
        <f>IFERROR(VLOOKUP(C:C,'Results Data'!A:F,6,FALSE), "Not Found")</f>
        <v>Not Found</v>
      </c>
      <c r="P65" s="27" t="str">
        <f>IFERROR(VLOOKUP(C:C,'Results Data'!A:M,13,FALSE), "Not Found")</f>
        <v>Not Found</v>
      </c>
      <c r="Q65" s="27" t="b">
        <f>AND('RIDE DATA'!$A$5&lt;'Registration Data'!$P65,'RIDE DATA'!$B$5&gt;'Registration Data'!$P65)</f>
        <v>0</v>
      </c>
      <c r="R65" s="27">
        <f t="shared" si="8"/>
        <v>0</v>
      </c>
      <c r="S65" s="25">
        <f>COUNTIF('Historical Registration Data'!D:D,'Registration Data'!C65)</f>
        <v>0</v>
      </c>
      <c r="T65" s="28" t="e">
        <f t="shared" si="3"/>
        <v>#VALUE!</v>
      </c>
      <c r="U65" s="29" t="e">
        <f t="shared" si="4"/>
        <v>#VALUE!</v>
      </c>
      <c r="V65" s="44" t="e">
        <f t="shared" si="9"/>
        <v>#VALUE!</v>
      </c>
    </row>
    <row r="66" spans="1:22" x14ac:dyDescent="0.25">
      <c r="A66" s="37" t="s">
        <v>26</v>
      </c>
      <c r="B66" s="37" t="s">
        <v>210</v>
      </c>
      <c r="C66" s="37" t="s">
        <v>112</v>
      </c>
      <c r="D66" s="38">
        <v>429</v>
      </c>
      <c r="E66" s="11"/>
      <c r="F66" s="23">
        <f t="shared" si="6"/>
        <v>403.26</v>
      </c>
      <c r="G66" s="24">
        <f t="shared" si="7"/>
        <v>0</v>
      </c>
      <c r="H66" s="43"/>
      <c r="I66" s="43"/>
      <c r="J66" s="43"/>
      <c r="K66" s="43"/>
      <c r="L66" s="43"/>
      <c r="O66" s="26" t="str">
        <f>IFERROR(VLOOKUP(C:C,'Results Data'!A:F,6,FALSE), "Not Found")</f>
        <v>Not Found</v>
      </c>
      <c r="P66" s="27" t="str">
        <f>IFERROR(VLOOKUP(C:C,'Results Data'!A:M,13,FALSE), "Not Found")</f>
        <v>Not Found</v>
      </c>
      <c r="Q66" s="27" t="b">
        <f>AND('RIDE DATA'!$A$5&lt;'Registration Data'!$P66,'RIDE DATA'!$B$5&gt;'Registration Data'!$P66)</f>
        <v>0</v>
      </c>
      <c r="R66" s="27">
        <f t="shared" si="8"/>
        <v>0</v>
      </c>
      <c r="S66" s="25">
        <f>COUNTIF('Historical Registration Data'!D:D,'Registration Data'!C66)</f>
        <v>0</v>
      </c>
      <c r="T66" s="28" t="e">
        <f t="shared" ref="T66:T129" si="10">R66+O66</f>
        <v>#VALUE!</v>
      </c>
      <c r="U66" s="29" t="e">
        <f t="shared" ref="U66:U129" si="11">T66/F66</f>
        <v>#VALUE!</v>
      </c>
      <c r="V66" s="44" t="e">
        <f t="shared" si="9"/>
        <v>#VALUE!</v>
      </c>
    </row>
    <row r="67" spans="1:22" x14ac:dyDescent="0.25">
      <c r="A67" s="37" t="s">
        <v>25</v>
      </c>
      <c r="B67" s="37" t="s">
        <v>211</v>
      </c>
      <c r="C67" s="37" t="s">
        <v>114</v>
      </c>
      <c r="D67" s="38">
        <v>930</v>
      </c>
      <c r="E67" s="11"/>
      <c r="F67" s="23">
        <f t="shared" si="6"/>
        <v>874.19999999999993</v>
      </c>
      <c r="G67" s="24">
        <f t="shared" si="7"/>
        <v>0</v>
      </c>
      <c r="H67" s="43" t="s">
        <v>271</v>
      </c>
      <c r="I67" s="43" t="s">
        <v>280</v>
      </c>
      <c r="J67" s="43" t="s">
        <v>278</v>
      </c>
      <c r="K67" s="43"/>
      <c r="L67" s="43"/>
      <c r="O67" s="26" t="str">
        <f>IFERROR(VLOOKUP(C:C,'Results Data'!A:F,6,FALSE), "Not Found")</f>
        <v>Not Found</v>
      </c>
      <c r="P67" s="27" t="str">
        <f>IFERROR(VLOOKUP(C:C,'Results Data'!A:M,13,FALSE), "Not Found")</f>
        <v>Not Found</v>
      </c>
      <c r="Q67" s="27" t="b">
        <f>AND('RIDE DATA'!$A$5&lt;'Registration Data'!$P67,'RIDE DATA'!$B$5&gt;'Registration Data'!$P67)</f>
        <v>0</v>
      </c>
      <c r="R67" s="27">
        <f t="shared" si="8"/>
        <v>0</v>
      </c>
      <c r="S67" s="25">
        <f>COUNTIF('Historical Registration Data'!D:D,'Registration Data'!C67)</f>
        <v>0</v>
      </c>
      <c r="T67" s="28" t="e">
        <f t="shared" si="10"/>
        <v>#VALUE!</v>
      </c>
      <c r="U67" s="29" t="e">
        <f t="shared" si="11"/>
        <v>#VALUE!</v>
      </c>
      <c r="V67" s="44" t="e">
        <f t="shared" si="9"/>
        <v>#VALUE!</v>
      </c>
    </row>
    <row r="68" spans="1:22" x14ac:dyDescent="0.25">
      <c r="A68" s="37" t="s">
        <v>25</v>
      </c>
      <c r="B68" s="37" t="s">
        <v>212</v>
      </c>
      <c r="C68" s="37" t="s">
        <v>50</v>
      </c>
      <c r="D68" s="38">
        <v>341</v>
      </c>
      <c r="E68" s="11"/>
      <c r="F68" s="23">
        <f t="shared" si="6"/>
        <v>320.53999999999996</v>
      </c>
      <c r="G68" s="24">
        <f t="shared" si="7"/>
        <v>0</v>
      </c>
      <c r="H68" s="43" t="s">
        <v>271</v>
      </c>
      <c r="I68" s="43" t="s">
        <v>279</v>
      </c>
      <c r="J68" s="43"/>
      <c r="K68" s="43" t="s">
        <v>287</v>
      </c>
      <c r="L68" s="43"/>
      <c r="O68" s="26" t="str">
        <f>IFERROR(VLOOKUP(C:C,'Results Data'!A:F,6,FALSE), "Not Found")</f>
        <v>Not Found</v>
      </c>
      <c r="P68" s="27" t="str">
        <f>IFERROR(VLOOKUP(C:C,'Results Data'!A:M,13,FALSE), "Not Found")</f>
        <v>Not Found</v>
      </c>
      <c r="Q68" s="27" t="b">
        <f>AND('RIDE DATA'!$A$5&lt;'Registration Data'!$P68,'RIDE DATA'!$B$5&gt;'Registration Data'!$P68)</f>
        <v>0</v>
      </c>
      <c r="R68" s="27">
        <f t="shared" si="8"/>
        <v>0</v>
      </c>
      <c r="S68" s="25">
        <f>COUNTIF('Historical Registration Data'!D:D,'Registration Data'!C68)</f>
        <v>0</v>
      </c>
      <c r="T68" s="28" t="e">
        <f t="shared" si="10"/>
        <v>#VALUE!</v>
      </c>
      <c r="U68" s="29" t="e">
        <f t="shared" si="11"/>
        <v>#VALUE!</v>
      </c>
      <c r="V68" s="44" t="e">
        <f t="shared" si="9"/>
        <v>#VALUE!</v>
      </c>
    </row>
    <row r="69" spans="1:22" x14ac:dyDescent="0.25">
      <c r="A69" s="37" t="s">
        <v>26</v>
      </c>
      <c r="B69" s="37" t="s">
        <v>213</v>
      </c>
      <c r="C69" s="37" t="s">
        <v>108</v>
      </c>
      <c r="D69" s="38">
        <v>482</v>
      </c>
      <c r="E69" s="11"/>
      <c r="F69" s="23">
        <f t="shared" si="6"/>
        <v>453.08</v>
      </c>
      <c r="G69" s="24">
        <f t="shared" si="7"/>
        <v>0</v>
      </c>
      <c r="H69" s="43" t="s">
        <v>288</v>
      </c>
      <c r="I69" s="43" t="s">
        <v>272</v>
      </c>
      <c r="J69" s="43"/>
      <c r="K69" s="43"/>
      <c r="L69" s="43" t="s">
        <v>289</v>
      </c>
      <c r="O69" s="26" t="str">
        <f>IFERROR(VLOOKUP(C:C,'Results Data'!A:F,6,FALSE), "Not Found")</f>
        <v>Not Found</v>
      </c>
      <c r="P69" s="27" t="str">
        <f>IFERROR(VLOOKUP(C:C,'Results Data'!A:M,13,FALSE), "Not Found")</f>
        <v>Not Found</v>
      </c>
      <c r="Q69" s="27" t="b">
        <f>AND('RIDE DATA'!$A$5&lt;'Registration Data'!$P69,'RIDE DATA'!$B$5&gt;'Registration Data'!$P69)</f>
        <v>0</v>
      </c>
      <c r="R69" s="27">
        <f t="shared" si="8"/>
        <v>0</v>
      </c>
      <c r="S69" s="25">
        <f>COUNTIF('Historical Registration Data'!D:D,'Registration Data'!C69)</f>
        <v>0</v>
      </c>
      <c r="T69" s="28" t="e">
        <f t="shared" si="10"/>
        <v>#VALUE!</v>
      </c>
      <c r="U69" s="29" t="e">
        <f t="shared" si="11"/>
        <v>#VALUE!</v>
      </c>
      <c r="V69" s="44" t="e">
        <f t="shared" si="9"/>
        <v>#VALUE!</v>
      </c>
    </row>
    <row r="70" spans="1:22" x14ac:dyDescent="0.25">
      <c r="A70" s="37" t="s">
        <v>26</v>
      </c>
      <c r="B70" s="37" t="s">
        <v>214</v>
      </c>
      <c r="C70" s="37" t="s">
        <v>51</v>
      </c>
      <c r="D70" s="38">
        <v>434</v>
      </c>
      <c r="E70" s="11"/>
      <c r="F70" s="23">
        <f t="shared" si="6"/>
        <v>407.96</v>
      </c>
      <c r="G70" s="24">
        <f t="shared" si="7"/>
        <v>0</v>
      </c>
      <c r="H70" s="43"/>
      <c r="I70" s="43"/>
      <c r="J70" s="43"/>
      <c r="K70" s="43"/>
      <c r="L70" s="43"/>
      <c r="O70" s="26" t="str">
        <f>IFERROR(VLOOKUP(C:C,'Results Data'!A:F,6,FALSE), "Not Found")</f>
        <v>Not Found</v>
      </c>
      <c r="P70" s="27" t="str">
        <f>IFERROR(VLOOKUP(C:C,'Results Data'!A:M,13,FALSE), "Not Found")</f>
        <v>Not Found</v>
      </c>
      <c r="Q70" s="27" t="b">
        <f>AND('RIDE DATA'!$A$5&lt;'Registration Data'!$P70,'RIDE DATA'!$B$5&gt;'Registration Data'!$P70)</f>
        <v>0</v>
      </c>
      <c r="R70" s="27">
        <f t="shared" si="8"/>
        <v>0</v>
      </c>
      <c r="S70" s="25">
        <f>COUNTIF('Historical Registration Data'!D:D,'Registration Data'!C70)</f>
        <v>0</v>
      </c>
      <c r="T70" s="28" t="e">
        <f t="shared" si="10"/>
        <v>#VALUE!</v>
      </c>
      <c r="U70" s="29" t="e">
        <f t="shared" si="11"/>
        <v>#VALUE!</v>
      </c>
      <c r="V70" s="44" t="e">
        <f t="shared" si="9"/>
        <v>#VALUE!</v>
      </c>
    </row>
    <row r="71" spans="1:22" x14ac:dyDescent="0.25">
      <c r="A71" s="37" t="s">
        <v>26</v>
      </c>
      <c r="B71" s="37" t="s">
        <v>215</v>
      </c>
      <c r="C71" s="37" t="s">
        <v>86</v>
      </c>
      <c r="D71" s="38">
        <v>329</v>
      </c>
      <c r="E71" s="11"/>
      <c r="F71" s="23">
        <f t="shared" si="6"/>
        <v>309.26</v>
      </c>
      <c r="G71" s="24">
        <f t="shared" si="7"/>
        <v>0</v>
      </c>
      <c r="H71" s="43" t="s">
        <v>271</v>
      </c>
      <c r="I71" s="43" t="s">
        <v>272</v>
      </c>
      <c r="J71" s="43"/>
      <c r="K71" s="43"/>
      <c r="L71" s="43" t="s">
        <v>290</v>
      </c>
      <c r="O71" s="26" t="str">
        <f>IFERROR(VLOOKUP(C:C,'Results Data'!A:F,6,FALSE), "Not Found")</f>
        <v>Not Found</v>
      </c>
      <c r="P71" s="27" t="str">
        <f>IFERROR(VLOOKUP(C:C,'Results Data'!A:M,13,FALSE), "Not Found")</f>
        <v>Not Found</v>
      </c>
      <c r="Q71" s="27" t="b">
        <f>AND('RIDE DATA'!$A$5&lt;'Registration Data'!$P71,'RIDE DATA'!$B$5&gt;'Registration Data'!$P71)</f>
        <v>0</v>
      </c>
      <c r="R71" s="27">
        <f t="shared" si="8"/>
        <v>0</v>
      </c>
      <c r="S71" s="25">
        <f>COUNTIF('Historical Registration Data'!D:D,'Registration Data'!C71)</f>
        <v>0</v>
      </c>
      <c r="T71" s="28" t="e">
        <f t="shared" si="10"/>
        <v>#VALUE!</v>
      </c>
      <c r="U71" s="29" t="e">
        <f t="shared" si="11"/>
        <v>#VALUE!</v>
      </c>
      <c r="V71" s="44" t="e">
        <f t="shared" si="9"/>
        <v>#VALUE!</v>
      </c>
    </row>
    <row r="72" spans="1:22" x14ac:dyDescent="0.25">
      <c r="A72" s="37" t="s">
        <v>25</v>
      </c>
      <c r="B72" s="37" t="s">
        <v>216</v>
      </c>
      <c r="C72" s="37" t="s">
        <v>217</v>
      </c>
      <c r="D72" s="38">
        <v>579</v>
      </c>
      <c r="E72" s="11"/>
      <c r="F72" s="23">
        <f t="shared" si="6"/>
        <v>544.26</v>
      </c>
      <c r="G72" s="24">
        <f t="shared" si="7"/>
        <v>0</v>
      </c>
      <c r="H72" s="43"/>
      <c r="I72" s="43"/>
      <c r="J72" s="43"/>
      <c r="K72" s="43"/>
      <c r="L72" s="43"/>
      <c r="O72" s="26" t="str">
        <f>IFERROR(VLOOKUP(C:C,'Results Data'!A:F,6,FALSE), "Not Found")</f>
        <v>Not Found</v>
      </c>
      <c r="P72" s="27" t="str">
        <f>IFERROR(VLOOKUP(C:C,'Results Data'!A:M,13,FALSE), "Not Found")</f>
        <v>Not Found</v>
      </c>
      <c r="Q72" s="27" t="b">
        <f>AND('RIDE DATA'!$A$5&lt;'Registration Data'!$P72,'RIDE DATA'!$B$5&gt;'Registration Data'!$P72)</f>
        <v>0</v>
      </c>
      <c r="R72" s="27">
        <f t="shared" si="8"/>
        <v>0</v>
      </c>
      <c r="S72" s="25">
        <f>COUNTIF('Historical Registration Data'!D:D,'Registration Data'!C72)</f>
        <v>0</v>
      </c>
      <c r="T72" s="28" t="e">
        <f t="shared" si="10"/>
        <v>#VALUE!</v>
      </c>
      <c r="U72" s="29" t="e">
        <f t="shared" si="11"/>
        <v>#VALUE!</v>
      </c>
      <c r="V72" s="44" t="e">
        <f t="shared" si="9"/>
        <v>#VALUE!</v>
      </c>
    </row>
    <row r="73" spans="1:22" x14ac:dyDescent="0.25">
      <c r="A73" s="37" t="s">
        <v>25</v>
      </c>
      <c r="B73" s="37" t="s">
        <v>218</v>
      </c>
      <c r="C73" s="37" t="s">
        <v>45</v>
      </c>
      <c r="D73" s="38">
        <v>363</v>
      </c>
      <c r="E73" s="11"/>
      <c r="F73" s="23">
        <f t="shared" si="6"/>
        <v>341.21999999999997</v>
      </c>
      <c r="G73" s="24">
        <f t="shared" si="7"/>
        <v>0</v>
      </c>
      <c r="H73" s="43"/>
      <c r="I73" s="43"/>
      <c r="J73" s="43"/>
      <c r="K73" s="43"/>
      <c r="L73" s="43"/>
      <c r="O73" s="26" t="str">
        <f>IFERROR(VLOOKUP(C:C,'Results Data'!A:F,6,FALSE), "Not Found")</f>
        <v>Not Found</v>
      </c>
      <c r="P73" s="27" t="str">
        <f>IFERROR(VLOOKUP(C:C,'Results Data'!A:M,13,FALSE), "Not Found")</f>
        <v>Not Found</v>
      </c>
      <c r="Q73" s="27" t="b">
        <f>AND('RIDE DATA'!$A$5&lt;'Registration Data'!$P73,'RIDE DATA'!$B$5&gt;'Registration Data'!$P73)</f>
        <v>0</v>
      </c>
      <c r="R73" s="27">
        <f t="shared" si="8"/>
        <v>0</v>
      </c>
      <c r="S73" s="25">
        <f>COUNTIF('Historical Registration Data'!D:D,'Registration Data'!C73)</f>
        <v>0</v>
      </c>
      <c r="T73" s="28" t="e">
        <f t="shared" si="10"/>
        <v>#VALUE!</v>
      </c>
      <c r="U73" s="29" t="e">
        <f t="shared" si="11"/>
        <v>#VALUE!</v>
      </c>
      <c r="V73" s="44" t="e">
        <f t="shared" si="9"/>
        <v>#VALUE!</v>
      </c>
    </row>
    <row r="74" spans="1:22" x14ac:dyDescent="0.25">
      <c r="A74" s="37" t="s">
        <v>29</v>
      </c>
      <c r="B74" s="37" t="s">
        <v>219</v>
      </c>
      <c r="C74" s="37" t="s">
        <v>220</v>
      </c>
      <c r="D74" s="38">
        <v>411</v>
      </c>
      <c r="E74" s="11"/>
      <c r="F74" s="23">
        <f t="shared" si="6"/>
        <v>386.34</v>
      </c>
      <c r="G74" s="24">
        <f t="shared" si="7"/>
        <v>0</v>
      </c>
      <c r="H74" s="43"/>
      <c r="I74" s="43"/>
      <c r="J74" s="43"/>
      <c r="K74" s="43"/>
      <c r="L74" s="43"/>
      <c r="O74" s="26" t="str">
        <f>IFERROR(VLOOKUP(C:C,'Results Data'!A:F,6,FALSE), "Not Found")</f>
        <v>Not Found</v>
      </c>
      <c r="P74" s="27" t="str">
        <f>IFERROR(VLOOKUP(C:C,'Results Data'!A:M,13,FALSE), "Not Found")</f>
        <v>Not Found</v>
      </c>
      <c r="Q74" s="27" t="b">
        <f>AND('RIDE DATA'!$A$5&lt;'Registration Data'!$P74,'RIDE DATA'!$B$5&gt;'Registration Data'!$P74)</f>
        <v>0</v>
      </c>
      <c r="R74" s="27">
        <f t="shared" si="8"/>
        <v>0</v>
      </c>
      <c r="S74" s="25">
        <f>COUNTIF('Historical Registration Data'!D:D,'Registration Data'!C74)</f>
        <v>0</v>
      </c>
      <c r="T74" s="28" t="e">
        <f t="shared" si="10"/>
        <v>#VALUE!</v>
      </c>
      <c r="U74" s="29" t="e">
        <f t="shared" si="11"/>
        <v>#VALUE!</v>
      </c>
      <c r="V74" s="44" t="e">
        <f t="shared" si="9"/>
        <v>#VALUE!</v>
      </c>
    </row>
    <row r="75" spans="1:22" x14ac:dyDescent="0.25">
      <c r="A75" s="37" t="s">
        <v>28</v>
      </c>
      <c r="B75" s="37" t="s">
        <v>221</v>
      </c>
      <c r="C75" s="37" t="s">
        <v>128</v>
      </c>
      <c r="D75" s="38">
        <v>351</v>
      </c>
      <c r="E75" s="11"/>
      <c r="F75" s="23">
        <f t="shared" si="6"/>
        <v>329.94</v>
      </c>
      <c r="G75" s="24">
        <f t="shared" si="7"/>
        <v>0</v>
      </c>
      <c r="H75" s="43" t="s">
        <v>274</v>
      </c>
      <c r="I75" s="43" t="s">
        <v>275</v>
      </c>
      <c r="J75" s="43"/>
      <c r="K75" s="43"/>
      <c r="L75" s="43"/>
      <c r="O75" s="26" t="str">
        <f>IFERROR(VLOOKUP(C:C,'Results Data'!A:F,6,FALSE), "Not Found")</f>
        <v>Not Found</v>
      </c>
      <c r="P75" s="27" t="str">
        <f>IFERROR(VLOOKUP(C:C,'Results Data'!A:M,13,FALSE), "Not Found")</f>
        <v>Not Found</v>
      </c>
      <c r="Q75" s="27" t="b">
        <f>AND('RIDE DATA'!$A$5&lt;'Registration Data'!$P75,'RIDE DATA'!$B$5&gt;'Registration Data'!$P75)</f>
        <v>0</v>
      </c>
      <c r="R75" s="27">
        <f t="shared" si="8"/>
        <v>0</v>
      </c>
      <c r="S75" s="25">
        <f>COUNTIF('Historical Registration Data'!D:D,'Registration Data'!C75)</f>
        <v>0</v>
      </c>
      <c r="T75" s="28" t="e">
        <f t="shared" si="10"/>
        <v>#VALUE!</v>
      </c>
      <c r="U75" s="29" t="e">
        <f t="shared" si="11"/>
        <v>#VALUE!</v>
      </c>
      <c r="V75" s="44" t="e">
        <f t="shared" si="9"/>
        <v>#VALUE!</v>
      </c>
    </row>
    <row r="76" spans="1:22" x14ac:dyDescent="0.25">
      <c r="A76" s="37" t="s">
        <v>28</v>
      </c>
      <c r="B76" s="37" t="s">
        <v>222</v>
      </c>
      <c r="C76" s="37" t="s">
        <v>60</v>
      </c>
      <c r="D76" s="38">
        <v>619</v>
      </c>
      <c r="E76" s="11"/>
      <c r="F76" s="23">
        <f t="shared" si="6"/>
        <v>581.86</v>
      </c>
      <c r="G76" s="24">
        <f t="shared" si="7"/>
        <v>0</v>
      </c>
      <c r="H76" s="43"/>
      <c r="I76" s="43"/>
      <c r="J76" s="43"/>
      <c r="K76" s="43"/>
      <c r="L76" s="43"/>
      <c r="O76" s="26" t="str">
        <f>IFERROR(VLOOKUP(C:C,'Results Data'!A:F,6,FALSE), "Not Found")</f>
        <v>Not Found</v>
      </c>
      <c r="P76" s="27" t="str">
        <f>IFERROR(VLOOKUP(C:C,'Results Data'!A:M,13,FALSE), "Not Found")</f>
        <v>Not Found</v>
      </c>
      <c r="Q76" s="27" t="b">
        <f>AND('RIDE DATA'!$A$5&lt;'Registration Data'!$P76,'RIDE DATA'!$B$5&gt;'Registration Data'!$P76)</f>
        <v>0</v>
      </c>
      <c r="R76" s="27">
        <f t="shared" si="8"/>
        <v>0</v>
      </c>
      <c r="S76" s="25">
        <f>COUNTIF('Historical Registration Data'!D:D,'Registration Data'!C76)</f>
        <v>0</v>
      </c>
      <c r="T76" s="28" t="e">
        <f t="shared" si="10"/>
        <v>#VALUE!</v>
      </c>
      <c r="U76" s="29" t="e">
        <f t="shared" si="11"/>
        <v>#VALUE!</v>
      </c>
      <c r="V76" s="44" t="e">
        <f t="shared" si="9"/>
        <v>#VALUE!</v>
      </c>
    </row>
    <row r="77" spans="1:22" x14ac:dyDescent="0.25">
      <c r="A77" s="37" t="s">
        <v>26</v>
      </c>
      <c r="B77" s="37" t="s">
        <v>223</v>
      </c>
      <c r="C77" s="37" t="s">
        <v>68</v>
      </c>
      <c r="D77" s="38">
        <v>343</v>
      </c>
      <c r="E77" s="11"/>
      <c r="F77" s="23">
        <f t="shared" si="6"/>
        <v>322.41999999999996</v>
      </c>
      <c r="G77" s="24">
        <f t="shared" si="7"/>
        <v>0</v>
      </c>
      <c r="H77" s="43"/>
      <c r="I77" s="43"/>
      <c r="J77" s="43"/>
      <c r="K77" s="43"/>
      <c r="L77" s="43"/>
      <c r="O77" s="26" t="str">
        <f>IFERROR(VLOOKUP(C:C,'Results Data'!A:F,6,FALSE), "Not Found")</f>
        <v>Not Found</v>
      </c>
      <c r="P77" s="27" t="str">
        <f>IFERROR(VLOOKUP(C:C,'Results Data'!A:M,13,FALSE), "Not Found")</f>
        <v>Not Found</v>
      </c>
      <c r="Q77" s="27" t="b">
        <f>AND('RIDE DATA'!$A$5&lt;'Registration Data'!$P77,'RIDE DATA'!$B$5&gt;'Registration Data'!$P77)</f>
        <v>0</v>
      </c>
      <c r="R77" s="27">
        <f t="shared" si="8"/>
        <v>0</v>
      </c>
      <c r="S77" s="25">
        <f>COUNTIF('Historical Registration Data'!D:D,'Registration Data'!C77)</f>
        <v>0</v>
      </c>
      <c r="T77" s="28" t="e">
        <f t="shared" si="10"/>
        <v>#VALUE!</v>
      </c>
      <c r="U77" s="29" t="e">
        <f t="shared" si="11"/>
        <v>#VALUE!</v>
      </c>
      <c r="V77" s="44" t="e">
        <f t="shared" si="9"/>
        <v>#VALUE!</v>
      </c>
    </row>
    <row r="78" spans="1:22" x14ac:dyDescent="0.25">
      <c r="A78" s="37" t="s">
        <v>26</v>
      </c>
      <c r="B78" s="37" t="s">
        <v>224</v>
      </c>
      <c r="C78" s="37" t="s">
        <v>65</v>
      </c>
      <c r="D78" s="38">
        <v>372</v>
      </c>
      <c r="E78" s="11"/>
      <c r="F78" s="23">
        <f t="shared" si="6"/>
        <v>349.68</v>
      </c>
      <c r="G78" s="24">
        <f t="shared" si="7"/>
        <v>0</v>
      </c>
      <c r="H78" s="43"/>
      <c r="I78" s="43"/>
      <c r="J78" s="43"/>
      <c r="K78" s="43"/>
      <c r="L78" s="43"/>
      <c r="O78" s="26" t="str">
        <f>IFERROR(VLOOKUP(C:C,'Results Data'!A:F,6,FALSE), "Not Found")</f>
        <v>Not Found</v>
      </c>
      <c r="P78" s="27" t="str">
        <f>IFERROR(VLOOKUP(C:C,'Results Data'!A:M,13,FALSE), "Not Found")</f>
        <v>Not Found</v>
      </c>
      <c r="Q78" s="27" t="b">
        <f>AND('RIDE DATA'!$A$5&lt;'Registration Data'!$P78,'RIDE DATA'!$B$5&gt;'Registration Data'!$P78)</f>
        <v>0</v>
      </c>
      <c r="R78" s="27">
        <f t="shared" si="8"/>
        <v>0</v>
      </c>
      <c r="S78" s="25">
        <f>COUNTIF('Historical Registration Data'!D:D,'Registration Data'!C78)</f>
        <v>0</v>
      </c>
      <c r="T78" s="28" t="e">
        <f t="shared" si="10"/>
        <v>#VALUE!</v>
      </c>
      <c r="U78" s="29" t="e">
        <f t="shared" si="11"/>
        <v>#VALUE!</v>
      </c>
      <c r="V78" s="44" t="e">
        <f t="shared" si="9"/>
        <v>#VALUE!</v>
      </c>
    </row>
    <row r="79" spans="1:22" x14ac:dyDescent="0.25">
      <c r="A79" s="37" t="s">
        <v>26</v>
      </c>
      <c r="B79" s="37" t="s">
        <v>225</v>
      </c>
      <c r="C79" s="37" t="s">
        <v>106</v>
      </c>
      <c r="D79" s="38">
        <v>395</v>
      </c>
      <c r="E79" s="11"/>
      <c r="F79" s="23">
        <f t="shared" si="6"/>
        <v>371.29999999999995</v>
      </c>
      <c r="G79" s="24">
        <f t="shared" si="7"/>
        <v>0</v>
      </c>
      <c r="H79" s="43" t="s">
        <v>274</v>
      </c>
      <c r="I79" s="43" t="s">
        <v>280</v>
      </c>
      <c r="J79" s="43" t="s">
        <v>291</v>
      </c>
      <c r="K79" s="43"/>
      <c r="L79" s="43"/>
      <c r="O79" s="26" t="str">
        <f>IFERROR(VLOOKUP(C:C,'Results Data'!A:F,6,FALSE), "Not Found")</f>
        <v>Not Found</v>
      </c>
      <c r="P79" s="27" t="str">
        <f>IFERROR(VLOOKUP(C:C,'Results Data'!A:M,13,FALSE), "Not Found")</f>
        <v>Not Found</v>
      </c>
      <c r="Q79" s="27" t="b">
        <f>AND('RIDE DATA'!$A$5&lt;'Registration Data'!$P79,'RIDE DATA'!$B$5&gt;'Registration Data'!$P79)</f>
        <v>0</v>
      </c>
      <c r="R79" s="27">
        <f t="shared" si="8"/>
        <v>0</v>
      </c>
      <c r="S79" s="25">
        <f>COUNTIF('Historical Registration Data'!D:D,'Registration Data'!C79)</f>
        <v>0</v>
      </c>
      <c r="T79" s="28" t="e">
        <f t="shared" si="10"/>
        <v>#VALUE!</v>
      </c>
      <c r="U79" s="29" t="e">
        <f t="shared" si="11"/>
        <v>#VALUE!</v>
      </c>
      <c r="V79" s="44" t="e">
        <f t="shared" si="9"/>
        <v>#VALUE!</v>
      </c>
    </row>
    <row r="80" spans="1:22" x14ac:dyDescent="0.25">
      <c r="A80" s="37" t="s">
        <v>26</v>
      </c>
      <c r="B80" s="37" t="s">
        <v>226</v>
      </c>
      <c r="C80" s="37" t="s">
        <v>42</v>
      </c>
      <c r="D80" s="38">
        <v>707</v>
      </c>
      <c r="E80" s="11"/>
      <c r="F80" s="23">
        <f t="shared" si="6"/>
        <v>664.57999999999993</v>
      </c>
      <c r="G80" s="24">
        <f t="shared" si="7"/>
        <v>0</v>
      </c>
      <c r="H80" s="43"/>
      <c r="I80" s="43"/>
      <c r="J80" s="43"/>
      <c r="K80" s="43"/>
      <c r="L80" s="43"/>
      <c r="O80" s="26" t="str">
        <f>IFERROR(VLOOKUP(C:C,'Results Data'!A:F,6,FALSE), "Not Found")</f>
        <v>Not Found</v>
      </c>
      <c r="P80" s="27" t="str">
        <f>IFERROR(VLOOKUP(C:C,'Results Data'!A:M,13,FALSE), "Not Found")</f>
        <v>Not Found</v>
      </c>
      <c r="Q80" s="27" t="b">
        <f>AND('RIDE DATA'!$A$5&lt;'Registration Data'!$P80,'RIDE DATA'!$B$5&gt;'Registration Data'!$P80)</f>
        <v>0</v>
      </c>
      <c r="R80" s="27">
        <f t="shared" si="8"/>
        <v>0</v>
      </c>
      <c r="S80" s="25">
        <f>COUNTIF('Historical Registration Data'!D:D,'Registration Data'!C80)</f>
        <v>0</v>
      </c>
      <c r="T80" s="28" t="e">
        <f t="shared" si="10"/>
        <v>#VALUE!</v>
      </c>
      <c r="U80" s="29" t="e">
        <f t="shared" si="11"/>
        <v>#VALUE!</v>
      </c>
      <c r="V80" s="44" t="e">
        <f t="shared" si="9"/>
        <v>#VALUE!</v>
      </c>
    </row>
    <row r="81" spans="1:22" x14ac:dyDescent="0.25">
      <c r="A81" s="37" t="s">
        <v>26</v>
      </c>
      <c r="B81" s="37" t="s">
        <v>227</v>
      </c>
      <c r="C81" s="37" t="s">
        <v>36</v>
      </c>
      <c r="D81" s="38">
        <v>397</v>
      </c>
      <c r="E81" s="11"/>
      <c r="F81" s="23">
        <f t="shared" si="6"/>
        <v>373.18</v>
      </c>
      <c r="G81" s="24">
        <f t="shared" si="7"/>
        <v>0</v>
      </c>
      <c r="H81" s="43" t="s">
        <v>288</v>
      </c>
      <c r="I81" s="43" t="s">
        <v>272</v>
      </c>
      <c r="J81" s="43"/>
      <c r="K81" s="43"/>
      <c r="L81" s="43" t="s">
        <v>289</v>
      </c>
      <c r="O81" s="26" t="str">
        <f>IFERROR(VLOOKUP(C:C,'Results Data'!A:F,6,FALSE), "Not Found")</f>
        <v>Not Found</v>
      </c>
      <c r="P81" s="27" t="str">
        <f>IFERROR(VLOOKUP(C:C,'Results Data'!A:M,13,FALSE), "Not Found")</f>
        <v>Not Found</v>
      </c>
      <c r="Q81" s="27" t="b">
        <f>AND('RIDE DATA'!$A$5&lt;'Registration Data'!$P81,'RIDE DATA'!$B$5&gt;'Registration Data'!$P81)</f>
        <v>0</v>
      </c>
      <c r="R81" s="27">
        <f t="shared" si="8"/>
        <v>0</v>
      </c>
      <c r="S81" s="25">
        <f>COUNTIF('Historical Registration Data'!D:D,'Registration Data'!C81)</f>
        <v>0</v>
      </c>
      <c r="T81" s="28" t="e">
        <f t="shared" si="10"/>
        <v>#VALUE!</v>
      </c>
      <c r="U81" s="29" t="e">
        <f t="shared" si="11"/>
        <v>#VALUE!</v>
      </c>
      <c r="V81" s="44" t="e">
        <f t="shared" si="9"/>
        <v>#VALUE!</v>
      </c>
    </row>
    <row r="82" spans="1:22" x14ac:dyDescent="0.25">
      <c r="A82" s="37" t="s">
        <v>25</v>
      </c>
      <c r="B82" s="37" t="s">
        <v>228</v>
      </c>
      <c r="C82" s="37" t="s">
        <v>124</v>
      </c>
      <c r="D82" s="38">
        <v>348</v>
      </c>
      <c r="E82" s="11"/>
      <c r="F82" s="23">
        <f t="shared" si="6"/>
        <v>327.12</v>
      </c>
      <c r="G82" s="24">
        <f t="shared" si="7"/>
        <v>0</v>
      </c>
      <c r="H82" s="43"/>
      <c r="I82" s="43"/>
      <c r="J82" s="43"/>
      <c r="K82" s="43"/>
      <c r="L82" s="43"/>
      <c r="O82" s="26" t="str">
        <f>IFERROR(VLOOKUP(C:C,'Results Data'!A:F,6,FALSE), "Not Found")</f>
        <v>Not Found</v>
      </c>
      <c r="P82" s="27" t="str">
        <f>IFERROR(VLOOKUP(C:C,'Results Data'!A:M,13,FALSE), "Not Found")</f>
        <v>Not Found</v>
      </c>
      <c r="Q82" s="27" t="b">
        <f>AND('RIDE DATA'!$A$5&lt;'Registration Data'!$P82,'RIDE DATA'!$B$5&gt;'Registration Data'!$P82)</f>
        <v>0</v>
      </c>
      <c r="R82" s="27">
        <f t="shared" si="8"/>
        <v>0</v>
      </c>
      <c r="S82" s="25">
        <f>COUNTIF('Historical Registration Data'!D:D,'Registration Data'!C82)</f>
        <v>0</v>
      </c>
      <c r="T82" s="28" t="e">
        <f t="shared" si="10"/>
        <v>#VALUE!</v>
      </c>
      <c r="U82" s="29" t="e">
        <f t="shared" si="11"/>
        <v>#VALUE!</v>
      </c>
      <c r="V82" s="44" t="e">
        <f t="shared" si="9"/>
        <v>#VALUE!</v>
      </c>
    </row>
    <row r="83" spans="1:22" x14ac:dyDescent="0.25">
      <c r="A83" s="37" t="s">
        <v>26</v>
      </c>
      <c r="B83" s="37" t="s">
        <v>229</v>
      </c>
      <c r="C83" s="37" t="s">
        <v>141</v>
      </c>
      <c r="D83" s="38">
        <v>279</v>
      </c>
      <c r="E83" s="11"/>
      <c r="F83" s="23">
        <f t="shared" si="6"/>
        <v>262.26</v>
      </c>
      <c r="G83" s="24">
        <f t="shared" si="7"/>
        <v>0</v>
      </c>
      <c r="H83" s="43"/>
      <c r="I83" s="43"/>
      <c r="J83" s="43"/>
      <c r="K83" s="43"/>
      <c r="L83" s="43"/>
      <c r="O83" s="26" t="str">
        <f>IFERROR(VLOOKUP(C:C,'Results Data'!A:F,6,FALSE), "Not Found")</f>
        <v>Not Found</v>
      </c>
      <c r="P83" s="27" t="str">
        <f>IFERROR(VLOOKUP(C:C,'Results Data'!A:M,13,FALSE), "Not Found")</f>
        <v>Not Found</v>
      </c>
      <c r="Q83" s="27" t="b">
        <f>AND('RIDE DATA'!$A$5&lt;'Registration Data'!$P83,'RIDE DATA'!$B$5&gt;'Registration Data'!$P83)</f>
        <v>0</v>
      </c>
      <c r="R83" s="27">
        <f t="shared" si="8"/>
        <v>0</v>
      </c>
      <c r="S83" s="25">
        <f>COUNTIF('Historical Registration Data'!D:D,'Registration Data'!C83)</f>
        <v>0</v>
      </c>
      <c r="T83" s="28" t="e">
        <f t="shared" si="10"/>
        <v>#VALUE!</v>
      </c>
      <c r="U83" s="29" t="e">
        <f t="shared" si="11"/>
        <v>#VALUE!</v>
      </c>
      <c r="V83" s="44" t="e">
        <f t="shared" si="9"/>
        <v>#VALUE!</v>
      </c>
    </row>
    <row r="84" spans="1:22" x14ac:dyDescent="0.25">
      <c r="A84" s="37" t="s">
        <v>28</v>
      </c>
      <c r="B84" s="37" t="s">
        <v>230</v>
      </c>
      <c r="C84" s="37" t="s">
        <v>119</v>
      </c>
      <c r="D84" s="38">
        <v>269</v>
      </c>
      <c r="E84" s="11"/>
      <c r="F84" s="23">
        <f t="shared" si="6"/>
        <v>252.85999999999999</v>
      </c>
      <c r="G84" s="24">
        <f t="shared" si="7"/>
        <v>0</v>
      </c>
      <c r="H84" s="43"/>
      <c r="I84" s="43"/>
      <c r="J84" s="43"/>
      <c r="K84" s="43"/>
      <c r="L84" s="43"/>
      <c r="O84" s="26" t="str">
        <f>IFERROR(VLOOKUP(C:C,'Results Data'!A:F,6,FALSE), "Not Found")</f>
        <v>Not Found</v>
      </c>
      <c r="P84" s="27" t="str">
        <f>IFERROR(VLOOKUP(C:C,'Results Data'!A:M,13,FALSE), "Not Found")</f>
        <v>Not Found</v>
      </c>
      <c r="Q84" s="27" t="b">
        <f>AND('RIDE DATA'!$A$5&lt;'Registration Data'!$P84,'RIDE DATA'!$B$5&gt;'Registration Data'!$P84)</f>
        <v>0</v>
      </c>
      <c r="R84" s="27">
        <f t="shared" si="8"/>
        <v>0</v>
      </c>
      <c r="S84" s="25">
        <f>COUNTIF('Historical Registration Data'!D:D,'Registration Data'!C84)</f>
        <v>0</v>
      </c>
      <c r="T84" s="28" t="e">
        <f t="shared" si="10"/>
        <v>#VALUE!</v>
      </c>
      <c r="U84" s="29" t="e">
        <f t="shared" si="11"/>
        <v>#VALUE!</v>
      </c>
      <c r="V84" s="44" t="e">
        <f t="shared" si="9"/>
        <v>#VALUE!</v>
      </c>
    </row>
    <row r="85" spans="1:22" x14ac:dyDescent="0.25">
      <c r="A85" s="37" t="s">
        <v>28</v>
      </c>
      <c r="B85" s="37" t="s">
        <v>145</v>
      </c>
      <c r="C85" s="37" t="s">
        <v>48</v>
      </c>
      <c r="D85" s="38">
        <v>473</v>
      </c>
      <c r="E85" s="11"/>
      <c r="F85" s="23">
        <f t="shared" si="6"/>
        <v>444.61999999999995</v>
      </c>
      <c r="G85" s="24">
        <f t="shared" si="7"/>
        <v>0</v>
      </c>
      <c r="H85" s="43" t="s">
        <v>274</v>
      </c>
      <c r="I85" s="43" t="s">
        <v>272</v>
      </c>
      <c r="J85" s="43"/>
      <c r="K85" s="43"/>
      <c r="L85" s="43" t="s">
        <v>290</v>
      </c>
      <c r="O85" s="26" t="str">
        <f>IFERROR(VLOOKUP(C:C,'Results Data'!A:F,6,FALSE), "Not Found")</f>
        <v>Not Found</v>
      </c>
      <c r="P85" s="27" t="str">
        <f>IFERROR(VLOOKUP(C:C,'Results Data'!A:M,13,FALSE), "Not Found")</f>
        <v>Not Found</v>
      </c>
      <c r="Q85" s="27" t="b">
        <f>AND('RIDE DATA'!$A$5&lt;'Registration Data'!$P85,'RIDE DATA'!$B$5&gt;'Registration Data'!$P85)</f>
        <v>0</v>
      </c>
      <c r="R85" s="27">
        <f t="shared" si="8"/>
        <v>0</v>
      </c>
      <c r="S85" s="25">
        <f>COUNTIF('Historical Registration Data'!D:D,'Registration Data'!C85)</f>
        <v>0</v>
      </c>
      <c r="T85" s="28" t="e">
        <f t="shared" si="10"/>
        <v>#VALUE!</v>
      </c>
      <c r="U85" s="29" t="e">
        <f t="shared" si="11"/>
        <v>#VALUE!</v>
      </c>
      <c r="V85" s="44" t="e">
        <f t="shared" si="9"/>
        <v>#VALUE!</v>
      </c>
    </row>
    <row r="86" spans="1:22" x14ac:dyDescent="0.25">
      <c r="A86" s="37" t="s">
        <v>25</v>
      </c>
      <c r="B86" s="37" t="s">
        <v>231</v>
      </c>
      <c r="C86" s="37" t="s">
        <v>232</v>
      </c>
      <c r="D86" s="38">
        <v>419</v>
      </c>
      <c r="E86" s="11"/>
      <c r="F86" s="23">
        <f t="shared" si="6"/>
        <v>393.85999999999996</v>
      </c>
      <c r="G86" s="24">
        <f t="shared" si="7"/>
        <v>0</v>
      </c>
      <c r="H86" s="43" t="s">
        <v>274</v>
      </c>
      <c r="I86" s="43" t="s">
        <v>272</v>
      </c>
      <c r="J86" s="43"/>
      <c r="K86" s="43"/>
      <c r="L86" s="43" t="s">
        <v>284</v>
      </c>
      <c r="O86" s="26" t="str">
        <f>IFERROR(VLOOKUP(C:C,'Results Data'!A:F,6,FALSE), "Not Found")</f>
        <v>Not Found</v>
      </c>
      <c r="P86" s="27" t="str">
        <f>IFERROR(VLOOKUP(C:C,'Results Data'!A:M,13,FALSE), "Not Found")</f>
        <v>Not Found</v>
      </c>
      <c r="Q86" s="27" t="b">
        <f>AND('RIDE DATA'!$A$5&lt;'Registration Data'!$P86,'RIDE DATA'!$B$5&gt;'Registration Data'!$P86)</f>
        <v>0</v>
      </c>
      <c r="R86" s="27">
        <f t="shared" si="8"/>
        <v>0</v>
      </c>
      <c r="S86" s="25">
        <f>COUNTIF('Historical Registration Data'!D:D,'Registration Data'!C86)</f>
        <v>0</v>
      </c>
      <c r="T86" s="28" t="e">
        <f t="shared" si="10"/>
        <v>#VALUE!</v>
      </c>
      <c r="U86" s="29" t="e">
        <f t="shared" si="11"/>
        <v>#VALUE!</v>
      </c>
      <c r="V86" s="44" t="e">
        <f t="shared" si="9"/>
        <v>#VALUE!</v>
      </c>
    </row>
    <row r="87" spans="1:22" x14ac:dyDescent="0.25">
      <c r="A87" s="37" t="s">
        <v>25</v>
      </c>
      <c r="B87" s="37" t="s">
        <v>233</v>
      </c>
      <c r="C87" s="37" t="s">
        <v>139</v>
      </c>
      <c r="D87" s="38">
        <v>404</v>
      </c>
      <c r="E87" s="11"/>
      <c r="F87" s="23">
        <f t="shared" si="6"/>
        <v>379.76</v>
      </c>
      <c r="G87" s="24">
        <f t="shared" si="7"/>
        <v>0</v>
      </c>
      <c r="H87" s="43"/>
      <c r="I87" s="43"/>
      <c r="J87" s="43"/>
      <c r="K87" s="43"/>
      <c r="L87" s="43"/>
      <c r="O87" s="26" t="str">
        <f>IFERROR(VLOOKUP(C:C,'Results Data'!A:F,6,FALSE), "Not Found")</f>
        <v>Not Found</v>
      </c>
      <c r="P87" s="27" t="str">
        <f>IFERROR(VLOOKUP(C:C,'Results Data'!A:M,13,FALSE), "Not Found")</f>
        <v>Not Found</v>
      </c>
      <c r="Q87" s="27" t="b">
        <f>AND('RIDE DATA'!$A$5&lt;'Registration Data'!$P87,'RIDE DATA'!$B$5&gt;'Registration Data'!$P87)</f>
        <v>0</v>
      </c>
      <c r="R87" s="27">
        <f t="shared" si="8"/>
        <v>0</v>
      </c>
      <c r="S87" s="25">
        <f>COUNTIF('Historical Registration Data'!D:D,'Registration Data'!C87)</f>
        <v>0</v>
      </c>
      <c r="T87" s="28" t="e">
        <f t="shared" si="10"/>
        <v>#VALUE!</v>
      </c>
      <c r="U87" s="29" t="e">
        <f t="shared" si="11"/>
        <v>#VALUE!</v>
      </c>
      <c r="V87" s="44" t="e">
        <f t="shared" si="9"/>
        <v>#VALUE!</v>
      </c>
    </row>
    <row r="88" spans="1:22" x14ac:dyDescent="0.25">
      <c r="A88" s="37" t="s">
        <v>29</v>
      </c>
      <c r="B88" s="37" t="s">
        <v>234</v>
      </c>
      <c r="C88" s="37" t="s">
        <v>127</v>
      </c>
      <c r="D88" s="38">
        <v>657</v>
      </c>
      <c r="E88" s="11"/>
      <c r="F88" s="23">
        <f t="shared" si="6"/>
        <v>617.57999999999993</v>
      </c>
      <c r="G88" s="24">
        <f t="shared" si="7"/>
        <v>0</v>
      </c>
      <c r="H88" s="43" t="s">
        <v>288</v>
      </c>
      <c r="I88" s="43" t="s">
        <v>280</v>
      </c>
      <c r="J88" s="43" t="s">
        <v>292</v>
      </c>
      <c r="K88" s="43"/>
      <c r="L88" s="43"/>
      <c r="O88" s="26" t="str">
        <f>IFERROR(VLOOKUP(C:C,'Results Data'!A:F,6,FALSE), "Not Found")</f>
        <v>Not Found</v>
      </c>
      <c r="P88" s="27" t="str">
        <f>IFERROR(VLOOKUP(C:C,'Results Data'!A:M,13,FALSE), "Not Found")</f>
        <v>Not Found</v>
      </c>
      <c r="Q88" s="27" t="b">
        <f>AND('RIDE DATA'!$A$5&lt;'Registration Data'!$P88,'RIDE DATA'!$B$5&gt;'Registration Data'!$P88)</f>
        <v>0</v>
      </c>
      <c r="R88" s="27">
        <f t="shared" si="8"/>
        <v>0</v>
      </c>
      <c r="S88" s="25">
        <f>COUNTIF('Historical Registration Data'!D:D,'Registration Data'!C88)</f>
        <v>0</v>
      </c>
      <c r="T88" s="28" t="e">
        <f t="shared" si="10"/>
        <v>#VALUE!</v>
      </c>
      <c r="U88" s="29" t="e">
        <f t="shared" si="11"/>
        <v>#VALUE!</v>
      </c>
      <c r="V88" s="44" t="e">
        <f t="shared" si="9"/>
        <v>#VALUE!</v>
      </c>
    </row>
    <row r="89" spans="1:22" x14ac:dyDescent="0.25">
      <c r="A89" s="37" t="s">
        <v>28</v>
      </c>
      <c r="B89" s="37" t="s">
        <v>235</v>
      </c>
      <c r="C89" s="37" t="s">
        <v>131</v>
      </c>
      <c r="D89" s="38">
        <v>639</v>
      </c>
      <c r="E89" s="11"/>
      <c r="F89" s="23">
        <f t="shared" si="6"/>
        <v>600.66</v>
      </c>
      <c r="G89" s="24">
        <f t="shared" si="7"/>
        <v>0</v>
      </c>
      <c r="H89" s="43"/>
      <c r="I89" s="43"/>
      <c r="J89" s="43"/>
      <c r="K89" s="43"/>
      <c r="L89" s="43"/>
      <c r="O89" s="26" t="str">
        <f>IFERROR(VLOOKUP(C:C,'Results Data'!A:F,6,FALSE), "Not Found")</f>
        <v>Not Found</v>
      </c>
      <c r="P89" s="27" t="str">
        <f>IFERROR(VLOOKUP(C:C,'Results Data'!A:M,13,FALSE), "Not Found")</f>
        <v>Not Found</v>
      </c>
      <c r="Q89" s="27" t="b">
        <f>AND('RIDE DATA'!$A$5&lt;'Registration Data'!$P89,'RIDE DATA'!$B$5&gt;'Registration Data'!$P89)</f>
        <v>0</v>
      </c>
      <c r="R89" s="27">
        <f t="shared" si="8"/>
        <v>0</v>
      </c>
      <c r="S89" s="25">
        <f>COUNTIF('Historical Registration Data'!D:D,'Registration Data'!C89)</f>
        <v>0</v>
      </c>
      <c r="T89" s="28" t="e">
        <f t="shared" si="10"/>
        <v>#VALUE!</v>
      </c>
      <c r="U89" s="29" t="e">
        <f t="shared" si="11"/>
        <v>#VALUE!</v>
      </c>
      <c r="V89" s="44" t="e">
        <f t="shared" si="9"/>
        <v>#VALUE!</v>
      </c>
    </row>
    <row r="90" spans="1:22" x14ac:dyDescent="0.25">
      <c r="A90" s="37" t="s">
        <v>28</v>
      </c>
      <c r="B90" s="37" t="s">
        <v>236</v>
      </c>
      <c r="C90" s="37" t="s">
        <v>138</v>
      </c>
      <c r="D90" s="38">
        <v>341</v>
      </c>
      <c r="E90" s="11"/>
      <c r="F90" s="23">
        <f t="shared" si="6"/>
        <v>320.53999999999996</v>
      </c>
      <c r="G90" s="24">
        <f t="shared" si="7"/>
        <v>0</v>
      </c>
      <c r="H90" s="43" t="s">
        <v>274</v>
      </c>
      <c r="I90" s="43" t="s">
        <v>277</v>
      </c>
      <c r="J90" s="43"/>
      <c r="K90" s="43"/>
      <c r="L90" s="43"/>
      <c r="O90" s="26" t="str">
        <f>IFERROR(VLOOKUP(C:C,'Results Data'!A:F,6,FALSE), "Not Found")</f>
        <v>Not Found</v>
      </c>
      <c r="P90" s="27" t="str">
        <f>IFERROR(VLOOKUP(C:C,'Results Data'!A:M,13,FALSE), "Not Found")</f>
        <v>Not Found</v>
      </c>
      <c r="Q90" s="27" t="b">
        <f>AND('RIDE DATA'!$A$5&lt;'Registration Data'!$P90,'RIDE DATA'!$B$5&gt;'Registration Data'!$P90)</f>
        <v>0</v>
      </c>
      <c r="R90" s="27">
        <f t="shared" si="8"/>
        <v>0</v>
      </c>
      <c r="S90" s="25">
        <f>COUNTIF('Historical Registration Data'!D:D,'Registration Data'!C90)</f>
        <v>0</v>
      </c>
      <c r="T90" s="28" t="e">
        <f t="shared" si="10"/>
        <v>#VALUE!</v>
      </c>
      <c r="U90" s="29" t="e">
        <f t="shared" si="11"/>
        <v>#VALUE!</v>
      </c>
      <c r="V90" s="44" t="e">
        <f t="shared" si="9"/>
        <v>#VALUE!</v>
      </c>
    </row>
    <row r="91" spans="1:22" x14ac:dyDescent="0.25">
      <c r="A91" s="37" t="s">
        <v>28</v>
      </c>
      <c r="B91" s="37" t="s">
        <v>237</v>
      </c>
      <c r="C91" s="37" t="s">
        <v>118</v>
      </c>
      <c r="D91" s="38">
        <v>568</v>
      </c>
      <c r="E91" s="11"/>
      <c r="F91" s="23">
        <f t="shared" si="6"/>
        <v>533.91999999999996</v>
      </c>
      <c r="G91" s="24">
        <f t="shared" si="7"/>
        <v>0</v>
      </c>
      <c r="H91" s="43"/>
      <c r="I91" s="43"/>
      <c r="J91" s="43"/>
      <c r="K91" s="43"/>
      <c r="L91" s="43"/>
      <c r="O91" s="26" t="str">
        <f>IFERROR(VLOOKUP(C:C,'Results Data'!A:F,6,FALSE), "Not Found")</f>
        <v>Not Found</v>
      </c>
      <c r="P91" s="27" t="str">
        <f>IFERROR(VLOOKUP(C:C,'Results Data'!A:M,13,FALSE), "Not Found")</f>
        <v>Not Found</v>
      </c>
      <c r="Q91" s="27" t="b">
        <f>AND('RIDE DATA'!$A$5&lt;'Registration Data'!$P91,'RIDE DATA'!$B$5&gt;'Registration Data'!$P91)</f>
        <v>0</v>
      </c>
      <c r="R91" s="27">
        <f t="shared" si="8"/>
        <v>0</v>
      </c>
      <c r="S91" s="25">
        <f>COUNTIF('Historical Registration Data'!D:D,'Registration Data'!C91)</f>
        <v>0</v>
      </c>
      <c r="T91" s="28" t="e">
        <f t="shared" si="10"/>
        <v>#VALUE!</v>
      </c>
      <c r="U91" s="29" t="e">
        <f t="shared" si="11"/>
        <v>#VALUE!</v>
      </c>
      <c r="V91" s="44" t="e">
        <f t="shared" si="9"/>
        <v>#VALUE!</v>
      </c>
    </row>
    <row r="92" spans="1:22" x14ac:dyDescent="0.25">
      <c r="A92" s="37" t="s">
        <v>28</v>
      </c>
      <c r="B92" s="37" t="s">
        <v>238</v>
      </c>
      <c r="C92" s="37" t="s">
        <v>117</v>
      </c>
      <c r="D92" s="38">
        <v>521</v>
      </c>
      <c r="E92" s="11"/>
      <c r="F92" s="23">
        <f t="shared" si="6"/>
        <v>489.73999999999995</v>
      </c>
      <c r="G92" s="24">
        <f t="shared" si="7"/>
        <v>0</v>
      </c>
      <c r="H92" s="43"/>
      <c r="I92" s="43"/>
      <c r="J92" s="43"/>
      <c r="K92" s="43"/>
      <c r="L92" s="43"/>
      <c r="O92" s="26" t="str">
        <f>IFERROR(VLOOKUP(C:C,'Results Data'!A:F,6,FALSE), "Not Found")</f>
        <v>Not Found</v>
      </c>
      <c r="P92" s="27" t="str">
        <f>IFERROR(VLOOKUP(C:C,'Results Data'!A:M,13,FALSE), "Not Found")</f>
        <v>Not Found</v>
      </c>
      <c r="Q92" s="27" t="b">
        <f>AND('RIDE DATA'!$A$5&lt;'Registration Data'!$P92,'RIDE DATA'!$B$5&gt;'Registration Data'!$P92)</f>
        <v>0</v>
      </c>
      <c r="R92" s="27">
        <f t="shared" si="8"/>
        <v>0</v>
      </c>
      <c r="S92" s="25">
        <f>COUNTIF('Historical Registration Data'!D:D,'Registration Data'!C92)</f>
        <v>0</v>
      </c>
      <c r="T92" s="28" t="e">
        <f t="shared" si="10"/>
        <v>#VALUE!</v>
      </c>
      <c r="U92" s="29" t="e">
        <f t="shared" si="11"/>
        <v>#VALUE!</v>
      </c>
      <c r="V92" s="44" t="e">
        <f t="shared" si="9"/>
        <v>#VALUE!</v>
      </c>
    </row>
    <row r="93" spans="1:22" x14ac:dyDescent="0.25">
      <c r="A93" s="37" t="s">
        <v>28</v>
      </c>
      <c r="B93" s="37" t="s">
        <v>239</v>
      </c>
      <c r="C93" s="37" t="s">
        <v>111</v>
      </c>
      <c r="D93" s="38">
        <v>554</v>
      </c>
      <c r="E93" s="11"/>
      <c r="F93" s="23">
        <f t="shared" si="6"/>
        <v>520.76</v>
      </c>
      <c r="G93" s="24">
        <f t="shared" si="7"/>
        <v>0</v>
      </c>
      <c r="H93" s="43"/>
      <c r="I93" s="43"/>
      <c r="J93" s="43"/>
      <c r="K93" s="43"/>
      <c r="L93" s="43"/>
      <c r="O93" s="26" t="str">
        <f>IFERROR(VLOOKUP(C:C,'Results Data'!A:F,6,FALSE), "Not Found")</f>
        <v>Not Found</v>
      </c>
      <c r="P93" s="27" t="str">
        <f>IFERROR(VLOOKUP(C:C,'Results Data'!A:M,13,FALSE), "Not Found")</f>
        <v>Not Found</v>
      </c>
      <c r="Q93" s="27" t="b">
        <f>AND('RIDE DATA'!$A$5&lt;'Registration Data'!$P93,'RIDE DATA'!$B$5&gt;'Registration Data'!$P93)</f>
        <v>0</v>
      </c>
      <c r="R93" s="27">
        <f t="shared" si="8"/>
        <v>0</v>
      </c>
      <c r="S93" s="25">
        <f>COUNTIF('Historical Registration Data'!D:D,'Registration Data'!C93)</f>
        <v>0</v>
      </c>
      <c r="T93" s="28" t="e">
        <f t="shared" si="10"/>
        <v>#VALUE!</v>
      </c>
      <c r="U93" s="29" t="e">
        <f t="shared" si="11"/>
        <v>#VALUE!</v>
      </c>
      <c r="V93" s="44" t="e">
        <f t="shared" si="9"/>
        <v>#VALUE!</v>
      </c>
    </row>
    <row r="94" spans="1:22" x14ac:dyDescent="0.25">
      <c r="A94" s="37" t="s">
        <v>28</v>
      </c>
      <c r="B94" s="37" t="s">
        <v>240</v>
      </c>
      <c r="C94" s="37" t="s">
        <v>58</v>
      </c>
      <c r="D94" s="38">
        <v>506</v>
      </c>
      <c r="E94" s="11"/>
      <c r="F94" s="23">
        <f t="shared" si="6"/>
        <v>475.64</v>
      </c>
      <c r="G94" s="24">
        <f t="shared" si="7"/>
        <v>0</v>
      </c>
      <c r="H94" s="43" t="s">
        <v>274</v>
      </c>
      <c r="I94" s="43" t="s">
        <v>272</v>
      </c>
      <c r="J94" s="43"/>
      <c r="K94" s="43"/>
      <c r="L94" s="43" t="s">
        <v>284</v>
      </c>
      <c r="O94" s="26" t="str">
        <f>IFERROR(VLOOKUP(C:C,'Results Data'!A:F,6,FALSE), "Not Found")</f>
        <v>Not Found</v>
      </c>
      <c r="P94" s="27" t="str">
        <f>IFERROR(VLOOKUP(C:C,'Results Data'!A:M,13,FALSE), "Not Found")</f>
        <v>Not Found</v>
      </c>
      <c r="Q94" s="27" t="b">
        <f>AND('RIDE DATA'!$A$5&lt;'Registration Data'!$P94,'RIDE DATA'!$B$5&gt;'Registration Data'!$P94)</f>
        <v>0</v>
      </c>
      <c r="R94" s="27">
        <f t="shared" si="8"/>
        <v>0</v>
      </c>
      <c r="S94" s="25">
        <f>COUNTIF('Historical Registration Data'!D:D,'Registration Data'!C94)</f>
        <v>0</v>
      </c>
      <c r="T94" s="28" t="e">
        <f t="shared" si="10"/>
        <v>#VALUE!</v>
      </c>
      <c r="U94" s="29" t="e">
        <f t="shared" si="11"/>
        <v>#VALUE!</v>
      </c>
      <c r="V94" s="44" t="e">
        <f t="shared" si="9"/>
        <v>#VALUE!</v>
      </c>
    </row>
    <row r="95" spans="1:22" x14ac:dyDescent="0.25">
      <c r="A95" s="37" t="s">
        <v>28</v>
      </c>
      <c r="B95" s="37" t="s">
        <v>205</v>
      </c>
      <c r="C95" s="37" t="s">
        <v>77</v>
      </c>
      <c r="D95" s="38">
        <v>401</v>
      </c>
      <c r="E95" s="11"/>
      <c r="F95" s="23">
        <f t="shared" si="6"/>
        <v>376.94</v>
      </c>
      <c r="G95" s="24">
        <f t="shared" si="7"/>
        <v>0</v>
      </c>
      <c r="H95" s="43"/>
      <c r="I95" s="43"/>
      <c r="J95" s="43"/>
      <c r="K95" s="43"/>
      <c r="L95" s="43"/>
      <c r="O95" s="26" t="str">
        <f>IFERROR(VLOOKUP(C:C,'Results Data'!A:F,6,FALSE), "Not Found")</f>
        <v>Not Found</v>
      </c>
      <c r="P95" s="27" t="str">
        <f>IFERROR(VLOOKUP(C:C,'Results Data'!A:M,13,FALSE), "Not Found")</f>
        <v>Not Found</v>
      </c>
      <c r="Q95" s="27" t="b">
        <f>AND('RIDE DATA'!$A$5&lt;'Registration Data'!$P95,'RIDE DATA'!$B$5&gt;'Registration Data'!$P95)</f>
        <v>0</v>
      </c>
      <c r="R95" s="27">
        <f t="shared" si="8"/>
        <v>0</v>
      </c>
      <c r="S95" s="25">
        <f>COUNTIF('Historical Registration Data'!D:D,'Registration Data'!C95)</f>
        <v>0</v>
      </c>
      <c r="T95" s="28" t="e">
        <f t="shared" si="10"/>
        <v>#VALUE!</v>
      </c>
      <c r="U95" s="29" t="e">
        <f t="shared" si="11"/>
        <v>#VALUE!</v>
      </c>
      <c r="V95" s="44" t="e">
        <f t="shared" si="9"/>
        <v>#VALUE!</v>
      </c>
    </row>
    <row r="96" spans="1:22" x14ac:dyDescent="0.25">
      <c r="A96" s="37" t="s">
        <v>29</v>
      </c>
      <c r="B96" s="37" t="s">
        <v>241</v>
      </c>
      <c r="C96" s="37" t="s">
        <v>96</v>
      </c>
      <c r="D96" s="38">
        <v>441</v>
      </c>
      <c r="E96" s="11"/>
      <c r="F96" s="23">
        <f t="shared" si="6"/>
        <v>414.53999999999996</v>
      </c>
      <c r="G96" s="24">
        <f t="shared" si="7"/>
        <v>0</v>
      </c>
      <c r="H96" s="43" t="s">
        <v>271</v>
      </c>
      <c r="I96" s="43" t="s">
        <v>280</v>
      </c>
      <c r="J96" s="43" t="s">
        <v>283</v>
      </c>
      <c r="K96" s="43"/>
      <c r="L96" s="43"/>
      <c r="O96" s="26" t="str">
        <f>IFERROR(VLOOKUP(C:C,'Results Data'!A:F,6,FALSE), "Not Found")</f>
        <v>Not Found</v>
      </c>
      <c r="P96" s="27" t="str">
        <f>IFERROR(VLOOKUP(C:C,'Results Data'!A:M,13,FALSE), "Not Found")</f>
        <v>Not Found</v>
      </c>
      <c r="Q96" s="27" t="b">
        <f>AND('RIDE DATA'!$A$5&lt;'Registration Data'!$P96,'RIDE DATA'!$B$5&gt;'Registration Data'!$P96)</f>
        <v>0</v>
      </c>
      <c r="R96" s="27">
        <f t="shared" si="8"/>
        <v>0</v>
      </c>
      <c r="S96" s="25">
        <f>COUNTIF('Historical Registration Data'!D:D,'Registration Data'!C96)</f>
        <v>0</v>
      </c>
      <c r="T96" s="28" t="e">
        <f t="shared" si="10"/>
        <v>#VALUE!</v>
      </c>
      <c r="U96" s="29" t="e">
        <f t="shared" si="11"/>
        <v>#VALUE!</v>
      </c>
      <c r="V96" s="44" t="e">
        <f t="shared" si="9"/>
        <v>#VALUE!</v>
      </c>
    </row>
    <row r="97" spans="1:22" x14ac:dyDescent="0.25">
      <c r="A97" s="37" t="s">
        <v>26</v>
      </c>
      <c r="B97" s="37" t="s">
        <v>242</v>
      </c>
      <c r="C97" s="37" t="s">
        <v>49</v>
      </c>
      <c r="D97" s="38">
        <v>405</v>
      </c>
      <c r="E97" s="11"/>
      <c r="F97" s="23">
        <f t="shared" si="6"/>
        <v>380.7</v>
      </c>
      <c r="G97" s="24">
        <f t="shared" si="7"/>
        <v>0</v>
      </c>
      <c r="H97" s="43" t="s">
        <v>274</v>
      </c>
      <c r="I97" s="43" t="s">
        <v>277</v>
      </c>
      <c r="J97" s="43" t="s">
        <v>293</v>
      </c>
      <c r="K97" s="43"/>
      <c r="L97" s="43"/>
      <c r="O97" s="26" t="str">
        <f>IFERROR(VLOOKUP(C:C,'Results Data'!A:F,6,FALSE), "Not Found")</f>
        <v>Not Found</v>
      </c>
      <c r="P97" s="27" t="str">
        <f>IFERROR(VLOOKUP(C:C,'Results Data'!A:M,13,FALSE), "Not Found")</f>
        <v>Not Found</v>
      </c>
      <c r="Q97" s="27" t="b">
        <f>AND('RIDE DATA'!$A$5&lt;'Registration Data'!$P97,'RIDE DATA'!$B$5&gt;'Registration Data'!$P97)</f>
        <v>0</v>
      </c>
      <c r="R97" s="27">
        <f t="shared" si="8"/>
        <v>0</v>
      </c>
      <c r="S97" s="25">
        <f>COUNTIF('Historical Registration Data'!D:D,'Registration Data'!C97)</f>
        <v>0</v>
      </c>
      <c r="T97" s="28" t="e">
        <f t="shared" si="10"/>
        <v>#VALUE!</v>
      </c>
      <c r="U97" s="29" t="e">
        <f t="shared" si="11"/>
        <v>#VALUE!</v>
      </c>
      <c r="V97" s="44" t="e">
        <f t="shared" si="9"/>
        <v>#VALUE!</v>
      </c>
    </row>
    <row r="98" spans="1:22" x14ac:dyDescent="0.25">
      <c r="A98" s="37" t="s">
        <v>26</v>
      </c>
      <c r="B98" s="37" t="s">
        <v>243</v>
      </c>
      <c r="C98" s="37" t="s">
        <v>113</v>
      </c>
      <c r="D98" s="38">
        <v>491</v>
      </c>
      <c r="E98" s="11"/>
      <c r="F98" s="23">
        <f t="shared" si="6"/>
        <v>461.53999999999996</v>
      </c>
      <c r="G98" s="24">
        <f t="shared" si="7"/>
        <v>0</v>
      </c>
      <c r="H98" s="43" t="s">
        <v>274</v>
      </c>
      <c r="I98" s="43" t="s">
        <v>280</v>
      </c>
      <c r="J98" s="43" t="s">
        <v>281</v>
      </c>
      <c r="K98" s="43"/>
      <c r="L98" s="43"/>
      <c r="O98" s="26" t="str">
        <f>IFERROR(VLOOKUP(C:C,'Results Data'!A:F,6,FALSE), "Not Found")</f>
        <v>Not Found</v>
      </c>
      <c r="P98" s="27" t="str">
        <f>IFERROR(VLOOKUP(C:C,'Results Data'!A:M,13,FALSE), "Not Found")</f>
        <v>Not Found</v>
      </c>
      <c r="Q98" s="27" t="b">
        <f>AND('RIDE DATA'!$A$5&lt;'Registration Data'!$P98,'RIDE DATA'!$B$5&gt;'Registration Data'!$P98)</f>
        <v>0</v>
      </c>
      <c r="R98" s="27">
        <f t="shared" si="8"/>
        <v>0</v>
      </c>
      <c r="S98" s="25">
        <f>COUNTIF('Historical Registration Data'!D:D,'Registration Data'!C98)</f>
        <v>0</v>
      </c>
      <c r="T98" s="28" t="e">
        <f t="shared" si="10"/>
        <v>#VALUE!</v>
      </c>
      <c r="U98" s="29" t="e">
        <f t="shared" si="11"/>
        <v>#VALUE!</v>
      </c>
      <c r="V98" s="44" t="e">
        <f t="shared" si="9"/>
        <v>#VALUE!</v>
      </c>
    </row>
    <row r="99" spans="1:22" x14ac:dyDescent="0.25">
      <c r="A99" s="37" t="s">
        <v>28</v>
      </c>
      <c r="B99" s="37" t="s">
        <v>244</v>
      </c>
      <c r="C99" s="37" t="s">
        <v>125</v>
      </c>
      <c r="D99" s="38">
        <v>382</v>
      </c>
      <c r="E99" s="11"/>
      <c r="F99" s="23">
        <f t="shared" si="6"/>
        <v>359.08</v>
      </c>
      <c r="G99" s="24">
        <f t="shared" si="7"/>
        <v>0</v>
      </c>
      <c r="H99" s="43"/>
      <c r="I99" s="43"/>
      <c r="J99" s="43"/>
      <c r="K99" s="43"/>
      <c r="L99" s="43"/>
      <c r="O99" s="26" t="str">
        <f>IFERROR(VLOOKUP(C:C,'Results Data'!A:F,6,FALSE), "Not Found")</f>
        <v>Not Found</v>
      </c>
      <c r="P99" s="27" t="str">
        <f>IFERROR(VLOOKUP(C:C,'Results Data'!A:M,13,FALSE), "Not Found")</f>
        <v>Not Found</v>
      </c>
      <c r="Q99" s="27" t="b">
        <f>AND('RIDE DATA'!$A$5&lt;'Registration Data'!$P99,'RIDE DATA'!$B$5&gt;'Registration Data'!$P99)</f>
        <v>0</v>
      </c>
      <c r="R99" s="27">
        <f t="shared" si="8"/>
        <v>0</v>
      </c>
      <c r="S99" s="25">
        <f>COUNTIF('Historical Registration Data'!D:D,'Registration Data'!C99)</f>
        <v>0</v>
      </c>
      <c r="T99" s="28" t="e">
        <f t="shared" si="10"/>
        <v>#VALUE!</v>
      </c>
      <c r="U99" s="29" t="e">
        <f t="shared" si="11"/>
        <v>#VALUE!</v>
      </c>
      <c r="V99" s="44" t="e">
        <f t="shared" si="9"/>
        <v>#VALUE!</v>
      </c>
    </row>
    <row r="100" spans="1:22" x14ac:dyDescent="0.25">
      <c r="A100" s="37" t="s">
        <v>29</v>
      </c>
      <c r="B100" s="37" t="s">
        <v>170</v>
      </c>
      <c r="C100" s="37" t="s">
        <v>57</v>
      </c>
      <c r="D100" s="38">
        <v>550</v>
      </c>
      <c r="E100" s="11"/>
      <c r="F100" s="23">
        <f t="shared" si="6"/>
        <v>517</v>
      </c>
      <c r="G100" s="24">
        <f t="shared" si="7"/>
        <v>0</v>
      </c>
      <c r="H100" s="43"/>
      <c r="I100" s="43"/>
      <c r="J100" s="43"/>
      <c r="K100" s="43"/>
      <c r="L100" s="43"/>
      <c r="O100" s="26" t="str">
        <f>IFERROR(VLOOKUP(C:C,'Results Data'!A:F,6,FALSE), "Not Found")</f>
        <v>Not Found</v>
      </c>
      <c r="P100" s="27" t="str">
        <f>IFERROR(VLOOKUP(C:C,'Results Data'!A:M,13,FALSE), "Not Found")</f>
        <v>Not Found</v>
      </c>
      <c r="Q100" s="27" t="b">
        <f>AND('RIDE DATA'!$A$5&lt;'Registration Data'!$P100,'RIDE DATA'!$B$5&gt;'Registration Data'!$P100)</f>
        <v>0</v>
      </c>
      <c r="R100" s="27">
        <f t="shared" si="8"/>
        <v>0</v>
      </c>
      <c r="S100" s="25">
        <f>COUNTIF('Historical Registration Data'!D:D,'Registration Data'!C100)</f>
        <v>0</v>
      </c>
      <c r="T100" s="28" t="e">
        <f t="shared" si="10"/>
        <v>#VALUE!</v>
      </c>
      <c r="U100" s="29" t="e">
        <f t="shared" si="11"/>
        <v>#VALUE!</v>
      </c>
      <c r="V100" s="44" t="e">
        <f t="shared" si="9"/>
        <v>#VALUE!</v>
      </c>
    </row>
    <row r="101" spans="1:22" x14ac:dyDescent="0.25">
      <c r="A101" s="37" t="s">
        <v>26</v>
      </c>
      <c r="B101" s="37" t="s">
        <v>245</v>
      </c>
      <c r="C101" s="37" t="s">
        <v>110</v>
      </c>
      <c r="D101" s="38">
        <v>345</v>
      </c>
      <c r="E101" s="11"/>
      <c r="F101" s="23">
        <f t="shared" si="6"/>
        <v>324.29999999999995</v>
      </c>
      <c r="G101" s="24">
        <f t="shared" si="7"/>
        <v>0</v>
      </c>
      <c r="H101" s="43" t="s">
        <v>271</v>
      </c>
      <c r="I101" s="43"/>
      <c r="J101" s="43"/>
      <c r="K101" s="43"/>
      <c r="L101" s="43"/>
      <c r="O101" s="26" t="str">
        <f>IFERROR(VLOOKUP(C:C,'Results Data'!A:F,6,FALSE), "Not Found")</f>
        <v>Not Found</v>
      </c>
      <c r="P101" s="27" t="str">
        <f>IFERROR(VLOOKUP(C:C,'Results Data'!A:M,13,FALSE), "Not Found")</f>
        <v>Not Found</v>
      </c>
      <c r="Q101" s="27" t="b">
        <f>AND('RIDE DATA'!$A$5&lt;'Registration Data'!$P101,'RIDE DATA'!$B$5&gt;'Registration Data'!$P101)</f>
        <v>0</v>
      </c>
      <c r="R101" s="27">
        <f t="shared" si="8"/>
        <v>0</v>
      </c>
      <c r="S101" s="25">
        <f>COUNTIF('Historical Registration Data'!D:D,'Registration Data'!C101)</f>
        <v>0</v>
      </c>
      <c r="T101" s="28" t="e">
        <f t="shared" si="10"/>
        <v>#VALUE!</v>
      </c>
      <c r="U101" s="29" t="e">
        <f t="shared" si="11"/>
        <v>#VALUE!</v>
      </c>
      <c r="V101" s="44" t="e">
        <f t="shared" si="9"/>
        <v>#VALUE!</v>
      </c>
    </row>
    <row r="102" spans="1:22" x14ac:dyDescent="0.25">
      <c r="A102" s="37" t="s">
        <v>25</v>
      </c>
      <c r="B102" s="37" t="s">
        <v>246</v>
      </c>
      <c r="C102" s="37" t="s">
        <v>35</v>
      </c>
      <c r="D102" s="38">
        <v>581</v>
      </c>
      <c r="E102" s="11"/>
      <c r="F102" s="23">
        <f t="shared" si="6"/>
        <v>546.14</v>
      </c>
      <c r="G102" s="24">
        <f t="shared" si="7"/>
        <v>0</v>
      </c>
      <c r="H102" s="43"/>
      <c r="I102" s="43"/>
      <c r="J102" s="43"/>
      <c r="K102" s="43"/>
      <c r="L102" s="43"/>
      <c r="O102" s="26" t="str">
        <f>IFERROR(VLOOKUP(C:C,'Results Data'!A:F,6,FALSE), "Not Found")</f>
        <v>Not Found</v>
      </c>
      <c r="P102" s="27" t="str">
        <f>IFERROR(VLOOKUP(C:C,'Results Data'!A:M,13,FALSE), "Not Found")</f>
        <v>Not Found</v>
      </c>
      <c r="Q102" s="27" t="b">
        <f>AND('RIDE DATA'!$A$5&lt;'Registration Data'!$P102,'RIDE DATA'!$B$5&gt;'Registration Data'!$P102)</f>
        <v>0</v>
      </c>
      <c r="R102" s="27">
        <f t="shared" si="8"/>
        <v>0</v>
      </c>
      <c r="S102" s="25">
        <f>COUNTIF('Historical Registration Data'!D:D,'Registration Data'!C102)</f>
        <v>0</v>
      </c>
      <c r="T102" s="28" t="e">
        <f t="shared" si="10"/>
        <v>#VALUE!</v>
      </c>
      <c r="U102" s="29" t="e">
        <f t="shared" si="11"/>
        <v>#VALUE!</v>
      </c>
      <c r="V102" s="44" t="e">
        <f t="shared" si="9"/>
        <v>#VALUE!</v>
      </c>
    </row>
    <row r="103" spans="1:22" x14ac:dyDescent="0.25">
      <c r="A103" s="37" t="s">
        <v>28</v>
      </c>
      <c r="B103" s="37" t="s">
        <v>247</v>
      </c>
      <c r="C103" s="37" t="s">
        <v>99</v>
      </c>
      <c r="D103" s="38">
        <v>341</v>
      </c>
      <c r="E103" s="11"/>
      <c r="F103" s="23">
        <f t="shared" si="6"/>
        <v>320.53999999999996</v>
      </c>
      <c r="G103" s="24">
        <f t="shared" si="7"/>
        <v>0</v>
      </c>
      <c r="H103" s="43"/>
      <c r="I103" s="43"/>
      <c r="J103" s="43"/>
      <c r="K103" s="43"/>
      <c r="L103" s="43"/>
      <c r="O103" s="26" t="str">
        <f>IFERROR(VLOOKUP(C:C,'Results Data'!A:F,6,FALSE), "Not Found")</f>
        <v>Not Found</v>
      </c>
      <c r="P103" s="27" t="str">
        <f>IFERROR(VLOOKUP(C:C,'Results Data'!A:M,13,FALSE), "Not Found")</f>
        <v>Not Found</v>
      </c>
      <c r="Q103" s="27" t="b">
        <f>AND('RIDE DATA'!$A$5&lt;'Registration Data'!$P103,'RIDE DATA'!$B$5&gt;'Registration Data'!$P103)</f>
        <v>0</v>
      </c>
      <c r="R103" s="27">
        <f t="shared" si="8"/>
        <v>0</v>
      </c>
      <c r="S103" s="25">
        <f>COUNTIF('Historical Registration Data'!D:D,'Registration Data'!C103)</f>
        <v>0</v>
      </c>
      <c r="T103" s="28" t="e">
        <f t="shared" si="10"/>
        <v>#VALUE!</v>
      </c>
      <c r="U103" s="29" t="e">
        <f t="shared" si="11"/>
        <v>#VALUE!</v>
      </c>
      <c r="V103" s="44" t="e">
        <f t="shared" si="9"/>
        <v>#VALUE!</v>
      </c>
    </row>
    <row r="104" spans="1:22" x14ac:dyDescent="0.25">
      <c r="A104" s="37" t="s">
        <v>29</v>
      </c>
      <c r="B104" s="37" t="s">
        <v>248</v>
      </c>
      <c r="C104" s="37" t="s">
        <v>120</v>
      </c>
      <c r="D104" s="38">
        <v>486</v>
      </c>
      <c r="E104" s="11"/>
      <c r="F104" s="23">
        <f t="shared" si="6"/>
        <v>456.84</v>
      </c>
      <c r="G104" s="24">
        <f t="shared" si="7"/>
        <v>0</v>
      </c>
      <c r="H104" s="43"/>
      <c r="I104" s="43"/>
      <c r="J104" s="43"/>
      <c r="K104" s="43"/>
      <c r="L104" s="43"/>
      <c r="O104" s="26" t="str">
        <f>IFERROR(VLOOKUP(C:C,'Results Data'!A:F,6,FALSE), "Not Found")</f>
        <v>Not Found</v>
      </c>
      <c r="P104" s="27" t="str">
        <f>IFERROR(VLOOKUP(C:C,'Results Data'!A:M,13,FALSE), "Not Found")</f>
        <v>Not Found</v>
      </c>
      <c r="Q104" s="27" t="b">
        <f>AND('RIDE DATA'!$A$5&lt;'Registration Data'!$P104,'RIDE DATA'!$B$5&gt;'Registration Data'!$P104)</f>
        <v>0</v>
      </c>
      <c r="R104" s="27">
        <f t="shared" si="8"/>
        <v>0</v>
      </c>
      <c r="S104" s="25">
        <f>COUNTIF('Historical Registration Data'!D:D,'Registration Data'!C104)</f>
        <v>0</v>
      </c>
      <c r="T104" s="28" t="e">
        <f t="shared" si="10"/>
        <v>#VALUE!</v>
      </c>
      <c r="U104" s="29" t="e">
        <f t="shared" si="11"/>
        <v>#VALUE!</v>
      </c>
      <c r="V104" s="44" t="e">
        <f t="shared" si="9"/>
        <v>#VALUE!</v>
      </c>
    </row>
    <row r="105" spans="1:22" x14ac:dyDescent="0.25">
      <c r="A105" s="37" t="s">
        <v>26</v>
      </c>
      <c r="B105" s="37" t="s">
        <v>179</v>
      </c>
      <c r="C105" s="37" t="s">
        <v>82</v>
      </c>
      <c r="D105" s="38">
        <v>494</v>
      </c>
      <c r="E105" s="11"/>
      <c r="F105" s="23">
        <f t="shared" si="6"/>
        <v>464.35999999999996</v>
      </c>
      <c r="G105" s="24">
        <f t="shared" si="7"/>
        <v>0</v>
      </c>
      <c r="H105" s="43" t="s">
        <v>274</v>
      </c>
      <c r="I105" s="43" t="s">
        <v>280</v>
      </c>
      <c r="J105" s="43" t="s">
        <v>291</v>
      </c>
      <c r="K105" s="43"/>
      <c r="L105" s="43"/>
      <c r="O105" s="26" t="str">
        <f>IFERROR(VLOOKUP(C:C,'Results Data'!A:F,6,FALSE), "Not Found")</f>
        <v>Not Found</v>
      </c>
      <c r="P105" s="27" t="str">
        <f>IFERROR(VLOOKUP(C:C,'Results Data'!A:M,13,FALSE), "Not Found")</f>
        <v>Not Found</v>
      </c>
      <c r="Q105" s="27" t="b">
        <f>AND('RIDE DATA'!$A$5&lt;'Registration Data'!$P105,'RIDE DATA'!$B$5&gt;'Registration Data'!$P105)</f>
        <v>0</v>
      </c>
      <c r="R105" s="27">
        <f t="shared" si="8"/>
        <v>0</v>
      </c>
      <c r="S105" s="25">
        <f>COUNTIF('Historical Registration Data'!D:D,'Registration Data'!C105)</f>
        <v>0</v>
      </c>
      <c r="T105" s="28" t="e">
        <f t="shared" si="10"/>
        <v>#VALUE!</v>
      </c>
      <c r="U105" s="29" t="e">
        <f t="shared" si="11"/>
        <v>#VALUE!</v>
      </c>
      <c r="V105" s="44" t="e">
        <f t="shared" si="9"/>
        <v>#VALUE!</v>
      </c>
    </row>
    <row r="106" spans="1:22" x14ac:dyDescent="0.25">
      <c r="A106" s="37" t="s">
        <v>25</v>
      </c>
      <c r="B106" s="37" t="s">
        <v>249</v>
      </c>
      <c r="C106" s="37" t="s">
        <v>126</v>
      </c>
      <c r="D106" s="38">
        <v>458</v>
      </c>
      <c r="E106" s="11"/>
      <c r="F106" s="23">
        <f t="shared" si="6"/>
        <v>430.52</v>
      </c>
      <c r="G106" s="24">
        <f t="shared" si="7"/>
        <v>0</v>
      </c>
      <c r="H106" s="43"/>
      <c r="I106" s="43"/>
      <c r="J106" s="43"/>
      <c r="K106" s="43"/>
      <c r="L106" s="43"/>
      <c r="O106" s="26" t="str">
        <f>IFERROR(VLOOKUP(C:C,'Results Data'!A:F,6,FALSE), "Not Found")</f>
        <v>Not Found</v>
      </c>
      <c r="P106" s="27" t="str">
        <f>IFERROR(VLOOKUP(C:C,'Results Data'!A:M,13,FALSE), "Not Found")</f>
        <v>Not Found</v>
      </c>
      <c r="Q106" s="27" t="b">
        <f>AND('RIDE DATA'!$A$5&lt;'Registration Data'!$P106,'RIDE DATA'!$B$5&gt;'Registration Data'!$P106)</f>
        <v>0</v>
      </c>
      <c r="R106" s="27">
        <f t="shared" si="8"/>
        <v>0</v>
      </c>
      <c r="S106" s="25">
        <f>COUNTIF('Historical Registration Data'!D:D,'Registration Data'!C106)</f>
        <v>0</v>
      </c>
      <c r="T106" s="28" t="e">
        <f t="shared" si="10"/>
        <v>#VALUE!</v>
      </c>
      <c r="U106" s="29" t="e">
        <f t="shared" si="11"/>
        <v>#VALUE!</v>
      </c>
      <c r="V106" s="44" t="e">
        <f t="shared" si="9"/>
        <v>#VALUE!</v>
      </c>
    </row>
    <row r="107" spans="1:22" x14ac:dyDescent="0.25">
      <c r="A107" s="37" t="s">
        <v>28</v>
      </c>
      <c r="B107" s="37" t="s">
        <v>198</v>
      </c>
      <c r="C107" s="37" t="s">
        <v>123</v>
      </c>
      <c r="D107" s="38">
        <v>275</v>
      </c>
      <c r="E107" s="11"/>
      <c r="F107" s="23">
        <f t="shared" si="6"/>
        <v>258.5</v>
      </c>
      <c r="G107" s="24">
        <f t="shared" si="7"/>
        <v>0</v>
      </c>
      <c r="H107" s="43"/>
      <c r="I107" s="43"/>
      <c r="J107" s="43"/>
      <c r="K107" s="43"/>
      <c r="L107" s="43"/>
      <c r="O107" s="26" t="str">
        <f>IFERROR(VLOOKUP(C:C,'Results Data'!A:F,6,FALSE), "Not Found")</f>
        <v>Not Found</v>
      </c>
      <c r="P107" s="27" t="str">
        <f>IFERROR(VLOOKUP(C:C,'Results Data'!A:M,13,FALSE), "Not Found")</f>
        <v>Not Found</v>
      </c>
      <c r="Q107" s="27" t="b">
        <f>AND('RIDE DATA'!$A$5&lt;'Registration Data'!$P107,'RIDE DATA'!$B$5&gt;'Registration Data'!$P107)</f>
        <v>0</v>
      </c>
      <c r="R107" s="27">
        <f t="shared" si="8"/>
        <v>0</v>
      </c>
      <c r="S107" s="25">
        <f>COUNTIF('Historical Registration Data'!D:D,'Registration Data'!C107)</f>
        <v>0</v>
      </c>
      <c r="T107" s="28" t="e">
        <f t="shared" si="10"/>
        <v>#VALUE!</v>
      </c>
      <c r="U107" s="29" t="e">
        <f t="shared" si="11"/>
        <v>#VALUE!</v>
      </c>
      <c r="V107" s="44" t="e">
        <f t="shared" si="9"/>
        <v>#VALUE!</v>
      </c>
    </row>
    <row r="108" spans="1:22" x14ac:dyDescent="0.25">
      <c r="A108" s="37" t="s">
        <v>29</v>
      </c>
      <c r="B108" s="37" t="s">
        <v>250</v>
      </c>
      <c r="C108" s="37" t="s">
        <v>40</v>
      </c>
      <c r="D108" s="38">
        <v>368</v>
      </c>
      <c r="E108" s="11"/>
      <c r="F108" s="23">
        <f t="shared" si="6"/>
        <v>345.91999999999996</v>
      </c>
      <c r="G108" s="24">
        <f t="shared" si="7"/>
        <v>0</v>
      </c>
      <c r="H108" s="43"/>
      <c r="I108" s="43"/>
      <c r="J108" s="43"/>
      <c r="K108" s="43"/>
      <c r="L108" s="43"/>
      <c r="O108" s="26" t="str">
        <f>IFERROR(VLOOKUP(C:C,'Results Data'!A:F,6,FALSE), "Not Found")</f>
        <v>Not Found</v>
      </c>
      <c r="P108" s="27" t="str">
        <f>IFERROR(VLOOKUP(C:C,'Results Data'!A:M,13,FALSE), "Not Found")</f>
        <v>Not Found</v>
      </c>
      <c r="Q108" s="27" t="b">
        <f>AND('RIDE DATA'!$A$5&lt;'Registration Data'!$P108,'RIDE DATA'!$B$5&gt;'Registration Data'!$P108)</f>
        <v>0</v>
      </c>
      <c r="R108" s="27">
        <f t="shared" si="8"/>
        <v>0</v>
      </c>
      <c r="S108" s="25">
        <f>COUNTIF('Historical Registration Data'!D:D,'Registration Data'!C108)</f>
        <v>0</v>
      </c>
      <c r="T108" s="28" t="e">
        <f t="shared" si="10"/>
        <v>#VALUE!</v>
      </c>
      <c r="U108" s="29" t="e">
        <f t="shared" si="11"/>
        <v>#VALUE!</v>
      </c>
      <c r="V108" s="44" t="e">
        <f t="shared" si="9"/>
        <v>#VALUE!</v>
      </c>
    </row>
    <row r="109" spans="1:22" x14ac:dyDescent="0.25">
      <c r="A109" s="37" t="s">
        <v>29</v>
      </c>
      <c r="B109" s="37" t="s">
        <v>251</v>
      </c>
      <c r="C109" s="37" t="s">
        <v>78</v>
      </c>
      <c r="D109" s="38">
        <v>451</v>
      </c>
      <c r="E109" s="11"/>
      <c r="F109" s="23">
        <f t="shared" si="6"/>
        <v>423.94</v>
      </c>
      <c r="G109" s="24">
        <f t="shared" si="7"/>
        <v>0</v>
      </c>
      <c r="H109" s="43"/>
      <c r="I109" s="43"/>
      <c r="J109" s="43"/>
      <c r="K109" s="43"/>
      <c r="L109" s="43"/>
      <c r="O109" s="26" t="str">
        <f>IFERROR(VLOOKUP(C:C,'Results Data'!A:F,6,FALSE), "Not Found")</f>
        <v>Not Found</v>
      </c>
      <c r="P109" s="27" t="str">
        <f>IFERROR(VLOOKUP(C:C,'Results Data'!A:M,13,FALSE), "Not Found")</f>
        <v>Not Found</v>
      </c>
      <c r="Q109" s="27" t="b">
        <f>AND('RIDE DATA'!$A$5&lt;'Registration Data'!$P109,'RIDE DATA'!$B$5&gt;'Registration Data'!$P109)</f>
        <v>0</v>
      </c>
      <c r="R109" s="27">
        <f t="shared" si="8"/>
        <v>0</v>
      </c>
      <c r="S109" s="25">
        <f>COUNTIF('Historical Registration Data'!D:D,'Registration Data'!C109)</f>
        <v>0</v>
      </c>
      <c r="T109" s="28" t="e">
        <f t="shared" si="10"/>
        <v>#VALUE!</v>
      </c>
      <c r="U109" s="29" t="e">
        <f t="shared" si="11"/>
        <v>#VALUE!</v>
      </c>
      <c r="V109" s="44" t="e">
        <f t="shared" si="9"/>
        <v>#VALUE!</v>
      </c>
    </row>
    <row r="110" spans="1:22" x14ac:dyDescent="0.25">
      <c r="A110" s="37" t="s">
        <v>29</v>
      </c>
      <c r="B110" s="37" t="s">
        <v>252</v>
      </c>
      <c r="C110" s="37" t="s">
        <v>103</v>
      </c>
      <c r="D110" s="38">
        <v>534</v>
      </c>
      <c r="E110" s="11"/>
      <c r="F110" s="23">
        <f t="shared" si="6"/>
        <v>501.96</v>
      </c>
      <c r="G110" s="24">
        <f t="shared" si="7"/>
        <v>0</v>
      </c>
      <c r="H110" s="43"/>
      <c r="I110" s="43"/>
      <c r="J110" s="43"/>
      <c r="K110" s="43"/>
      <c r="L110" s="43"/>
      <c r="O110" s="26" t="str">
        <f>IFERROR(VLOOKUP(C:C,'Results Data'!A:F,6,FALSE), "Not Found")</f>
        <v>Not Found</v>
      </c>
      <c r="P110" s="27" t="str">
        <f>IFERROR(VLOOKUP(C:C,'Results Data'!A:M,13,FALSE), "Not Found")</f>
        <v>Not Found</v>
      </c>
      <c r="Q110" s="27" t="b">
        <f>AND('RIDE DATA'!$A$5&lt;'Registration Data'!$P110,'RIDE DATA'!$B$5&gt;'Registration Data'!$P110)</f>
        <v>0</v>
      </c>
      <c r="R110" s="27">
        <f t="shared" si="8"/>
        <v>0</v>
      </c>
      <c r="S110" s="25">
        <f>COUNTIF('Historical Registration Data'!D:D,'Registration Data'!C110)</f>
        <v>0</v>
      </c>
      <c r="T110" s="28" t="e">
        <f t="shared" si="10"/>
        <v>#VALUE!</v>
      </c>
      <c r="U110" s="29" t="e">
        <f t="shared" si="11"/>
        <v>#VALUE!</v>
      </c>
      <c r="V110" s="44" t="e">
        <f t="shared" si="9"/>
        <v>#VALUE!</v>
      </c>
    </row>
    <row r="111" spans="1:22" x14ac:dyDescent="0.25">
      <c r="A111" s="37" t="s">
        <v>28</v>
      </c>
      <c r="B111" s="37" t="s">
        <v>253</v>
      </c>
      <c r="C111" s="37" t="s">
        <v>83</v>
      </c>
      <c r="D111" s="38">
        <v>356</v>
      </c>
      <c r="E111" s="11"/>
      <c r="F111" s="23">
        <f t="shared" si="6"/>
        <v>334.64</v>
      </c>
      <c r="G111" s="24">
        <f t="shared" si="7"/>
        <v>0</v>
      </c>
      <c r="H111" s="43" t="s">
        <v>271</v>
      </c>
      <c r="I111" s="43" t="s">
        <v>280</v>
      </c>
      <c r="J111" s="43" t="s">
        <v>278</v>
      </c>
      <c r="K111" s="43"/>
      <c r="L111" s="43"/>
      <c r="O111" s="26" t="str">
        <f>IFERROR(VLOOKUP(C:C,'Results Data'!A:F,6,FALSE), "Not Found")</f>
        <v>Not Found</v>
      </c>
      <c r="P111" s="27" t="str">
        <f>IFERROR(VLOOKUP(C:C,'Results Data'!A:M,13,FALSE), "Not Found")</f>
        <v>Not Found</v>
      </c>
      <c r="Q111" s="27" t="b">
        <f>AND('RIDE DATA'!$A$5&lt;'Registration Data'!$P111,'RIDE DATA'!$B$5&gt;'Registration Data'!$P111)</f>
        <v>0</v>
      </c>
      <c r="R111" s="27">
        <f t="shared" si="8"/>
        <v>0</v>
      </c>
      <c r="S111" s="25">
        <f>COUNTIF('Historical Registration Data'!D:D,'Registration Data'!C111)</f>
        <v>0</v>
      </c>
      <c r="T111" s="28" t="e">
        <f t="shared" si="10"/>
        <v>#VALUE!</v>
      </c>
      <c r="U111" s="29" t="e">
        <f t="shared" si="11"/>
        <v>#VALUE!</v>
      </c>
      <c r="V111" s="44" t="e">
        <f t="shared" si="9"/>
        <v>#VALUE!</v>
      </c>
    </row>
    <row r="112" spans="1:22" x14ac:dyDescent="0.25">
      <c r="A112" s="37" t="s">
        <v>25</v>
      </c>
      <c r="B112" s="37" t="s">
        <v>254</v>
      </c>
      <c r="C112" s="37" t="s">
        <v>132</v>
      </c>
      <c r="D112" s="38">
        <v>374</v>
      </c>
      <c r="E112" s="11"/>
      <c r="F112" s="23">
        <f t="shared" si="6"/>
        <v>351.56</v>
      </c>
      <c r="G112" s="24">
        <f t="shared" si="7"/>
        <v>0</v>
      </c>
      <c r="H112" s="43"/>
      <c r="I112" s="43"/>
      <c r="J112" s="43"/>
      <c r="K112" s="43"/>
      <c r="L112" s="43"/>
      <c r="O112" s="26" t="str">
        <f>IFERROR(VLOOKUP(C:C,'Results Data'!A:F,6,FALSE), "Not Found")</f>
        <v>Not Found</v>
      </c>
      <c r="P112" s="27" t="str">
        <f>IFERROR(VLOOKUP(C:C,'Results Data'!A:M,13,FALSE), "Not Found")</f>
        <v>Not Found</v>
      </c>
      <c r="Q112" s="27" t="b">
        <f>AND('RIDE DATA'!$A$5&lt;'Registration Data'!$P112,'RIDE DATA'!$B$5&gt;'Registration Data'!$P112)</f>
        <v>0</v>
      </c>
      <c r="R112" s="27">
        <f t="shared" si="8"/>
        <v>0</v>
      </c>
      <c r="S112" s="25">
        <f>COUNTIF('Historical Registration Data'!D:D,'Registration Data'!C112)</f>
        <v>0</v>
      </c>
      <c r="T112" s="28" t="e">
        <f t="shared" si="10"/>
        <v>#VALUE!</v>
      </c>
      <c r="U112" s="29" t="e">
        <f t="shared" si="11"/>
        <v>#VALUE!</v>
      </c>
      <c r="V112" s="44" t="e">
        <f t="shared" si="9"/>
        <v>#VALUE!</v>
      </c>
    </row>
    <row r="113" spans="1:22" x14ac:dyDescent="0.25">
      <c r="A113" s="37" t="s">
        <v>28</v>
      </c>
      <c r="B113" s="37" t="s">
        <v>255</v>
      </c>
      <c r="C113" s="37" t="s">
        <v>115</v>
      </c>
      <c r="D113" s="38">
        <v>388</v>
      </c>
      <c r="E113" s="11"/>
      <c r="F113" s="23">
        <f t="shared" si="6"/>
        <v>364.71999999999997</v>
      </c>
      <c r="G113" s="24">
        <f t="shared" si="7"/>
        <v>0</v>
      </c>
      <c r="H113" s="43" t="s">
        <v>274</v>
      </c>
      <c r="I113" s="43" t="s">
        <v>272</v>
      </c>
      <c r="J113" s="43"/>
      <c r="K113" s="43"/>
      <c r="L113" s="43" t="s">
        <v>284</v>
      </c>
      <c r="O113" s="26" t="str">
        <f>IFERROR(VLOOKUP(C:C,'Results Data'!A:F,6,FALSE), "Not Found")</f>
        <v>Not Found</v>
      </c>
      <c r="P113" s="27" t="str">
        <f>IFERROR(VLOOKUP(C:C,'Results Data'!A:M,13,FALSE), "Not Found")</f>
        <v>Not Found</v>
      </c>
      <c r="Q113" s="27" t="b">
        <f>AND('RIDE DATA'!$A$5&lt;'Registration Data'!$P113,'RIDE DATA'!$B$5&gt;'Registration Data'!$P113)</f>
        <v>0</v>
      </c>
      <c r="R113" s="27">
        <f t="shared" si="8"/>
        <v>0</v>
      </c>
      <c r="S113" s="25">
        <f>COUNTIF('Historical Registration Data'!D:D,'Registration Data'!C113)</f>
        <v>0</v>
      </c>
      <c r="T113" s="28" t="e">
        <f t="shared" si="10"/>
        <v>#VALUE!</v>
      </c>
      <c r="U113" s="29" t="e">
        <f t="shared" si="11"/>
        <v>#VALUE!</v>
      </c>
      <c r="V113" s="44" t="e">
        <f t="shared" si="9"/>
        <v>#VALUE!</v>
      </c>
    </row>
    <row r="114" spans="1:22" x14ac:dyDescent="0.25">
      <c r="A114" s="37" t="s">
        <v>29</v>
      </c>
      <c r="B114" s="37" t="s">
        <v>256</v>
      </c>
      <c r="C114" s="37" t="s">
        <v>92</v>
      </c>
      <c r="D114" s="38">
        <v>496</v>
      </c>
      <c r="E114" s="11"/>
      <c r="F114" s="23">
        <f t="shared" si="6"/>
        <v>466.23999999999995</v>
      </c>
      <c r="G114" s="24">
        <f t="shared" si="7"/>
        <v>0</v>
      </c>
      <c r="H114" s="43"/>
      <c r="I114" s="43"/>
      <c r="J114" s="43"/>
      <c r="K114" s="43"/>
      <c r="L114" s="43"/>
      <c r="O114" s="26" t="str">
        <f>IFERROR(VLOOKUP(C:C,'Results Data'!A:F,6,FALSE), "Not Found")</f>
        <v>Not Found</v>
      </c>
      <c r="P114" s="27" t="str">
        <f>IFERROR(VLOOKUP(C:C,'Results Data'!A:M,13,FALSE), "Not Found")</f>
        <v>Not Found</v>
      </c>
      <c r="Q114" s="27" t="b">
        <f>AND('RIDE DATA'!$A$5&lt;'Registration Data'!$P114,'RIDE DATA'!$B$5&gt;'Registration Data'!$P114)</f>
        <v>0</v>
      </c>
      <c r="R114" s="27">
        <f t="shared" si="8"/>
        <v>0</v>
      </c>
      <c r="S114" s="25">
        <f>COUNTIF('Historical Registration Data'!D:D,'Registration Data'!C114)</f>
        <v>0</v>
      </c>
      <c r="T114" s="28" t="e">
        <f t="shared" si="10"/>
        <v>#VALUE!</v>
      </c>
      <c r="U114" s="29" t="e">
        <f t="shared" si="11"/>
        <v>#VALUE!</v>
      </c>
      <c r="V114" s="44" t="e">
        <f t="shared" si="9"/>
        <v>#VALUE!</v>
      </c>
    </row>
    <row r="115" spans="1:22" x14ac:dyDescent="0.25">
      <c r="A115" s="37" t="s">
        <v>25</v>
      </c>
      <c r="B115" s="37" t="s">
        <v>257</v>
      </c>
      <c r="C115" s="37" t="s">
        <v>137</v>
      </c>
      <c r="D115" s="38">
        <v>404</v>
      </c>
      <c r="E115" s="11"/>
      <c r="F115" s="23">
        <f t="shared" si="6"/>
        <v>379.76</v>
      </c>
      <c r="G115" s="24">
        <f t="shared" si="7"/>
        <v>0</v>
      </c>
      <c r="H115" s="43"/>
      <c r="I115" s="43"/>
      <c r="J115" s="43"/>
      <c r="K115" s="43"/>
      <c r="L115" s="43"/>
      <c r="O115" s="26" t="str">
        <f>IFERROR(VLOOKUP(C:C,'Results Data'!A:F,6,FALSE), "Not Found")</f>
        <v>Not Found</v>
      </c>
      <c r="P115" s="27" t="str">
        <f>IFERROR(VLOOKUP(C:C,'Results Data'!A:M,13,FALSE), "Not Found")</f>
        <v>Not Found</v>
      </c>
      <c r="Q115" s="27" t="b">
        <f>AND('RIDE DATA'!$A$5&lt;'Registration Data'!$P115,'RIDE DATA'!$B$5&gt;'Registration Data'!$P115)</f>
        <v>0</v>
      </c>
      <c r="R115" s="27">
        <f t="shared" si="8"/>
        <v>0</v>
      </c>
      <c r="S115" s="25">
        <f>COUNTIF('Historical Registration Data'!D:D,'Registration Data'!C115)</f>
        <v>0</v>
      </c>
      <c r="T115" s="28" t="e">
        <f t="shared" si="10"/>
        <v>#VALUE!</v>
      </c>
      <c r="U115" s="29" t="e">
        <f t="shared" si="11"/>
        <v>#VALUE!</v>
      </c>
      <c r="V115" s="44" t="e">
        <f t="shared" si="9"/>
        <v>#VALUE!</v>
      </c>
    </row>
    <row r="116" spans="1:22" x14ac:dyDescent="0.25">
      <c r="A116" s="37" t="s">
        <v>29</v>
      </c>
      <c r="B116" s="37" t="s">
        <v>258</v>
      </c>
      <c r="C116" s="37" t="s">
        <v>135</v>
      </c>
      <c r="D116" s="38">
        <v>421</v>
      </c>
      <c r="E116" s="11"/>
      <c r="F116" s="23">
        <f t="shared" si="6"/>
        <v>395.73999999999995</v>
      </c>
      <c r="G116" s="24">
        <f t="shared" si="7"/>
        <v>0</v>
      </c>
      <c r="H116" s="43"/>
      <c r="I116" s="43"/>
      <c r="J116" s="43"/>
      <c r="K116" s="43"/>
      <c r="L116" s="43"/>
      <c r="O116" s="26" t="str">
        <f>IFERROR(VLOOKUP(C:C,'Results Data'!A:F,6,FALSE), "Not Found")</f>
        <v>Not Found</v>
      </c>
      <c r="P116" s="27" t="str">
        <f>IFERROR(VLOOKUP(C:C,'Results Data'!A:M,13,FALSE), "Not Found")</f>
        <v>Not Found</v>
      </c>
      <c r="Q116" s="27" t="b">
        <f>AND('RIDE DATA'!$A$5&lt;'Registration Data'!$P116,'RIDE DATA'!$B$5&gt;'Registration Data'!$P116)</f>
        <v>0</v>
      </c>
      <c r="R116" s="27">
        <f t="shared" si="8"/>
        <v>0</v>
      </c>
      <c r="S116" s="25">
        <f>COUNTIF('Historical Registration Data'!D:D,'Registration Data'!C116)</f>
        <v>0</v>
      </c>
      <c r="T116" s="28" t="e">
        <f t="shared" si="10"/>
        <v>#VALUE!</v>
      </c>
      <c r="U116" s="29" t="e">
        <f t="shared" si="11"/>
        <v>#VALUE!</v>
      </c>
      <c r="V116" s="44" t="e">
        <f t="shared" si="9"/>
        <v>#VALUE!</v>
      </c>
    </row>
    <row r="117" spans="1:22" x14ac:dyDescent="0.25">
      <c r="A117" s="37" t="s">
        <v>29</v>
      </c>
      <c r="B117" s="37" t="s">
        <v>259</v>
      </c>
      <c r="C117" s="37" t="s">
        <v>136</v>
      </c>
      <c r="D117" s="38">
        <v>290</v>
      </c>
      <c r="E117" s="11"/>
      <c r="F117" s="23">
        <f t="shared" si="6"/>
        <v>272.59999999999997</v>
      </c>
      <c r="G117" s="24">
        <f t="shared" si="7"/>
        <v>0</v>
      </c>
      <c r="H117" s="43" t="s">
        <v>282</v>
      </c>
      <c r="I117" s="43" t="s">
        <v>280</v>
      </c>
      <c r="J117" s="43" t="s">
        <v>283</v>
      </c>
      <c r="K117" s="43"/>
      <c r="L117" s="43"/>
      <c r="O117" s="26" t="str">
        <f>IFERROR(VLOOKUP(C:C,'Results Data'!A:F,6,FALSE), "Not Found")</f>
        <v>Not Found</v>
      </c>
      <c r="P117" s="27" t="str">
        <f>IFERROR(VLOOKUP(C:C,'Results Data'!A:M,13,FALSE), "Not Found")</f>
        <v>Not Found</v>
      </c>
      <c r="Q117" s="27" t="b">
        <f>AND('RIDE DATA'!$A$5&lt;'Registration Data'!$P117,'RIDE DATA'!$B$5&gt;'Registration Data'!$P117)</f>
        <v>0</v>
      </c>
      <c r="R117" s="27">
        <f t="shared" si="8"/>
        <v>0</v>
      </c>
      <c r="S117" s="25">
        <f>COUNTIF('Historical Registration Data'!D:D,'Registration Data'!C117)</f>
        <v>0</v>
      </c>
      <c r="T117" s="28" t="e">
        <f t="shared" si="10"/>
        <v>#VALUE!</v>
      </c>
      <c r="U117" s="29" t="e">
        <f t="shared" si="11"/>
        <v>#VALUE!</v>
      </c>
      <c r="V117" s="44" t="e">
        <f t="shared" si="9"/>
        <v>#VALUE!</v>
      </c>
    </row>
    <row r="118" spans="1:22" x14ac:dyDescent="0.25">
      <c r="A118" s="37" t="s">
        <v>25</v>
      </c>
      <c r="B118" s="37" t="s">
        <v>260</v>
      </c>
      <c r="C118" s="37" t="s">
        <v>133</v>
      </c>
      <c r="D118" s="38">
        <v>588</v>
      </c>
      <c r="E118" s="11"/>
      <c r="F118" s="23">
        <f t="shared" si="6"/>
        <v>552.71999999999991</v>
      </c>
      <c r="G118" s="24">
        <f t="shared" si="7"/>
        <v>0</v>
      </c>
      <c r="H118" s="43"/>
      <c r="I118" s="43"/>
      <c r="J118" s="43"/>
      <c r="K118" s="43"/>
      <c r="L118" s="43"/>
      <c r="O118" s="26" t="str">
        <f>IFERROR(VLOOKUP(C:C,'Results Data'!A:F,6,FALSE), "Not Found")</f>
        <v>Not Found</v>
      </c>
      <c r="P118" s="27" t="str">
        <f>IFERROR(VLOOKUP(C:C,'Results Data'!A:M,13,FALSE), "Not Found")</f>
        <v>Not Found</v>
      </c>
      <c r="Q118" s="27" t="b">
        <f>AND('RIDE DATA'!$A$5&lt;'Registration Data'!$P118,'RIDE DATA'!$B$5&gt;'Registration Data'!$P118)</f>
        <v>0</v>
      </c>
      <c r="R118" s="27">
        <f t="shared" si="8"/>
        <v>0</v>
      </c>
      <c r="S118" s="25">
        <f>COUNTIF('Historical Registration Data'!D:D,'Registration Data'!C118)</f>
        <v>0</v>
      </c>
      <c r="T118" s="28" t="e">
        <f t="shared" si="10"/>
        <v>#VALUE!</v>
      </c>
      <c r="U118" s="29" t="e">
        <f t="shared" si="11"/>
        <v>#VALUE!</v>
      </c>
      <c r="V118" s="44" t="e">
        <f t="shared" si="9"/>
        <v>#VALUE!</v>
      </c>
    </row>
    <row r="119" spans="1:22" x14ac:dyDescent="0.25">
      <c r="A119" s="37" t="s">
        <v>29</v>
      </c>
      <c r="B119" s="37" t="s">
        <v>261</v>
      </c>
      <c r="C119" s="37" t="s">
        <v>75</v>
      </c>
      <c r="D119" s="38">
        <v>346</v>
      </c>
      <c r="E119" s="11"/>
      <c r="F119" s="23">
        <f t="shared" si="6"/>
        <v>325.24</v>
      </c>
      <c r="G119" s="24">
        <f t="shared" si="7"/>
        <v>0</v>
      </c>
      <c r="H119" s="43"/>
      <c r="I119" s="43"/>
      <c r="J119" s="43"/>
      <c r="K119" s="43"/>
      <c r="L119" s="43"/>
      <c r="O119" s="26" t="str">
        <f>IFERROR(VLOOKUP(C:C,'Results Data'!A:F,6,FALSE), "Not Found")</f>
        <v>Not Found</v>
      </c>
      <c r="P119" s="27" t="str">
        <f>IFERROR(VLOOKUP(C:C,'Results Data'!A:M,13,FALSE), "Not Found")</f>
        <v>Not Found</v>
      </c>
      <c r="Q119" s="27" t="b">
        <f>AND('RIDE DATA'!$A$5&lt;'Registration Data'!$P119,'RIDE DATA'!$B$5&gt;'Registration Data'!$P119)</f>
        <v>0</v>
      </c>
      <c r="R119" s="27">
        <f t="shared" si="8"/>
        <v>0</v>
      </c>
      <c r="S119" s="25">
        <f>COUNTIF('Historical Registration Data'!D:D,'Registration Data'!C119)</f>
        <v>0</v>
      </c>
      <c r="T119" s="28" t="e">
        <f t="shared" si="10"/>
        <v>#VALUE!</v>
      </c>
      <c r="U119" s="29" t="e">
        <f t="shared" si="11"/>
        <v>#VALUE!</v>
      </c>
      <c r="V119" s="44" t="e">
        <f t="shared" si="9"/>
        <v>#VALUE!</v>
      </c>
    </row>
    <row r="120" spans="1:22" x14ac:dyDescent="0.25">
      <c r="A120" s="37" t="s">
        <v>29</v>
      </c>
      <c r="B120" s="37" t="s">
        <v>262</v>
      </c>
      <c r="C120" s="37" t="s">
        <v>102</v>
      </c>
      <c r="D120" s="38">
        <v>434</v>
      </c>
      <c r="E120" s="11"/>
      <c r="F120" s="23">
        <f t="shared" si="6"/>
        <v>407.96</v>
      </c>
      <c r="G120" s="24">
        <f t="shared" si="7"/>
        <v>0</v>
      </c>
      <c r="H120" s="43"/>
      <c r="I120" s="43"/>
      <c r="J120" s="43"/>
      <c r="K120" s="43"/>
      <c r="L120" s="43"/>
      <c r="O120" s="26" t="str">
        <f>IFERROR(VLOOKUP(C:C,'Results Data'!A:F,6,FALSE), "Not Found")</f>
        <v>Not Found</v>
      </c>
      <c r="P120" s="27" t="str">
        <f>IFERROR(VLOOKUP(C:C,'Results Data'!A:M,13,FALSE), "Not Found")</f>
        <v>Not Found</v>
      </c>
      <c r="Q120" s="27" t="b">
        <f>AND('RIDE DATA'!$A$5&lt;'Registration Data'!$P120,'RIDE DATA'!$B$5&gt;'Registration Data'!$P120)</f>
        <v>0</v>
      </c>
      <c r="R120" s="27">
        <f t="shared" si="8"/>
        <v>0</v>
      </c>
      <c r="S120" s="25">
        <f>COUNTIF('Historical Registration Data'!D:D,'Registration Data'!C120)</f>
        <v>0</v>
      </c>
      <c r="T120" s="28" t="e">
        <f t="shared" si="10"/>
        <v>#VALUE!</v>
      </c>
      <c r="U120" s="29" t="e">
        <f t="shared" si="11"/>
        <v>#VALUE!</v>
      </c>
      <c r="V120" s="44" t="e">
        <f t="shared" si="9"/>
        <v>#VALUE!</v>
      </c>
    </row>
    <row r="121" spans="1:22" x14ac:dyDescent="0.25">
      <c r="A121" s="37" t="s">
        <v>29</v>
      </c>
      <c r="B121" s="37" t="s">
        <v>263</v>
      </c>
      <c r="C121" s="37" t="s">
        <v>37</v>
      </c>
      <c r="D121" s="38">
        <v>340</v>
      </c>
      <c r="E121" s="11"/>
      <c r="F121" s="23">
        <f t="shared" si="6"/>
        <v>319.59999999999997</v>
      </c>
      <c r="G121" s="24">
        <f t="shared" si="7"/>
        <v>0</v>
      </c>
      <c r="H121" s="43"/>
      <c r="I121" s="43"/>
      <c r="J121" s="43"/>
      <c r="K121" s="43"/>
      <c r="L121" s="43"/>
      <c r="O121" s="26" t="str">
        <f>IFERROR(VLOOKUP(C:C,'Results Data'!A:F,6,FALSE), "Not Found")</f>
        <v>Not Found</v>
      </c>
      <c r="P121" s="27" t="str">
        <f>IFERROR(VLOOKUP(C:C,'Results Data'!A:M,13,FALSE), "Not Found")</f>
        <v>Not Found</v>
      </c>
      <c r="Q121" s="27" t="b">
        <f>AND('RIDE DATA'!$A$5&lt;'Registration Data'!$P121,'RIDE DATA'!$B$5&gt;'Registration Data'!$P121)</f>
        <v>0</v>
      </c>
      <c r="R121" s="27">
        <f t="shared" si="8"/>
        <v>0</v>
      </c>
      <c r="S121" s="25">
        <f>COUNTIF('Historical Registration Data'!D:D,'Registration Data'!C121)</f>
        <v>0</v>
      </c>
      <c r="T121" s="28" t="e">
        <f t="shared" si="10"/>
        <v>#VALUE!</v>
      </c>
      <c r="U121" s="29" t="e">
        <f t="shared" si="11"/>
        <v>#VALUE!</v>
      </c>
      <c r="V121" s="44" t="e">
        <f t="shared" si="9"/>
        <v>#VALUE!</v>
      </c>
    </row>
    <row r="122" spans="1:22" x14ac:dyDescent="0.25">
      <c r="A122" s="37" t="s">
        <v>29</v>
      </c>
      <c r="B122" s="37" t="s">
        <v>264</v>
      </c>
      <c r="C122" s="37" t="s">
        <v>265</v>
      </c>
      <c r="D122" s="38">
        <v>400</v>
      </c>
      <c r="E122" s="11"/>
      <c r="F122" s="23">
        <f t="shared" si="6"/>
        <v>376</v>
      </c>
      <c r="G122" s="24">
        <f t="shared" si="7"/>
        <v>0</v>
      </c>
      <c r="H122" s="43"/>
      <c r="I122" s="43"/>
      <c r="J122" s="43"/>
      <c r="K122" s="43"/>
      <c r="L122" s="43"/>
      <c r="O122" s="26" t="str">
        <f>IFERROR(VLOOKUP(C:C,'Results Data'!A:F,6,FALSE), "Not Found")</f>
        <v>Not Found</v>
      </c>
      <c r="P122" s="27" t="str">
        <f>IFERROR(VLOOKUP(C:C,'Results Data'!A:M,13,FALSE), "Not Found")</f>
        <v>Not Found</v>
      </c>
      <c r="Q122" s="27" t="b">
        <f>AND('RIDE DATA'!$A$5&lt;'Registration Data'!$P122,'RIDE DATA'!$B$5&gt;'Registration Data'!$P122)</f>
        <v>0</v>
      </c>
      <c r="R122" s="27">
        <f t="shared" si="8"/>
        <v>0</v>
      </c>
      <c r="S122" s="25">
        <f>COUNTIF('Historical Registration Data'!D:D,'Registration Data'!C122)</f>
        <v>0</v>
      </c>
      <c r="T122" s="28" t="e">
        <f t="shared" si="10"/>
        <v>#VALUE!</v>
      </c>
      <c r="U122" s="29" t="e">
        <f t="shared" si="11"/>
        <v>#VALUE!</v>
      </c>
      <c r="V122" s="44" t="e">
        <f t="shared" si="9"/>
        <v>#VALUE!</v>
      </c>
    </row>
    <row r="123" spans="1:22" x14ac:dyDescent="0.25">
      <c r="A123" s="37" t="s">
        <v>29</v>
      </c>
      <c r="B123" s="37" t="s">
        <v>266</v>
      </c>
      <c r="C123" s="37" t="s">
        <v>66</v>
      </c>
      <c r="D123" s="38">
        <v>401</v>
      </c>
      <c r="E123" s="11"/>
      <c r="F123" s="23">
        <f t="shared" ref="F123:F186" si="12">D123*0.94</f>
        <v>376.94</v>
      </c>
      <c r="G123" s="24">
        <f t="shared" ref="G123:G186" si="13">IF(O123="Not Found",0,F123)</f>
        <v>0</v>
      </c>
      <c r="H123" s="43"/>
      <c r="I123" s="43"/>
      <c r="J123" s="43"/>
      <c r="K123" s="43"/>
      <c r="L123" s="43"/>
      <c r="O123" s="26" t="str">
        <f>IFERROR(VLOOKUP(C:C,'Results Data'!A:F,6,FALSE), "Not Found")</f>
        <v>Not Found</v>
      </c>
      <c r="P123" s="27" t="str">
        <f>IFERROR(VLOOKUP(C:C,'Results Data'!A:M,13,FALSE), "Not Found")</f>
        <v>Not Found</v>
      </c>
      <c r="Q123" s="27" t="b">
        <f>AND('RIDE DATA'!$A$5&lt;'Registration Data'!$P123,'RIDE DATA'!$B$5&gt;'Registration Data'!$P123)</f>
        <v>0</v>
      </c>
      <c r="R123" s="27">
        <f t="shared" ref="R123:R186" si="14">IF(Q123=TRUE,O123*0.03,0)</f>
        <v>0</v>
      </c>
      <c r="S123" s="25">
        <f>COUNTIF('Historical Registration Data'!D:D,'Registration Data'!C123)</f>
        <v>0</v>
      </c>
      <c r="T123" s="28" t="e">
        <f t="shared" si="10"/>
        <v>#VALUE!</v>
      </c>
      <c r="U123" s="29" t="e">
        <f t="shared" si="11"/>
        <v>#VALUE!</v>
      </c>
      <c r="V123" s="44" t="e">
        <f t="shared" ref="V123:V186" si="15">IF(U123&gt;100%,((U123-1)*10000),0)</f>
        <v>#VALUE!</v>
      </c>
    </row>
    <row r="124" spans="1:22" x14ac:dyDescent="0.25">
      <c r="A124" s="37" t="s">
        <v>29</v>
      </c>
      <c r="B124" s="37" t="s">
        <v>267</v>
      </c>
      <c r="C124" s="37" t="s">
        <v>268</v>
      </c>
      <c r="D124" s="38">
        <v>391</v>
      </c>
      <c r="E124" s="11"/>
      <c r="F124" s="23">
        <f t="shared" si="12"/>
        <v>367.53999999999996</v>
      </c>
      <c r="G124" s="24">
        <f t="shared" si="13"/>
        <v>0</v>
      </c>
      <c r="H124" s="43"/>
      <c r="I124" s="43"/>
      <c r="J124" s="43"/>
      <c r="K124" s="43"/>
      <c r="L124" s="43"/>
      <c r="O124" s="26" t="str">
        <f>IFERROR(VLOOKUP(C:C,'Results Data'!A:F,6,FALSE), "Not Found")</f>
        <v>Not Found</v>
      </c>
      <c r="P124" s="27" t="str">
        <f>IFERROR(VLOOKUP(C:C,'Results Data'!A:M,13,FALSE), "Not Found")</f>
        <v>Not Found</v>
      </c>
      <c r="Q124" s="27" t="b">
        <f>AND('RIDE DATA'!$A$5&lt;'Registration Data'!$P124,'RIDE DATA'!$B$5&gt;'Registration Data'!$P124)</f>
        <v>0</v>
      </c>
      <c r="R124" s="27">
        <f t="shared" si="14"/>
        <v>0</v>
      </c>
      <c r="S124" s="25">
        <f>COUNTIF('Historical Registration Data'!D:D,'Registration Data'!C124)</f>
        <v>0</v>
      </c>
      <c r="T124" s="28" t="e">
        <f t="shared" si="10"/>
        <v>#VALUE!</v>
      </c>
      <c r="U124" s="29" t="e">
        <f t="shared" si="11"/>
        <v>#VALUE!</v>
      </c>
      <c r="V124" s="44" t="e">
        <f t="shared" si="15"/>
        <v>#VALUE!</v>
      </c>
    </row>
    <row r="125" spans="1:22" x14ac:dyDescent="0.25">
      <c r="A125" s="37" t="s">
        <v>29</v>
      </c>
      <c r="B125" s="37" t="s">
        <v>269</v>
      </c>
      <c r="C125" s="37" t="s">
        <v>80</v>
      </c>
      <c r="D125" s="38">
        <v>320</v>
      </c>
      <c r="E125" s="11"/>
      <c r="F125" s="23">
        <f t="shared" si="12"/>
        <v>300.79999999999995</v>
      </c>
      <c r="G125" s="24">
        <f t="shared" si="13"/>
        <v>0</v>
      </c>
      <c r="H125" s="43"/>
      <c r="I125" s="43"/>
      <c r="J125" s="43"/>
      <c r="K125" s="43"/>
      <c r="L125" s="43"/>
      <c r="O125" s="26" t="str">
        <f>IFERROR(VLOOKUP(C:C,'Results Data'!A:F,6,FALSE), "Not Found")</f>
        <v>Not Found</v>
      </c>
      <c r="P125" s="27" t="str">
        <f>IFERROR(VLOOKUP(C:C,'Results Data'!A:M,13,FALSE), "Not Found")</f>
        <v>Not Found</v>
      </c>
      <c r="Q125" s="27" t="b">
        <f>AND('RIDE DATA'!$A$5&lt;'Registration Data'!$P125,'RIDE DATA'!$B$5&gt;'Registration Data'!$P125)</f>
        <v>0</v>
      </c>
      <c r="R125" s="27">
        <f t="shared" si="14"/>
        <v>0</v>
      </c>
      <c r="S125" s="25">
        <f>COUNTIF('Historical Registration Data'!D:D,'Registration Data'!C125)</f>
        <v>0</v>
      </c>
      <c r="T125" s="28" t="e">
        <f t="shared" si="10"/>
        <v>#VALUE!</v>
      </c>
      <c r="U125" s="29" t="e">
        <f t="shared" si="11"/>
        <v>#VALUE!</v>
      </c>
      <c r="V125" s="44" t="e">
        <f t="shared" si="15"/>
        <v>#VALUE!</v>
      </c>
    </row>
    <row r="126" spans="1:22" x14ac:dyDescent="0.25">
      <c r="A126" s="37" t="s">
        <v>25</v>
      </c>
      <c r="B126" s="37" t="s">
        <v>270</v>
      </c>
      <c r="C126" s="37" t="s">
        <v>130</v>
      </c>
      <c r="D126" s="38">
        <v>370</v>
      </c>
      <c r="E126" s="11"/>
      <c r="F126" s="23">
        <f t="shared" si="12"/>
        <v>347.79999999999995</v>
      </c>
      <c r="G126" s="24">
        <f t="shared" si="13"/>
        <v>0</v>
      </c>
      <c r="H126" s="43"/>
      <c r="I126" s="43"/>
      <c r="J126" s="43"/>
      <c r="K126" s="43"/>
      <c r="L126" s="43"/>
      <c r="O126" s="26" t="str">
        <f>IFERROR(VLOOKUP(C:C,'Results Data'!A:F,6,FALSE), "Not Found")</f>
        <v>Not Found</v>
      </c>
      <c r="P126" s="27" t="str">
        <f>IFERROR(VLOOKUP(C:C,'Results Data'!A:M,13,FALSE), "Not Found")</f>
        <v>Not Found</v>
      </c>
      <c r="Q126" s="27" t="b">
        <f>AND('RIDE DATA'!$A$5&lt;'Registration Data'!$P126,'RIDE DATA'!$B$5&gt;'Registration Data'!$P126)</f>
        <v>0</v>
      </c>
      <c r="R126" s="27">
        <f t="shared" si="14"/>
        <v>0</v>
      </c>
      <c r="S126" s="25">
        <f>COUNTIF('Historical Registration Data'!D:D,'Registration Data'!C126)</f>
        <v>0</v>
      </c>
      <c r="T126" s="28" t="e">
        <f t="shared" si="10"/>
        <v>#VALUE!</v>
      </c>
      <c r="U126" s="29" t="e">
        <f t="shared" si="11"/>
        <v>#VALUE!</v>
      </c>
      <c r="V126" s="44" t="e">
        <f t="shared" si="15"/>
        <v>#VALUE!</v>
      </c>
    </row>
    <row r="127" spans="1:22" x14ac:dyDescent="0.25">
      <c r="A127" s="37"/>
      <c r="B127" s="37"/>
      <c r="C127" s="37"/>
      <c r="D127" s="38"/>
      <c r="E127" s="11"/>
      <c r="F127" s="23">
        <f t="shared" si="12"/>
        <v>0</v>
      </c>
      <c r="G127" s="24">
        <f t="shared" si="13"/>
        <v>0</v>
      </c>
      <c r="H127" s="43"/>
      <c r="I127" s="43"/>
      <c r="J127" s="43"/>
      <c r="K127" s="43"/>
      <c r="L127" s="43"/>
      <c r="O127" s="26" t="str">
        <f>IFERROR(VLOOKUP(C:C,'Results Data'!A:F,6,FALSE), "Not Found")</f>
        <v>Not Found</v>
      </c>
      <c r="P127" s="27" t="str">
        <f>IFERROR(VLOOKUP(C:C,'Results Data'!A:M,13,FALSE), "Not Found")</f>
        <v>Not Found</v>
      </c>
      <c r="Q127" s="27" t="b">
        <f>AND('RIDE DATA'!$A$5&lt;'Registration Data'!$P127,'RIDE DATA'!$B$5&gt;'Registration Data'!$P127)</f>
        <v>0</v>
      </c>
      <c r="R127" s="27">
        <f t="shared" si="14"/>
        <v>0</v>
      </c>
      <c r="S127" s="25">
        <f>COUNTIF('Historical Registration Data'!D:D,'Registration Data'!C127)</f>
        <v>0</v>
      </c>
      <c r="T127" s="28" t="e">
        <f t="shared" si="10"/>
        <v>#VALUE!</v>
      </c>
      <c r="U127" s="29" t="e">
        <f t="shared" si="11"/>
        <v>#VALUE!</v>
      </c>
      <c r="V127" s="44" t="e">
        <f t="shared" si="15"/>
        <v>#VALUE!</v>
      </c>
    </row>
    <row r="128" spans="1:22" x14ac:dyDescent="0.25">
      <c r="A128" s="37"/>
      <c r="B128" s="37"/>
      <c r="C128" s="37"/>
      <c r="D128" s="38"/>
      <c r="E128" s="11"/>
      <c r="F128" s="23">
        <f t="shared" si="12"/>
        <v>0</v>
      </c>
      <c r="G128" s="24">
        <f t="shared" si="13"/>
        <v>0</v>
      </c>
      <c r="H128" s="43"/>
      <c r="I128" s="43"/>
      <c r="J128" s="43"/>
      <c r="K128" s="43"/>
      <c r="L128" s="43"/>
      <c r="O128" s="26" t="str">
        <f>IFERROR(VLOOKUP(C:C,'Results Data'!A:F,6,FALSE), "Not Found")</f>
        <v>Not Found</v>
      </c>
      <c r="P128" s="27" t="str">
        <f>IFERROR(VLOOKUP(C:C,'Results Data'!A:M,13,FALSE), "Not Found")</f>
        <v>Not Found</v>
      </c>
      <c r="Q128" s="27" t="b">
        <f>AND('RIDE DATA'!$A$5&lt;'Registration Data'!$P128,'RIDE DATA'!$B$5&gt;'Registration Data'!$P128)</f>
        <v>0</v>
      </c>
      <c r="R128" s="27">
        <f t="shared" si="14"/>
        <v>0</v>
      </c>
      <c r="S128" s="25">
        <f>COUNTIF('Historical Registration Data'!D:D,'Registration Data'!C128)</f>
        <v>0</v>
      </c>
      <c r="T128" s="28" t="e">
        <f t="shared" si="10"/>
        <v>#VALUE!</v>
      </c>
      <c r="U128" s="29" t="e">
        <f t="shared" si="11"/>
        <v>#VALUE!</v>
      </c>
      <c r="V128" s="44" t="e">
        <f t="shared" si="15"/>
        <v>#VALUE!</v>
      </c>
    </row>
    <row r="129" spans="1:23" x14ac:dyDescent="0.25">
      <c r="A129" s="37"/>
      <c r="B129" s="37"/>
      <c r="C129" s="37"/>
      <c r="D129" s="38"/>
      <c r="E129" s="11"/>
      <c r="F129" s="23">
        <f t="shared" si="12"/>
        <v>0</v>
      </c>
      <c r="G129" s="24">
        <f t="shared" si="13"/>
        <v>0</v>
      </c>
      <c r="H129" s="43"/>
      <c r="I129" s="43"/>
      <c r="J129" s="43"/>
      <c r="K129" s="43"/>
      <c r="L129" s="43"/>
      <c r="O129" s="26" t="str">
        <f>IFERROR(VLOOKUP(C:C,'Results Data'!A:F,6,FALSE), "Not Found")</f>
        <v>Not Found</v>
      </c>
      <c r="P129" s="27" t="str">
        <f>IFERROR(VLOOKUP(C:C,'Results Data'!A:M,13,FALSE), "Not Found")</f>
        <v>Not Found</v>
      </c>
      <c r="Q129" s="27" t="b">
        <f>AND('RIDE DATA'!$A$5&lt;'Registration Data'!$P129,'RIDE DATA'!$B$5&gt;'Registration Data'!$P129)</f>
        <v>0</v>
      </c>
      <c r="R129" s="27">
        <f t="shared" si="14"/>
        <v>0</v>
      </c>
      <c r="S129" s="25">
        <f>COUNTIF('Historical Registration Data'!D:D,'Registration Data'!C129)</f>
        <v>0</v>
      </c>
      <c r="T129" s="28" t="e">
        <f t="shared" si="10"/>
        <v>#VALUE!</v>
      </c>
      <c r="U129" s="29" t="e">
        <f t="shared" si="11"/>
        <v>#VALUE!</v>
      </c>
      <c r="V129" s="44" t="e">
        <f t="shared" si="15"/>
        <v>#VALUE!</v>
      </c>
    </row>
    <row r="130" spans="1:23" x14ac:dyDescent="0.25">
      <c r="A130" s="37"/>
      <c r="B130" s="37"/>
      <c r="C130" s="37"/>
      <c r="D130" s="38"/>
      <c r="E130" s="11"/>
      <c r="F130" s="23">
        <f t="shared" si="12"/>
        <v>0</v>
      </c>
      <c r="G130" s="24">
        <f t="shared" si="13"/>
        <v>0</v>
      </c>
      <c r="H130" s="43"/>
      <c r="I130" s="43"/>
      <c r="J130" s="43"/>
      <c r="K130" s="43"/>
      <c r="L130" s="43"/>
      <c r="O130" s="26" t="str">
        <f>IFERROR(VLOOKUP(C:C,'Results Data'!A:F,6,FALSE), "Not Found")</f>
        <v>Not Found</v>
      </c>
      <c r="P130" s="27" t="str">
        <f>IFERROR(VLOOKUP(C:C,'Results Data'!A:M,13,FALSE), "Not Found")</f>
        <v>Not Found</v>
      </c>
      <c r="Q130" s="27" t="b">
        <f>AND('RIDE DATA'!$A$5&lt;'Registration Data'!$P130,'RIDE DATA'!$B$5&gt;'Registration Data'!$P130)</f>
        <v>0</v>
      </c>
      <c r="R130" s="27">
        <f t="shared" si="14"/>
        <v>0</v>
      </c>
      <c r="S130" s="25">
        <f>COUNTIF('Historical Registration Data'!D:D,'Registration Data'!C130)</f>
        <v>0</v>
      </c>
      <c r="T130" s="28" t="e">
        <f t="shared" ref="T130:T193" si="16">R130+O130</f>
        <v>#VALUE!</v>
      </c>
      <c r="U130" s="29" t="e">
        <f t="shared" ref="U130:U193" si="17">T130/F130</f>
        <v>#VALUE!</v>
      </c>
      <c r="V130" s="44" t="e">
        <f t="shared" si="15"/>
        <v>#VALUE!</v>
      </c>
    </row>
    <row r="131" spans="1:23" x14ac:dyDescent="0.25">
      <c r="A131" s="37"/>
      <c r="B131" s="37"/>
      <c r="C131" s="37"/>
      <c r="D131" s="38"/>
      <c r="E131" s="11"/>
      <c r="F131" s="23">
        <f t="shared" si="12"/>
        <v>0</v>
      </c>
      <c r="G131" s="24">
        <f t="shared" si="13"/>
        <v>0</v>
      </c>
      <c r="H131" s="43"/>
      <c r="I131" s="43"/>
      <c r="J131" s="43"/>
      <c r="K131" s="43"/>
      <c r="L131" s="43"/>
      <c r="O131" s="26" t="str">
        <f>IFERROR(VLOOKUP(C:C,'Results Data'!A:F,6,FALSE), "Not Found")</f>
        <v>Not Found</v>
      </c>
      <c r="P131" s="27" t="str">
        <f>IFERROR(VLOOKUP(C:C,'Results Data'!A:M,13,FALSE), "Not Found")</f>
        <v>Not Found</v>
      </c>
      <c r="Q131" s="27" t="b">
        <f>AND('RIDE DATA'!$A$5&lt;'Registration Data'!$P131,'RIDE DATA'!$B$5&gt;'Registration Data'!$P131)</f>
        <v>0</v>
      </c>
      <c r="R131" s="27">
        <f t="shared" si="14"/>
        <v>0</v>
      </c>
      <c r="S131" s="25">
        <f>COUNTIF('Historical Registration Data'!D:D,'Registration Data'!C131)</f>
        <v>0</v>
      </c>
      <c r="T131" s="28" t="e">
        <f t="shared" si="16"/>
        <v>#VALUE!</v>
      </c>
      <c r="U131" s="29" t="e">
        <f t="shared" si="17"/>
        <v>#VALUE!</v>
      </c>
      <c r="V131" s="44" t="e">
        <f t="shared" si="15"/>
        <v>#VALUE!</v>
      </c>
    </row>
    <row r="132" spans="1:23" x14ac:dyDescent="0.25">
      <c r="A132" s="37"/>
      <c r="B132" s="37"/>
      <c r="C132" s="37"/>
      <c r="D132" s="38"/>
      <c r="E132" s="11"/>
      <c r="F132" s="23">
        <f t="shared" si="12"/>
        <v>0</v>
      </c>
      <c r="G132" s="24">
        <f t="shared" si="13"/>
        <v>0</v>
      </c>
      <c r="H132" s="43"/>
      <c r="I132" s="43"/>
      <c r="J132" s="43"/>
      <c r="K132" s="43"/>
      <c r="L132" s="43"/>
      <c r="O132" s="26" t="str">
        <f>IFERROR(VLOOKUP(C:C,'Results Data'!A:F,6,FALSE), "Not Found")</f>
        <v>Not Found</v>
      </c>
      <c r="P132" s="27" t="str">
        <f>IFERROR(VLOOKUP(C:C,'Results Data'!A:M,13,FALSE), "Not Found")</f>
        <v>Not Found</v>
      </c>
      <c r="Q132" s="27" t="b">
        <f>AND('RIDE DATA'!$A$5&lt;'Registration Data'!$P132,'RIDE DATA'!$B$5&gt;'Registration Data'!$P132)</f>
        <v>0</v>
      </c>
      <c r="R132" s="27">
        <f t="shared" si="14"/>
        <v>0</v>
      </c>
      <c r="S132" s="25">
        <f>COUNTIF('Historical Registration Data'!D:D,'Registration Data'!C132)</f>
        <v>0</v>
      </c>
      <c r="T132" s="28" t="e">
        <f t="shared" si="16"/>
        <v>#VALUE!</v>
      </c>
      <c r="U132" s="29" t="e">
        <f t="shared" si="17"/>
        <v>#VALUE!</v>
      </c>
      <c r="V132" s="44" t="e">
        <f t="shared" si="15"/>
        <v>#VALUE!</v>
      </c>
    </row>
    <row r="133" spans="1:23" x14ac:dyDescent="0.25">
      <c r="A133" s="37"/>
      <c r="B133" s="37"/>
      <c r="C133" s="37"/>
      <c r="D133" s="38"/>
      <c r="E133" s="11"/>
      <c r="F133" s="23">
        <f t="shared" si="12"/>
        <v>0</v>
      </c>
      <c r="G133" s="24">
        <f t="shared" si="13"/>
        <v>0</v>
      </c>
      <c r="H133" s="43"/>
      <c r="I133" s="43"/>
      <c r="J133" s="43"/>
      <c r="K133" s="43"/>
      <c r="L133" s="43"/>
      <c r="O133" s="26" t="str">
        <f>IFERROR(VLOOKUP(C:C,'Results Data'!A:F,6,FALSE), "Not Found")</f>
        <v>Not Found</v>
      </c>
      <c r="P133" s="27" t="str">
        <f>IFERROR(VLOOKUP(C:C,'Results Data'!A:M,13,FALSE), "Not Found")</f>
        <v>Not Found</v>
      </c>
      <c r="Q133" s="27" t="b">
        <f>AND('RIDE DATA'!$A$5&lt;'Registration Data'!$P133,'RIDE DATA'!$B$5&gt;'Registration Data'!$P133)</f>
        <v>0</v>
      </c>
      <c r="R133" s="27">
        <f t="shared" si="14"/>
        <v>0</v>
      </c>
      <c r="S133" s="25">
        <f>COUNTIF('Historical Registration Data'!D:D,'Registration Data'!C133)</f>
        <v>0</v>
      </c>
      <c r="T133" s="28" t="e">
        <f t="shared" si="16"/>
        <v>#VALUE!</v>
      </c>
      <c r="U133" s="29" t="e">
        <f t="shared" si="17"/>
        <v>#VALUE!</v>
      </c>
      <c r="V133" s="44" t="e">
        <f t="shared" si="15"/>
        <v>#VALUE!</v>
      </c>
    </row>
    <row r="134" spans="1:23" x14ac:dyDescent="0.25">
      <c r="A134" s="37"/>
      <c r="B134" s="37"/>
      <c r="C134" s="37"/>
      <c r="D134" s="38"/>
      <c r="E134" s="11"/>
      <c r="F134" s="23">
        <f t="shared" si="12"/>
        <v>0</v>
      </c>
      <c r="G134" s="24">
        <f t="shared" si="13"/>
        <v>0</v>
      </c>
      <c r="H134" s="43"/>
      <c r="I134" s="43"/>
      <c r="J134" s="43"/>
      <c r="K134" s="43"/>
      <c r="L134" s="43"/>
      <c r="O134" s="26" t="str">
        <f>IFERROR(VLOOKUP(C:C,'Results Data'!A:F,6,FALSE), "Not Found")</f>
        <v>Not Found</v>
      </c>
      <c r="P134" s="27" t="str">
        <f>IFERROR(VLOOKUP(C:C,'Results Data'!A:M,13,FALSE), "Not Found")</f>
        <v>Not Found</v>
      </c>
      <c r="Q134" s="27" t="b">
        <f>AND('RIDE DATA'!$A$5&lt;'Registration Data'!$P134,'RIDE DATA'!$B$5&gt;'Registration Data'!$P134)</f>
        <v>0</v>
      </c>
      <c r="R134" s="27">
        <f t="shared" si="14"/>
        <v>0</v>
      </c>
      <c r="S134" s="25">
        <f>COUNTIF('Historical Registration Data'!D:D,'Registration Data'!C134)</f>
        <v>0</v>
      </c>
      <c r="T134" s="28" t="e">
        <f t="shared" si="16"/>
        <v>#VALUE!</v>
      </c>
      <c r="U134" s="29" t="e">
        <f t="shared" si="17"/>
        <v>#VALUE!</v>
      </c>
      <c r="V134" s="44" t="e">
        <f t="shared" si="15"/>
        <v>#VALUE!</v>
      </c>
    </row>
    <row r="135" spans="1:23" x14ac:dyDescent="0.25">
      <c r="A135" s="37"/>
      <c r="B135" s="37"/>
      <c r="C135" s="37"/>
      <c r="D135" s="38"/>
      <c r="E135" s="11"/>
      <c r="F135" s="23">
        <f t="shared" si="12"/>
        <v>0</v>
      </c>
      <c r="G135" s="24">
        <f t="shared" si="13"/>
        <v>0</v>
      </c>
      <c r="H135" s="43"/>
      <c r="I135" s="43"/>
      <c r="J135" s="43"/>
      <c r="K135" s="43"/>
      <c r="L135" s="43"/>
      <c r="O135" s="26" t="str">
        <f>IFERROR(VLOOKUP(C:C,'Results Data'!A:F,6,FALSE), "Not Found")</f>
        <v>Not Found</v>
      </c>
      <c r="P135" s="27" t="str">
        <f>IFERROR(VLOOKUP(C:C,'Results Data'!A:M,13,FALSE), "Not Found")</f>
        <v>Not Found</v>
      </c>
      <c r="Q135" s="27" t="b">
        <f>AND('RIDE DATA'!$A$5&lt;'Registration Data'!$P135,'RIDE DATA'!$B$5&gt;'Registration Data'!$P135)</f>
        <v>0</v>
      </c>
      <c r="R135" s="27">
        <f t="shared" si="14"/>
        <v>0</v>
      </c>
      <c r="S135" s="25">
        <f>COUNTIF('Historical Registration Data'!D:D,'Registration Data'!C135)</f>
        <v>0</v>
      </c>
      <c r="T135" s="28" t="e">
        <f t="shared" si="16"/>
        <v>#VALUE!</v>
      </c>
      <c r="U135" s="29" t="e">
        <f t="shared" si="17"/>
        <v>#VALUE!</v>
      </c>
      <c r="V135" s="44" t="e">
        <f t="shared" si="15"/>
        <v>#VALUE!</v>
      </c>
      <c r="W135" s="12"/>
    </row>
    <row r="136" spans="1:23" x14ac:dyDescent="0.25">
      <c r="A136" s="37"/>
      <c r="B136" s="37"/>
      <c r="C136" s="37"/>
      <c r="D136" s="38"/>
      <c r="E136" s="11"/>
      <c r="F136" s="23">
        <f t="shared" si="12"/>
        <v>0</v>
      </c>
      <c r="G136" s="24">
        <f t="shared" si="13"/>
        <v>0</v>
      </c>
      <c r="H136" s="43"/>
      <c r="I136" s="43"/>
      <c r="J136" s="43"/>
      <c r="K136" s="43"/>
      <c r="L136" s="43"/>
      <c r="O136" s="26" t="str">
        <f>IFERROR(VLOOKUP(C:C,'Results Data'!A:F,6,FALSE), "Not Found")</f>
        <v>Not Found</v>
      </c>
      <c r="P136" s="27" t="str">
        <f>IFERROR(VLOOKUP(C:C,'Results Data'!A:M,13,FALSE), "Not Found")</f>
        <v>Not Found</v>
      </c>
      <c r="Q136" s="27" t="b">
        <f>AND('RIDE DATA'!$A$5&lt;'Registration Data'!$P136,'RIDE DATA'!$B$5&gt;'Registration Data'!$P136)</f>
        <v>0</v>
      </c>
      <c r="R136" s="27">
        <f t="shared" si="14"/>
        <v>0</v>
      </c>
      <c r="S136" s="25">
        <f>COUNTIF('Historical Registration Data'!D:D,'Registration Data'!C136)</f>
        <v>0</v>
      </c>
      <c r="T136" s="28" t="e">
        <f t="shared" si="16"/>
        <v>#VALUE!</v>
      </c>
      <c r="U136" s="29" t="e">
        <f t="shared" si="17"/>
        <v>#VALUE!</v>
      </c>
      <c r="V136" s="44" t="e">
        <f t="shared" si="15"/>
        <v>#VALUE!</v>
      </c>
    </row>
    <row r="137" spans="1:23" x14ac:dyDescent="0.25">
      <c r="A137" s="37"/>
      <c r="B137" s="37"/>
      <c r="C137" s="37"/>
      <c r="D137" s="38"/>
      <c r="E137" s="11"/>
      <c r="F137" s="23">
        <f t="shared" si="12"/>
        <v>0</v>
      </c>
      <c r="G137" s="24">
        <f t="shared" si="13"/>
        <v>0</v>
      </c>
      <c r="H137" s="43"/>
      <c r="I137" s="43"/>
      <c r="J137" s="43"/>
      <c r="K137" s="43"/>
      <c r="L137" s="43"/>
      <c r="O137" s="26" t="str">
        <f>IFERROR(VLOOKUP(C:C,'Results Data'!A:F,6,FALSE), "Not Found")</f>
        <v>Not Found</v>
      </c>
      <c r="P137" s="27" t="str">
        <f>IFERROR(VLOOKUP(C:C,'Results Data'!A:M,13,FALSE), "Not Found")</f>
        <v>Not Found</v>
      </c>
      <c r="Q137" s="27" t="b">
        <f>AND('RIDE DATA'!$A$5&lt;'Registration Data'!$P137,'RIDE DATA'!$B$5&gt;'Registration Data'!$P137)</f>
        <v>0</v>
      </c>
      <c r="R137" s="27">
        <f t="shared" si="14"/>
        <v>0</v>
      </c>
      <c r="S137" s="25">
        <f>COUNTIF('Historical Registration Data'!D:D,'Registration Data'!C137)</f>
        <v>0</v>
      </c>
      <c r="T137" s="28" t="e">
        <f t="shared" si="16"/>
        <v>#VALUE!</v>
      </c>
      <c r="U137" s="29" t="e">
        <f t="shared" si="17"/>
        <v>#VALUE!</v>
      </c>
      <c r="V137" s="44" t="e">
        <f t="shared" si="15"/>
        <v>#VALUE!</v>
      </c>
    </row>
    <row r="138" spans="1:23" x14ac:dyDescent="0.25">
      <c r="A138" s="37"/>
      <c r="B138" s="37"/>
      <c r="C138" s="37"/>
      <c r="D138" s="38"/>
      <c r="E138" s="11"/>
      <c r="F138" s="23">
        <f t="shared" si="12"/>
        <v>0</v>
      </c>
      <c r="G138" s="24">
        <f t="shared" si="13"/>
        <v>0</v>
      </c>
      <c r="H138" s="43"/>
      <c r="I138" s="43"/>
      <c r="J138" s="43"/>
      <c r="K138" s="43"/>
      <c r="L138" s="43"/>
      <c r="O138" s="26" t="str">
        <f>IFERROR(VLOOKUP(C:C,'Results Data'!A:F,6,FALSE), "Not Found")</f>
        <v>Not Found</v>
      </c>
      <c r="P138" s="27" t="str">
        <f>IFERROR(VLOOKUP(C:C,'Results Data'!A:M,13,FALSE), "Not Found")</f>
        <v>Not Found</v>
      </c>
      <c r="Q138" s="27" t="b">
        <f>AND('RIDE DATA'!$A$5&lt;'Registration Data'!$P138,'RIDE DATA'!$B$5&gt;'Registration Data'!$P138)</f>
        <v>0</v>
      </c>
      <c r="R138" s="27">
        <f t="shared" si="14"/>
        <v>0</v>
      </c>
      <c r="S138" s="25">
        <f>COUNTIF('Historical Registration Data'!D:D,'Registration Data'!C138)</f>
        <v>0</v>
      </c>
      <c r="T138" s="28" t="e">
        <f t="shared" si="16"/>
        <v>#VALUE!</v>
      </c>
      <c r="U138" s="29" t="e">
        <f t="shared" si="17"/>
        <v>#VALUE!</v>
      </c>
      <c r="V138" s="44" t="e">
        <f t="shared" si="15"/>
        <v>#VALUE!</v>
      </c>
    </row>
    <row r="139" spans="1:23" x14ac:dyDescent="0.25">
      <c r="A139" s="37"/>
      <c r="B139" s="37"/>
      <c r="C139" s="37"/>
      <c r="D139" s="38"/>
      <c r="E139" s="11"/>
      <c r="F139" s="23">
        <f t="shared" si="12"/>
        <v>0</v>
      </c>
      <c r="G139" s="24">
        <f t="shared" si="13"/>
        <v>0</v>
      </c>
      <c r="H139" s="43"/>
      <c r="I139" s="43"/>
      <c r="J139" s="43"/>
      <c r="K139" s="43"/>
      <c r="L139" s="43"/>
      <c r="O139" s="26" t="str">
        <f>IFERROR(VLOOKUP(C:C,'Results Data'!A:F,6,FALSE), "Not Found")</f>
        <v>Not Found</v>
      </c>
      <c r="P139" s="27" t="str">
        <f>IFERROR(VLOOKUP(C:C,'Results Data'!A:M,13,FALSE), "Not Found")</f>
        <v>Not Found</v>
      </c>
      <c r="Q139" s="27" t="b">
        <f>AND('RIDE DATA'!$A$5&lt;'Registration Data'!$P139,'RIDE DATA'!$B$5&gt;'Registration Data'!$P139)</f>
        <v>0</v>
      </c>
      <c r="R139" s="27">
        <f t="shared" si="14"/>
        <v>0</v>
      </c>
      <c r="S139" s="25">
        <f>COUNTIF('Historical Registration Data'!D:D,'Registration Data'!C139)</f>
        <v>0</v>
      </c>
      <c r="T139" s="28" t="e">
        <f t="shared" si="16"/>
        <v>#VALUE!</v>
      </c>
      <c r="U139" s="29" t="e">
        <f t="shared" si="17"/>
        <v>#VALUE!</v>
      </c>
      <c r="V139" s="44" t="e">
        <f t="shared" si="15"/>
        <v>#VALUE!</v>
      </c>
    </row>
    <row r="140" spans="1:23" x14ac:dyDescent="0.25">
      <c r="A140" s="37"/>
      <c r="B140" s="37"/>
      <c r="C140" s="37"/>
      <c r="D140" s="38"/>
      <c r="E140" s="11"/>
      <c r="F140" s="23">
        <f t="shared" si="12"/>
        <v>0</v>
      </c>
      <c r="G140" s="24">
        <f t="shared" si="13"/>
        <v>0</v>
      </c>
      <c r="H140" s="43"/>
      <c r="I140" s="43"/>
      <c r="J140" s="43"/>
      <c r="K140" s="43"/>
      <c r="L140" s="43"/>
      <c r="O140" s="26" t="str">
        <f>IFERROR(VLOOKUP(C:C,'Results Data'!A:F,6,FALSE), "Not Found")</f>
        <v>Not Found</v>
      </c>
      <c r="P140" s="27" t="str">
        <f>IFERROR(VLOOKUP(C:C,'Results Data'!A:M,13,FALSE), "Not Found")</f>
        <v>Not Found</v>
      </c>
      <c r="Q140" s="27" t="b">
        <f>AND('RIDE DATA'!$A$5&lt;'Registration Data'!$P140,'RIDE DATA'!$B$5&gt;'Registration Data'!$P140)</f>
        <v>0</v>
      </c>
      <c r="R140" s="27">
        <f t="shared" si="14"/>
        <v>0</v>
      </c>
      <c r="S140" s="25">
        <f>COUNTIF('Historical Registration Data'!D:D,'Registration Data'!C140)</f>
        <v>0</v>
      </c>
      <c r="T140" s="28" t="e">
        <f t="shared" si="16"/>
        <v>#VALUE!</v>
      </c>
      <c r="U140" s="29" t="e">
        <f t="shared" si="17"/>
        <v>#VALUE!</v>
      </c>
      <c r="V140" s="44" t="e">
        <f t="shared" si="15"/>
        <v>#VALUE!</v>
      </c>
    </row>
    <row r="141" spans="1:23" x14ac:dyDescent="0.25">
      <c r="A141" s="37"/>
      <c r="B141" s="37"/>
      <c r="C141" s="37"/>
      <c r="D141" s="38"/>
      <c r="E141" s="11"/>
      <c r="F141" s="23">
        <f t="shared" si="12"/>
        <v>0</v>
      </c>
      <c r="G141" s="24">
        <f t="shared" si="13"/>
        <v>0</v>
      </c>
      <c r="H141" s="43"/>
      <c r="I141" s="43"/>
      <c r="J141" s="43"/>
      <c r="K141" s="43"/>
      <c r="L141" s="43"/>
      <c r="O141" s="26" t="str">
        <f>IFERROR(VLOOKUP(C:C,'Results Data'!A:F,6,FALSE), "Not Found")</f>
        <v>Not Found</v>
      </c>
      <c r="P141" s="27" t="str">
        <f>IFERROR(VLOOKUP(C:C,'Results Data'!A:M,13,FALSE), "Not Found")</f>
        <v>Not Found</v>
      </c>
      <c r="Q141" s="27" t="b">
        <f>AND('RIDE DATA'!$A$5&lt;'Registration Data'!$P141,'RIDE DATA'!$B$5&gt;'Registration Data'!$P141)</f>
        <v>0</v>
      </c>
      <c r="R141" s="27">
        <f t="shared" si="14"/>
        <v>0</v>
      </c>
      <c r="S141" s="25">
        <f>COUNTIF('Historical Registration Data'!D:D,'Registration Data'!C141)</f>
        <v>0</v>
      </c>
      <c r="T141" s="28" t="e">
        <f t="shared" si="16"/>
        <v>#VALUE!</v>
      </c>
      <c r="U141" s="29" t="e">
        <f t="shared" si="17"/>
        <v>#VALUE!</v>
      </c>
      <c r="V141" s="44" t="e">
        <f t="shared" si="15"/>
        <v>#VALUE!</v>
      </c>
    </row>
    <row r="142" spans="1:23" x14ac:dyDescent="0.25">
      <c r="A142" s="37"/>
      <c r="B142" s="37"/>
      <c r="C142" s="37"/>
      <c r="D142" s="38"/>
      <c r="E142" s="11"/>
      <c r="F142" s="23">
        <f t="shared" si="12"/>
        <v>0</v>
      </c>
      <c r="G142" s="24">
        <f t="shared" si="13"/>
        <v>0</v>
      </c>
      <c r="H142" s="43"/>
      <c r="I142" s="43"/>
      <c r="J142" s="43"/>
      <c r="K142" s="43"/>
      <c r="L142" s="43"/>
      <c r="O142" s="26" t="str">
        <f>IFERROR(VLOOKUP(C:C,'Results Data'!A:F,6,FALSE), "Not Found")</f>
        <v>Not Found</v>
      </c>
      <c r="P142" s="27" t="str">
        <f>IFERROR(VLOOKUP(C:C,'Results Data'!A:M,13,FALSE), "Not Found")</f>
        <v>Not Found</v>
      </c>
      <c r="Q142" s="27" t="b">
        <f>AND('RIDE DATA'!$A$5&lt;'Registration Data'!$P142,'RIDE DATA'!$B$5&gt;'Registration Data'!$P142)</f>
        <v>0</v>
      </c>
      <c r="R142" s="27">
        <f t="shared" si="14"/>
        <v>0</v>
      </c>
      <c r="S142" s="25">
        <f>COUNTIF('Historical Registration Data'!D:D,'Registration Data'!C142)</f>
        <v>0</v>
      </c>
      <c r="T142" s="28" t="e">
        <f t="shared" si="16"/>
        <v>#VALUE!</v>
      </c>
      <c r="U142" s="29" t="e">
        <f t="shared" si="17"/>
        <v>#VALUE!</v>
      </c>
      <c r="V142" s="44" t="e">
        <f t="shared" si="15"/>
        <v>#VALUE!</v>
      </c>
    </row>
    <row r="143" spans="1:23" x14ac:dyDescent="0.25">
      <c r="A143" s="37"/>
      <c r="B143" s="37"/>
      <c r="C143" s="37"/>
      <c r="D143" s="38"/>
      <c r="E143" s="11"/>
      <c r="F143" s="23">
        <f t="shared" si="12"/>
        <v>0</v>
      </c>
      <c r="G143" s="24">
        <f t="shared" si="13"/>
        <v>0</v>
      </c>
      <c r="H143" s="43"/>
      <c r="I143" s="43"/>
      <c r="J143" s="43"/>
      <c r="K143" s="43"/>
      <c r="L143" s="43"/>
      <c r="O143" s="26" t="str">
        <f>IFERROR(VLOOKUP(C:C,'Results Data'!A:F,6,FALSE), "Not Found")</f>
        <v>Not Found</v>
      </c>
      <c r="P143" s="27" t="str">
        <f>IFERROR(VLOOKUP(C:C,'Results Data'!A:M,13,FALSE), "Not Found")</f>
        <v>Not Found</v>
      </c>
      <c r="Q143" s="27" t="b">
        <f>AND('RIDE DATA'!$A$5&lt;'Registration Data'!$P143,'RIDE DATA'!$B$5&gt;'Registration Data'!$P143)</f>
        <v>0</v>
      </c>
      <c r="R143" s="27">
        <f t="shared" si="14"/>
        <v>0</v>
      </c>
      <c r="S143" s="25">
        <f>COUNTIF('Historical Registration Data'!D:D,'Registration Data'!C143)</f>
        <v>0</v>
      </c>
      <c r="T143" s="28" t="e">
        <f t="shared" si="16"/>
        <v>#VALUE!</v>
      </c>
      <c r="U143" s="29" t="e">
        <f t="shared" si="17"/>
        <v>#VALUE!</v>
      </c>
      <c r="V143" s="44" t="e">
        <f t="shared" si="15"/>
        <v>#VALUE!</v>
      </c>
    </row>
    <row r="144" spans="1:23" x14ac:dyDescent="0.25">
      <c r="A144" s="37"/>
      <c r="B144" s="37"/>
      <c r="C144" s="37"/>
      <c r="D144" s="38"/>
      <c r="E144" s="11"/>
      <c r="F144" s="23">
        <f t="shared" si="12"/>
        <v>0</v>
      </c>
      <c r="G144" s="24">
        <f t="shared" si="13"/>
        <v>0</v>
      </c>
      <c r="H144" s="43"/>
      <c r="I144" s="43"/>
      <c r="J144" s="43"/>
      <c r="K144" s="43"/>
      <c r="L144" s="43"/>
      <c r="O144" s="26" t="str">
        <f>IFERROR(VLOOKUP(C:C,'Results Data'!A:F,6,FALSE), "Not Found")</f>
        <v>Not Found</v>
      </c>
      <c r="P144" s="27" t="str">
        <f>IFERROR(VLOOKUP(C:C,'Results Data'!A:M,13,FALSE), "Not Found")</f>
        <v>Not Found</v>
      </c>
      <c r="Q144" s="27" t="b">
        <f>AND('RIDE DATA'!$A$5&lt;'Registration Data'!$P144,'RIDE DATA'!$B$5&gt;'Registration Data'!$P144)</f>
        <v>0</v>
      </c>
      <c r="R144" s="27">
        <f t="shared" si="14"/>
        <v>0</v>
      </c>
      <c r="S144" s="25">
        <f>COUNTIF('Historical Registration Data'!D:D,'Registration Data'!C144)</f>
        <v>0</v>
      </c>
      <c r="T144" s="28" t="e">
        <f t="shared" si="16"/>
        <v>#VALUE!</v>
      </c>
      <c r="U144" s="29" t="e">
        <f t="shared" si="17"/>
        <v>#VALUE!</v>
      </c>
      <c r="V144" s="44" t="e">
        <f t="shared" si="15"/>
        <v>#VALUE!</v>
      </c>
    </row>
    <row r="145" spans="1:23" x14ac:dyDescent="0.25">
      <c r="A145" s="37"/>
      <c r="B145" s="37"/>
      <c r="C145" s="37"/>
      <c r="D145" s="38"/>
      <c r="E145" s="11"/>
      <c r="F145" s="23">
        <f t="shared" si="12"/>
        <v>0</v>
      </c>
      <c r="G145" s="24">
        <f t="shared" si="13"/>
        <v>0</v>
      </c>
      <c r="H145" s="43"/>
      <c r="I145" s="43"/>
      <c r="J145" s="43"/>
      <c r="K145" s="43"/>
      <c r="L145" s="43"/>
      <c r="O145" s="26" t="str">
        <f>IFERROR(VLOOKUP(C:C,'Results Data'!A:F,6,FALSE), "Not Found")</f>
        <v>Not Found</v>
      </c>
      <c r="P145" s="27" t="str">
        <f>IFERROR(VLOOKUP(C:C,'Results Data'!A:M,13,FALSE), "Not Found")</f>
        <v>Not Found</v>
      </c>
      <c r="Q145" s="27" t="b">
        <f>AND('RIDE DATA'!$A$5&lt;'Registration Data'!$P145,'RIDE DATA'!$B$5&gt;'Registration Data'!$P145)</f>
        <v>0</v>
      </c>
      <c r="R145" s="27">
        <f t="shared" si="14"/>
        <v>0</v>
      </c>
      <c r="S145" s="25">
        <f>COUNTIF('Historical Registration Data'!D:D,'Registration Data'!C145)</f>
        <v>0</v>
      </c>
      <c r="T145" s="28" t="e">
        <f t="shared" si="16"/>
        <v>#VALUE!</v>
      </c>
      <c r="U145" s="29" t="e">
        <f t="shared" si="17"/>
        <v>#VALUE!</v>
      </c>
      <c r="V145" s="44" t="e">
        <f t="shared" si="15"/>
        <v>#VALUE!</v>
      </c>
    </row>
    <row r="146" spans="1:23" x14ac:dyDescent="0.25">
      <c r="A146" s="37"/>
      <c r="B146" s="37"/>
      <c r="C146" s="37"/>
      <c r="D146" s="38"/>
      <c r="E146" s="11"/>
      <c r="F146" s="23">
        <f t="shared" si="12"/>
        <v>0</v>
      </c>
      <c r="G146" s="24">
        <f t="shared" si="13"/>
        <v>0</v>
      </c>
      <c r="H146" s="43"/>
      <c r="I146" s="43"/>
      <c r="J146" s="43"/>
      <c r="K146" s="43"/>
      <c r="L146" s="43"/>
      <c r="O146" s="26" t="str">
        <f>IFERROR(VLOOKUP(C:C,'Results Data'!A:F,6,FALSE), "Not Found")</f>
        <v>Not Found</v>
      </c>
      <c r="P146" s="27" t="str">
        <f>IFERROR(VLOOKUP(C:C,'Results Data'!A:M,13,FALSE), "Not Found")</f>
        <v>Not Found</v>
      </c>
      <c r="Q146" s="27" t="b">
        <f>AND('RIDE DATA'!$A$5&lt;'Registration Data'!$P146,'RIDE DATA'!$B$5&gt;'Registration Data'!$P146)</f>
        <v>0</v>
      </c>
      <c r="R146" s="27">
        <f t="shared" si="14"/>
        <v>0</v>
      </c>
      <c r="S146" s="25">
        <f>COUNTIF('Historical Registration Data'!D:D,'Registration Data'!C146)</f>
        <v>0</v>
      </c>
      <c r="T146" s="28" t="e">
        <f t="shared" si="16"/>
        <v>#VALUE!</v>
      </c>
      <c r="U146" s="29" t="e">
        <f t="shared" si="17"/>
        <v>#VALUE!</v>
      </c>
      <c r="V146" s="44" t="e">
        <f t="shared" si="15"/>
        <v>#VALUE!</v>
      </c>
    </row>
    <row r="147" spans="1:23" x14ac:dyDescent="0.25">
      <c r="A147" s="37"/>
      <c r="B147" s="37"/>
      <c r="C147" s="37"/>
      <c r="D147" s="38"/>
      <c r="E147" s="11"/>
      <c r="F147" s="23">
        <f t="shared" si="12"/>
        <v>0</v>
      </c>
      <c r="G147" s="24">
        <f t="shared" si="13"/>
        <v>0</v>
      </c>
      <c r="H147" s="43"/>
      <c r="I147" s="43"/>
      <c r="J147" s="43"/>
      <c r="K147" s="43"/>
      <c r="L147" s="43"/>
      <c r="O147" s="26" t="str">
        <f>IFERROR(VLOOKUP(C:C,'Results Data'!A:F,6,FALSE), "Not Found")</f>
        <v>Not Found</v>
      </c>
      <c r="P147" s="27" t="str">
        <f>IFERROR(VLOOKUP(C:C,'Results Data'!A:M,13,FALSE), "Not Found")</f>
        <v>Not Found</v>
      </c>
      <c r="Q147" s="27" t="b">
        <f>AND('RIDE DATA'!$A$5&lt;'Registration Data'!$P147,'RIDE DATA'!$B$5&gt;'Registration Data'!$P147)</f>
        <v>0</v>
      </c>
      <c r="R147" s="27">
        <f t="shared" si="14"/>
        <v>0</v>
      </c>
      <c r="S147" s="25">
        <f>COUNTIF('Historical Registration Data'!D:D,'Registration Data'!C147)</f>
        <v>0</v>
      </c>
      <c r="T147" s="28" t="e">
        <f t="shared" si="16"/>
        <v>#VALUE!</v>
      </c>
      <c r="U147" s="29" t="e">
        <f t="shared" si="17"/>
        <v>#VALUE!</v>
      </c>
      <c r="V147" s="44" t="e">
        <f t="shared" si="15"/>
        <v>#VALUE!</v>
      </c>
    </row>
    <row r="148" spans="1:23" x14ac:dyDescent="0.25">
      <c r="A148" s="37"/>
      <c r="B148" s="37"/>
      <c r="C148" s="37"/>
      <c r="D148" s="38"/>
      <c r="E148" s="11"/>
      <c r="F148" s="23">
        <f t="shared" si="12"/>
        <v>0</v>
      </c>
      <c r="G148" s="24">
        <f t="shared" si="13"/>
        <v>0</v>
      </c>
      <c r="H148" s="43"/>
      <c r="I148" s="43"/>
      <c r="J148" s="43"/>
      <c r="K148" s="43"/>
      <c r="L148" s="43"/>
      <c r="O148" s="26" t="str">
        <f>IFERROR(VLOOKUP(C:C,'Results Data'!A:F,6,FALSE), "Not Found")</f>
        <v>Not Found</v>
      </c>
      <c r="P148" s="27" t="str">
        <f>IFERROR(VLOOKUP(C:C,'Results Data'!A:M,13,FALSE), "Not Found")</f>
        <v>Not Found</v>
      </c>
      <c r="Q148" s="27" t="b">
        <f>AND('RIDE DATA'!$A$5&lt;'Registration Data'!$P148,'RIDE DATA'!$B$5&gt;'Registration Data'!$P148)</f>
        <v>0</v>
      </c>
      <c r="R148" s="27">
        <f t="shared" si="14"/>
        <v>0</v>
      </c>
      <c r="S148" s="25">
        <f>COUNTIF('Historical Registration Data'!D:D,'Registration Data'!C148)</f>
        <v>0</v>
      </c>
      <c r="T148" s="28" t="e">
        <f t="shared" si="16"/>
        <v>#VALUE!</v>
      </c>
      <c r="U148" s="29" t="e">
        <f t="shared" si="17"/>
        <v>#VALUE!</v>
      </c>
      <c r="V148" s="44" t="e">
        <f t="shared" si="15"/>
        <v>#VALUE!</v>
      </c>
    </row>
    <row r="149" spans="1:23" x14ac:dyDescent="0.25">
      <c r="A149" s="37"/>
      <c r="B149" s="37"/>
      <c r="C149" s="37"/>
      <c r="D149" s="38"/>
      <c r="E149" s="11"/>
      <c r="F149" s="23">
        <f t="shared" si="12"/>
        <v>0</v>
      </c>
      <c r="G149" s="24">
        <f t="shared" si="13"/>
        <v>0</v>
      </c>
      <c r="H149" s="43"/>
      <c r="I149" s="43"/>
      <c r="J149" s="43"/>
      <c r="K149" s="43"/>
      <c r="L149" s="43"/>
      <c r="O149" s="26" t="str">
        <f>IFERROR(VLOOKUP(C:C,'Results Data'!A:F,6,FALSE), "Not Found")</f>
        <v>Not Found</v>
      </c>
      <c r="P149" s="27" t="str">
        <f>IFERROR(VLOOKUP(C:C,'Results Data'!A:M,13,FALSE), "Not Found")</f>
        <v>Not Found</v>
      </c>
      <c r="Q149" s="27" t="b">
        <f>AND('RIDE DATA'!$A$5&lt;'Registration Data'!$P149,'RIDE DATA'!$B$5&gt;'Registration Data'!$P149)</f>
        <v>0</v>
      </c>
      <c r="R149" s="27">
        <f t="shared" si="14"/>
        <v>0</v>
      </c>
      <c r="S149" s="25">
        <f>COUNTIF('Historical Registration Data'!D:D,'Registration Data'!C149)</f>
        <v>0</v>
      </c>
      <c r="T149" s="28" t="e">
        <f t="shared" si="16"/>
        <v>#VALUE!</v>
      </c>
      <c r="U149" s="29" t="e">
        <f t="shared" si="17"/>
        <v>#VALUE!</v>
      </c>
      <c r="V149" s="44" t="e">
        <f t="shared" si="15"/>
        <v>#VALUE!</v>
      </c>
    </row>
    <row r="150" spans="1:23" x14ac:dyDescent="0.25">
      <c r="A150" s="37"/>
      <c r="B150" s="37"/>
      <c r="C150" s="37"/>
      <c r="D150" s="38"/>
      <c r="E150" s="11"/>
      <c r="F150" s="23">
        <f t="shared" si="12"/>
        <v>0</v>
      </c>
      <c r="G150" s="24">
        <f t="shared" si="13"/>
        <v>0</v>
      </c>
      <c r="H150" s="43"/>
      <c r="I150" s="43"/>
      <c r="J150" s="43"/>
      <c r="K150" s="43"/>
      <c r="L150" s="43"/>
      <c r="O150" s="26" t="str">
        <f>IFERROR(VLOOKUP(C:C,'Results Data'!A:F,6,FALSE), "Not Found")</f>
        <v>Not Found</v>
      </c>
      <c r="P150" s="27" t="str">
        <f>IFERROR(VLOOKUP(C:C,'Results Data'!A:M,13,FALSE), "Not Found")</f>
        <v>Not Found</v>
      </c>
      <c r="Q150" s="27" t="b">
        <f>AND('RIDE DATA'!$A$5&lt;'Registration Data'!$P150,'RIDE DATA'!$B$5&gt;'Registration Data'!$P150)</f>
        <v>0</v>
      </c>
      <c r="R150" s="27">
        <f t="shared" si="14"/>
        <v>0</v>
      </c>
      <c r="S150" s="25">
        <f>COUNTIF('Historical Registration Data'!D:D,'Registration Data'!C150)</f>
        <v>0</v>
      </c>
      <c r="T150" s="28" t="e">
        <f t="shared" si="16"/>
        <v>#VALUE!</v>
      </c>
      <c r="U150" s="29" t="e">
        <f t="shared" si="17"/>
        <v>#VALUE!</v>
      </c>
      <c r="V150" s="44" t="e">
        <f t="shared" si="15"/>
        <v>#VALUE!</v>
      </c>
    </row>
    <row r="151" spans="1:23" x14ac:dyDescent="0.25">
      <c r="A151" s="37"/>
      <c r="B151" s="37"/>
      <c r="C151" s="37"/>
      <c r="D151" s="38"/>
      <c r="E151" s="11"/>
      <c r="F151" s="23">
        <f t="shared" si="12"/>
        <v>0</v>
      </c>
      <c r="G151" s="24">
        <f t="shared" si="13"/>
        <v>0</v>
      </c>
      <c r="H151" s="43"/>
      <c r="I151" s="43"/>
      <c r="J151" s="43"/>
      <c r="K151" s="43"/>
      <c r="L151" s="43"/>
      <c r="O151" s="26" t="str">
        <f>IFERROR(VLOOKUP(C:C,'Results Data'!A:F,6,FALSE), "Not Found")</f>
        <v>Not Found</v>
      </c>
      <c r="P151" s="27" t="str">
        <f>IFERROR(VLOOKUP(C:C,'Results Data'!A:M,13,FALSE), "Not Found")</f>
        <v>Not Found</v>
      </c>
      <c r="Q151" s="27" t="b">
        <f>AND('RIDE DATA'!$A$5&lt;'Registration Data'!$P151,'RIDE DATA'!$B$5&gt;'Registration Data'!$P151)</f>
        <v>0</v>
      </c>
      <c r="R151" s="27">
        <f t="shared" si="14"/>
        <v>0</v>
      </c>
      <c r="S151" s="25">
        <f>COUNTIF('Historical Registration Data'!D:D,'Registration Data'!C151)</f>
        <v>0</v>
      </c>
      <c r="T151" s="28" t="e">
        <f t="shared" si="16"/>
        <v>#VALUE!</v>
      </c>
      <c r="U151" s="29" t="e">
        <f t="shared" si="17"/>
        <v>#VALUE!</v>
      </c>
      <c r="V151" s="44" t="e">
        <f t="shared" si="15"/>
        <v>#VALUE!</v>
      </c>
    </row>
    <row r="152" spans="1:23" x14ac:dyDescent="0.25">
      <c r="A152" s="37"/>
      <c r="B152" s="37"/>
      <c r="C152" s="37"/>
      <c r="D152" s="38"/>
      <c r="E152" s="11"/>
      <c r="F152" s="23">
        <f t="shared" si="12"/>
        <v>0</v>
      </c>
      <c r="G152" s="24">
        <f t="shared" si="13"/>
        <v>0</v>
      </c>
      <c r="H152" s="43"/>
      <c r="I152" s="43"/>
      <c r="J152" s="43"/>
      <c r="K152" s="43"/>
      <c r="L152" s="43"/>
      <c r="O152" s="26" t="str">
        <f>IFERROR(VLOOKUP(C:C,'Results Data'!A:F,6,FALSE), "Not Found")</f>
        <v>Not Found</v>
      </c>
      <c r="P152" s="27" t="str">
        <f>IFERROR(VLOOKUP(C:C,'Results Data'!A:M,13,FALSE), "Not Found")</f>
        <v>Not Found</v>
      </c>
      <c r="Q152" s="27" t="b">
        <f>AND('RIDE DATA'!$A$5&lt;'Registration Data'!$P152,'RIDE DATA'!$B$5&gt;'Registration Data'!$P152)</f>
        <v>0</v>
      </c>
      <c r="R152" s="27">
        <f t="shared" si="14"/>
        <v>0</v>
      </c>
      <c r="S152" s="25">
        <f>COUNTIF('Historical Registration Data'!D:D,'Registration Data'!C152)</f>
        <v>0</v>
      </c>
      <c r="T152" s="28" t="e">
        <f t="shared" si="16"/>
        <v>#VALUE!</v>
      </c>
      <c r="U152" s="29" t="e">
        <f t="shared" si="17"/>
        <v>#VALUE!</v>
      </c>
      <c r="V152" s="44" t="e">
        <f t="shared" si="15"/>
        <v>#VALUE!</v>
      </c>
    </row>
    <row r="153" spans="1:23" x14ac:dyDescent="0.25">
      <c r="A153" s="37"/>
      <c r="B153" s="37"/>
      <c r="C153" s="37"/>
      <c r="D153" s="38"/>
      <c r="E153"/>
      <c r="F153" s="23">
        <f t="shared" si="12"/>
        <v>0</v>
      </c>
      <c r="G153" s="24">
        <f t="shared" si="13"/>
        <v>0</v>
      </c>
      <c r="H153" s="43"/>
      <c r="I153" s="43"/>
      <c r="J153" s="43"/>
      <c r="K153" s="43"/>
      <c r="L153" s="43"/>
      <c r="O153" s="26" t="str">
        <f>IFERROR(VLOOKUP(C:C,'Results Data'!A:F,6,FALSE), "Not Found")</f>
        <v>Not Found</v>
      </c>
      <c r="P153" s="27" t="str">
        <f>IFERROR(VLOOKUP(C:C,'Results Data'!A:M,13,FALSE), "Not Found")</f>
        <v>Not Found</v>
      </c>
      <c r="Q153" s="27" t="b">
        <f>AND('RIDE DATA'!$A$5&lt;'Registration Data'!$P153,'RIDE DATA'!$B$5&gt;'Registration Data'!$P153)</f>
        <v>0</v>
      </c>
      <c r="R153" s="27">
        <f t="shared" si="14"/>
        <v>0</v>
      </c>
      <c r="S153" s="25">
        <f>COUNTIF('Historical Registration Data'!D:D,'Registration Data'!C153)</f>
        <v>0</v>
      </c>
      <c r="T153" s="28" t="e">
        <f t="shared" si="16"/>
        <v>#VALUE!</v>
      </c>
      <c r="U153" s="29" t="e">
        <f t="shared" si="17"/>
        <v>#VALUE!</v>
      </c>
      <c r="V153" s="44" t="e">
        <f t="shared" si="15"/>
        <v>#VALUE!</v>
      </c>
      <c r="W153"/>
    </row>
    <row r="154" spans="1:23" x14ac:dyDescent="0.25">
      <c r="A154" s="37"/>
      <c r="B154" s="37"/>
      <c r="C154" s="37"/>
      <c r="D154" s="38"/>
      <c r="E154"/>
      <c r="F154" s="23">
        <f t="shared" si="12"/>
        <v>0</v>
      </c>
      <c r="G154" s="24">
        <f t="shared" si="13"/>
        <v>0</v>
      </c>
      <c r="H154" s="43"/>
      <c r="I154" s="43"/>
      <c r="J154" s="43"/>
      <c r="K154" s="43"/>
      <c r="L154" s="43"/>
      <c r="O154" s="26" t="str">
        <f>IFERROR(VLOOKUP(C:C,'Results Data'!A:F,6,FALSE), "Not Found")</f>
        <v>Not Found</v>
      </c>
      <c r="P154" s="27" t="str">
        <f>IFERROR(VLOOKUP(C:C,'Results Data'!A:M,13,FALSE), "Not Found")</f>
        <v>Not Found</v>
      </c>
      <c r="Q154" s="27" t="b">
        <f>AND('RIDE DATA'!$A$5&lt;'Registration Data'!$P154,'RIDE DATA'!$B$5&gt;'Registration Data'!$P154)</f>
        <v>0</v>
      </c>
      <c r="R154" s="27">
        <f t="shared" si="14"/>
        <v>0</v>
      </c>
      <c r="S154" s="25">
        <f>COUNTIF('Historical Registration Data'!D:D,'Registration Data'!C154)</f>
        <v>0</v>
      </c>
      <c r="T154" s="28" t="e">
        <f t="shared" si="16"/>
        <v>#VALUE!</v>
      </c>
      <c r="U154" s="29" t="e">
        <f t="shared" si="17"/>
        <v>#VALUE!</v>
      </c>
      <c r="V154" s="44" t="e">
        <f t="shared" si="15"/>
        <v>#VALUE!</v>
      </c>
      <c r="W154"/>
    </row>
    <row r="155" spans="1:23" x14ac:dyDescent="0.25">
      <c r="A155" s="37"/>
      <c r="B155" s="37"/>
      <c r="C155" s="37"/>
      <c r="D155" s="38"/>
      <c r="E155"/>
      <c r="F155" s="23">
        <f t="shared" si="12"/>
        <v>0</v>
      </c>
      <c r="G155" s="24">
        <f t="shared" si="13"/>
        <v>0</v>
      </c>
      <c r="H155" s="43"/>
      <c r="I155" s="43"/>
      <c r="J155" s="43"/>
      <c r="K155" s="43"/>
      <c r="L155" s="43"/>
      <c r="O155" s="26" t="str">
        <f>IFERROR(VLOOKUP(C:C,'Results Data'!A:F,6,FALSE), "Not Found")</f>
        <v>Not Found</v>
      </c>
      <c r="P155" s="27" t="str">
        <f>IFERROR(VLOOKUP(C:C,'Results Data'!A:M,13,FALSE), "Not Found")</f>
        <v>Not Found</v>
      </c>
      <c r="Q155" s="27" t="b">
        <f>AND('RIDE DATA'!$A$5&lt;'Registration Data'!$P155,'RIDE DATA'!$B$5&gt;'Registration Data'!$P155)</f>
        <v>0</v>
      </c>
      <c r="R155" s="27">
        <f t="shared" si="14"/>
        <v>0</v>
      </c>
      <c r="S155" s="25">
        <f>COUNTIF('Historical Registration Data'!D:D,'Registration Data'!C155)</f>
        <v>0</v>
      </c>
      <c r="T155" s="28" t="e">
        <f t="shared" si="16"/>
        <v>#VALUE!</v>
      </c>
      <c r="U155" s="29" t="e">
        <f t="shared" si="17"/>
        <v>#VALUE!</v>
      </c>
      <c r="V155" s="44" t="e">
        <f t="shared" si="15"/>
        <v>#VALUE!</v>
      </c>
      <c r="W155"/>
    </row>
    <row r="156" spans="1:23" x14ac:dyDescent="0.25">
      <c r="A156" s="37"/>
      <c r="B156" s="37"/>
      <c r="C156" s="37"/>
      <c r="D156" s="38"/>
      <c r="E156"/>
      <c r="F156" s="23">
        <f t="shared" si="12"/>
        <v>0</v>
      </c>
      <c r="G156" s="24">
        <f t="shared" si="13"/>
        <v>0</v>
      </c>
      <c r="H156" s="43"/>
      <c r="I156" s="43"/>
      <c r="J156" s="43"/>
      <c r="K156" s="43"/>
      <c r="L156" s="43"/>
      <c r="O156" s="26" t="str">
        <f>IFERROR(VLOOKUP(C:C,'Results Data'!A:F,6,FALSE), "Not Found")</f>
        <v>Not Found</v>
      </c>
      <c r="P156" s="27" t="str">
        <f>IFERROR(VLOOKUP(C:C,'Results Data'!A:M,13,FALSE), "Not Found")</f>
        <v>Not Found</v>
      </c>
      <c r="Q156" s="27" t="b">
        <f>AND('RIDE DATA'!$A$5&lt;'Registration Data'!$P156,'RIDE DATA'!$B$5&gt;'Registration Data'!$P156)</f>
        <v>0</v>
      </c>
      <c r="R156" s="27">
        <f t="shared" si="14"/>
        <v>0</v>
      </c>
      <c r="S156" s="25">
        <f>COUNTIF('Historical Registration Data'!D:D,'Registration Data'!C156)</f>
        <v>0</v>
      </c>
      <c r="T156" s="28" t="e">
        <f t="shared" si="16"/>
        <v>#VALUE!</v>
      </c>
      <c r="U156" s="29" t="e">
        <f t="shared" si="17"/>
        <v>#VALUE!</v>
      </c>
      <c r="V156" s="44" t="e">
        <f t="shared" si="15"/>
        <v>#VALUE!</v>
      </c>
      <c r="W156"/>
    </row>
    <row r="157" spans="1:23" x14ac:dyDescent="0.25">
      <c r="A157" s="37"/>
      <c r="B157" s="37"/>
      <c r="C157" s="37"/>
      <c r="D157" s="38"/>
      <c r="E157"/>
      <c r="F157" s="23">
        <f t="shared" si="12"/>
        <v>0</v>
      </c>
      <c r="G157" s="24">
        <f t="shared" si="13"/>
        <v>0</v>
      </c>
      <c r="H157" s="43"/>
      <c r="I157" s="43"/>
      <c r="J157" s="43"/>
      <c r="K157" s="43"/>
      <c r="L157" s="43"/>
      <c r="O157" s="26" t="str">
        <f>IFERROR(VLOOKUP(C:C,'Results Data'!A:F,6,FALSE), "Not Found")</f>
        <v>Not Found</v>
      </c>
      <c r="P157" s="27" t="str">
        <f>IFERROR(VLOOKUP(C:C,'Results Data'!A:M,13,FALSE), "Not Found")</f>
        <v>Not Found</v>
      </c>
      <c r="Q157" s="27" t="b">
        <f>AND('RIDE DATA'!$A$5&lt;'Registration Data'!$P157,'RIDE DATA'!$B$5&gt;'Registration Data'!$P157)</f>
        <v>0</v>
      </c>
      <c r="R157" s="27">
        <f t="shared" si="14"/>
        <v>0</v>
      </c>
      <c r="S157" s="25">
        <f>COUNTIF('Historical Registration Data'!D:D,'Registration Data'!C157)</f>
        <v>0</v>
      </c>
      <c r="T157" s="28" t="e">
        <f t="shared" si="16"/>
        <v>#VALUE!</v>
      </c>
      <c r="U157" s="29" t="e">
        <f t="shared" si="17"/>
        <v>#VALUE!</v>
      </c>
      <c r="V157" s="44" t="e">
        <f t="shared" si="15"/>
        <v>#VALUE!</v>
      </c>
      <c r="W157"/>
    </row>
    <row r="158" spans="1:23" x14ac:dyDescent="0.25">
      <c r="A158" s="37"/>
      <c r="B158" s="37"/>
      <c r="C158" s="37"/>
      <c r="D158" s="38"/>
      <c r="E158"/>
      <c r="F158" s="23">
        <f t="shared" si="12"/>
        <v>0</v>
      </c>
      <c r="G158" s="24">
        <f t="shared" si="13"/>
        <v>0</v>
      </c>
      <c r="H158" s="43"/>
      <c r="I158" s="43"/>
      <c r="J158" s="43"/>
      <c r="K158" s="43"/>
      <c r="L158" s="43"/>
      <c r="O158" s="26" t="str">
        <f>IFERROR(VLOOKUP(C:C,'Results Data'!A:F,6,FALSE), "Not Found")</f>
        <v>Not Found</v>
      </c>
      <c r="P158" s="27" t="str">
        <f>IFERROR(VLOOKUP(C:C,'Results Data'!A:M,13,FALSE), "Not Found")</f>
        <v>Not Found</v>
      </c>
      <c r="Q158" s="27" t="b">
        <f>AND('RIDE DATA'!$A$5&lt;'Registration Data'!$P158,'RIDE DATA'!$B$5&gt;'Registration Data'!$P158)</f>
        <v>0</v>
      </c>
      <c r="R158" s="27">
        <f t="shared" si="14"/>
        <v>0</v>
      </c>
      <c r="S158" s="25">
        <f>COUNTIF('Historical Registration Data'!D:D,'Registration Data'!C158)</f>
        <v>0</v>
      </c>
      <c r="T158" s="28" t="e">
        <f t="shared" si="16"/>
        <v>#VALUE!</v>
      </c>
      <c r="U158" s="29" t="e">
        <f t="shared" si="17"/>
        <v>#VALUE!</v>
      </c>
      <c r="V158" s="44" t="e">
        <f t="shared" si="15"/>
        <v>#VALUE!</v>
      </c>
      <c r="W158"/>
    </row>
    <row r="159" spans="1:23" x14ac:dyDescent="0.25">
      <c r="A159" s="37"/>
      <c r="B159" s="37"/>
      <c r="C159" s="37"/>
      <c r="D159" s="38"/>
      <c r="E159"/>
      <c r="F159" s="23">
        <f t="shared" si="12"/>
        <v>0</v>
      </c>
      <c r="G159" s="24">
        <f t="shared" si="13"/>
        <v>0</v>
      </c>
      <c r="H159" s="43"/>
      <c r="I159" s="43"/>
      <c r="J159" s="43"/>
      <c r="K159" s="43"/>
      <c r="L159" s="43"/>
      <c r="O159" s="26" t="str">
        <f>IFERROR(VLOOKUP(C:C,'Results Data'!A:F,6,FALSE), "Not Found")</f>
        <v>Not Found</v>
      </c>
      <c r="P159" s="27" t="str">
        <f>IFERROR(VLOOKUP(C:C,'Results Data'!A:M,13,FALSE), "Not Found")</f>
        <v>Not Found</v>
      </c>
      <c r="Q159" s="27" t="b">
        <f>AND('RIDE DATA'!$A$5&lt;'Registration Data'!$P159,'RIDE DATA'!$B$5&gt;'Registration Data'!$P159)</f>
        <v>0</v>
      </c>
      <c r="R159" s="27">
        <f t="shared" si="14"/>
        <v>0</v>
      </c>
      <c r="S159" s="25">
        <f>COUNTIF('Historical Registration Data'!D:D,'Registration Data'!C159)</f>
        <v>0</v>
      </c>
      <c r="T159" s="28" t="e">
        <f t="shared" si="16"/>
        <v>#VALUE!</v>
      </c>
      <c r="U159" s="29" t="e">
        <f t="shared" si="17"/>
        <v>#VALUE!</v>
      </c>
      <c r="V159" s="44" t="e">
        <f t="shared" si="15"/>
        <v>#VALUE!</v>
      </c>
      <c r="W159"/>
    </row>
    <row r="160" spans="1:23" x14ac:dyDescent="0.25">
      <c r="A160" s="37"/>
      <c r="B160" s="37"/>
      <c r="C160" s="37"/>
      <c r="D160" s="38"/>
      <c r="E160"/>
      <c r="F160" s="23">
        <f t="shared" si="12"/>
        <v>0</v>
      </c>
      <c r="G160" s="24">
        <f t="shared" si="13"/>
        <v>0</v>
      </c>
      <c r="H160" s="43"/>
      <c r="I160" s="43"/>
      <c r="J160" s="43"/>
      <c r="K160" s="43"/>
      <c r="L160" s="43"/>
      <c r="O160" s="26" t="str">
        <f>IFERROR(VLOOKUP(C:C,'Results Data'!A:F,6,FALSE), "Not Found")</f>
        <v>Not Found</v>
      </c>
      <c r="P160" s="27" t="str">
        <f>IFERROR(VLOOKUP(C:C,'Results Data'!A:M,13,FALSE), "Not Found")</f>
        <v>Not Found</v>
      </c>
      <c r="Q160" s="27" t="b">
        <f>AND('RIDE DATA'!$A$5&lt;'Registration Data'!$P160,'RIDE DATA'!$B$5&gt;'Registration Data'!$P160)</f>
        <v>0</v>
      </c>
      <c r="R160" s="27">
        <f t="shared" si="14"/>
        <v>0</v>
      </c>
      <c r="S160" s="25">
        <f>COUNTIF('Historical Registration Data'!D:D,'Registration Data'!C160)</f>
        <v>0</v>
      </c>
      <c r="T160" s="28" t="e">
        <f t="shared" si="16"/>
        <v>#VALUE!</v>
      </c>
      <c r="U160" s="29" t="e">
        <f t="shared" si="17"/>
        <v>#VALUE!</v>
      </c>
      <c r="V160" s="44" t="e">
        <f t="shared" si="15"/>
        <v>#VALUE!</v>
      </c>
      <c r="W160"/>
    </row>
    <row r="161" spans="1:23" x14ac:dyDescent="0.25">
      <c r="A161" s="37"/>
      <c r="B161" s="37"/>
      <c r="C161" s="37"/>
      <c r="D161" s="38"/>
      <c r="E161"/>
      <c r="F161" s="23">
        <f t="shared" si="12"/>
        <v>0</v>
      </c>
      <c r="G161" s="24">
        <f t="shared" si="13"/>
        <v>0</v>
      </c>
      <c r="H161" s="43"/>
      <c r="I161" s="43"/>
      <c r="J161" s="43"/>
      <c r="K161" s="43"/>
      <c r="L161" s="43"/>
      <c r="O161" s="26" t="str">
        <f>IFERROR(VLOOKUP(C:C,'Results Data'!A:F,6,FALSE), "Not Found")</f>
        <v>Not Found</v>
      </c>
      <c r="P161" s="27" t="str">
        <f>IFERROR(VLOOKUP(C:C,'Results Data'!A:M,13,FALSE), "Not Found")</f>
        <v>Not Found</v>
      </c>
      <c r="Q161" s="27" t="b">
        <f>AND('RIDE DATA'!$A$5&lt;'Registration Data'!$P161,'RIDE DATA'!$B$5&gt;'Registration Data'!$P161)</f>
        <v>0</v>
      </c>
      <c r="R161" s="27">
        <f t="shared" si="14"/>
        <v>0</v>
      </c>
      <c r="S161" s="25">
        <f>COUNTIF('Historical Registration Data'!D:D,'Registration Data'!C161)</f>
        <v>0</v>
      </c>
      <c r="T161" s="28" t="e">
        <f t="shared" si="16"/>
        <v>#VALUE!</v>
      </c>
      <c r="U161" s="29" t="e">
        <f t="shared" si="17"/>
        <v>#VALUE!</v>
      </c>
      <c r="V161" s="44" t="e">
        <f t="shared" si="15"/>
        <v>#VALUE!</v>
      </c>
      <c r="W161"/>
    </row>
    <row r="162" spans="1:23" x14ac:dyDescent="0.25">
      <c r="A162" s="37"/>
      <c r="B162" s="37"/>
      <c r="C162" s="37"/>
      <c r="D162" s="38"/>
      <c r="E162"/>
      <c r="F162" s="23">
        <f t="shared" si="12"/>
        <v>0</v>
      </c>
      <c r="G162" s="24">
        <f t="shared" si="13"/>
        <v>0</v>
      </c>
      <c r="H162" s="43"/>
      <c r="I162" s="43"/>
      <c r="J162" s="43"/>
      <c r="K162" s="43"/>
      <c r="L162" s="43"/>
      <c r="O162" s="26" t="str">
        <f>IFERROR(VLOOKUP(C:C,'Results Data'!A:F,6,FALSE), "Not Found")</f>
        <v>Not Found</v>
      </c>
      <c r="P162" s="27" t="str">
        <f>IFERROR(VLOOKUP(C:C,'Results Data'!A:M,13,FALSE), "Not Found")</f>
        <v>Not Found</v>
      </c>
      <c r="Q162" s="27" t="b">
        <f>AND('RIDE DATA'!$A$5&lt;'Registration Data'!$P162,'RIDE DATA'!$B$5&gt;'Registration Data'!$P162)</f>
        <v>0</v>
      </c>
      <c r="R162" s="27">
        <f t="shared" si="14"/>
        <v>0</v>
      </c>
      <c r="S162" s="25">
        <f>COUNTIF('Historical Registration Data'!D:D,'Registration Data'!C162)</f>
        <v>0</v>
      </c>
      <c r="T162" s="28" t="e">
        <f t="shared" si="16"/>
        <v>#VALUE!</v>
      </c>
      <c r="U162" s="29" t="e">
        <f t="shared" si="17"/>
        <v>#VALUE!</v>
      </c>
      <c r="V162" s="44" t="e">
        <f t="shared" si="15"/>
        <v>#VALUE!</v>
      </c>
      <c r="W162"/>
    </row>
    <row r="163" spans="1:23" x14ac:dyDescent="0.25">
      <c r="A163" s="37"/>
      <c r="B163" s="37"/>
      <c r="C163" s="37"/>
      <c r="D163" s="38"/>
      <c r="E163"/>
      <c r="F163" s="23">
        <f t="shared" si="12"/>
        <v>0</v>
      </c>
      <c r="G163" s="24">
        <f t="shared" si="13"/>
        <v>0</v>
      </c>
      <c r="H163" s="43"/>
      <c r="I163" s="43"/>
      <c r="J163" s="43"/>
      <c r="K163" s="43"/>
      <c r="L163" s="43"/>
      <c r="O163" s="26" t="str">
        <f>IFERROR(VLOOKUP(C:C,'Results Data'!A:F,6,FALSE), "Not Found")</f>
        <v>Not Found</v>
      </c>
      <c r="P163" s="27" t="str">
        <f>IFERROR(VLOOKUP(C:C,'Results Data'!A:M,13,FALSE), "Not Found")</f>
        <v>Not Found</v>
      </c>
      <c r="Q163" s="27" t="b">
        <f>AND('RIDE DATA'!$A$5&lt;'Registration Data'!$P163,'RIDE DATA'!$B$5&gt;'Registration Data'!$P163)</f>
        <v>0</v>
      </c>
      <c r="R163" s="27">
        <f t="shared" si="14"/>
        <v>0</v>
      </c>
      <c r="S163" s="25">
        <f>COUNTIF('Historical Registration Data'!D:D,'Registration Data'!C163)</f>
        <v>0</v>
      </c>
      <c r="T163" s="28" t="e">
        <f t="shared" si="16"/>
        <v>#VALUE!</v>
      </c>
      <c r="U163" s="29" t="e">
        <f t="shared" si="17"/>
        <v>#VALUE!</v>
      </c>
      <c r="V163" s="44" t="e">
        <f t="shared" si="15"/>
        <v>#VALUE!</v>
      </c>
      <c r="W163"/>
    </row>
    <row r="164" spans="1:23" x14ac:dyDescent="0.25">
      <c r="A164" s="37"/>
      <c r="B164" s="37"/>
      <c r="C164" s="37"/>
      <c r="D164" s="38"/>
      <c r="E164"/>
      <c r="F164" s="23">
        <f t="shared" si="12"/>
        <v>0</v>
      </c>
      <c r="G164" s="24">
        <f t="shared" si="13"/>
        <v>0</v>
      </c>
      <c r="H164" s="43"/>
      <c r="I164" s="43"/>
      <c r="J164" s="43"/>
      <c r="K164" s="43"/>
      <c r="L164" s="43"/>
      <c r="O164" s="26" t="str">
        <f>IFERROR(VLOOKUP(C:C,'Results Data'!A:F,6,FALSE), "Not Found")</f>
        <v>Not Found</v>
      </c>
      <c r="P164" s="27" t="str">
        <f>IFERROR(VLOOKUP(C:C,'Results Data'!A:M,13,FALSE), "Not Found")</f>
        <v>Not Found</v>
      </c>
      <c r="Q164" s="27" t="b">
        <f>AND('RIDE DATA'!$A$5&lt;'Registration Data'!$P164,'RIDE DATA'!$B$5&gt;'Registration Data'!$P164)</f>
        <v>0</v>
      </c>
      <c r="R164" s="27">
        <f t="shared" si="14"/>
        <v>0</v>
      </c>
      <c r="S164" s="25">
        <f>COUNTIF('Historical Registration Data'!D:D,'Registration Data'!C164)</f>
        <v>0</v>
      </c>
      <c r="T164" s="28" t="e">
        <f t="shared" si="16"/>
        <v>#VALUE!</v>
      </c>
      <c r="U164" s="29" t="e">
        <f t="shared" si="17"/>
        <v>#VALUE!</v>
      </c>
      <c r="V164" s="44" t="e">
        <f t="shared" si="15"/>
        <v>#VALUE!</v>
      </c>
      <c r="W164"/>
    </row>
    <row r="165" spans="1:23" x14ac:dyDescent="0.25">
      <c r="A165" s="37"/>
      <c r="B165" s="37"/>
      <c r="C165" s="37"/>
      <c r="D165" s="38"/>
      <c r="E165"/>
      <c r="F165" s="23">
        <f t="shared" si="12"/>
        <v>0</v>
      </c>
      <c r="G165" s="24">
        <f t="shared" si="13"/>
        <v>0</v>
      </c>
      <c r="H165" s="43"/>
      <c r="I165" s="43"/>
      <c r="J165" s="43"/>
      <c r="K165" s="43"/>
      <c r="L165" s="43"/>
      <c r="O165" s="26" t="str">
        <f>IFERROR(VLOOKUP(C:C,'Results Data'!A:F,6,FALSE), "Not Found")</f>
        <v>Not Found</v>
      </c>
      <c r="P165" s="27" t="str">
        <f>IFERROR(VLOOKUP(C:C,'Results Data'!A:M,13,FALSE), "Not Found")</f>
        <v>Not Found</v>
      </c>
      <c r="Q165" s="27" t="b">
        <f>AND('RIDE DATA'!$A$5&lt;'Registration Data'!$P165,'RIDE DATA'!$B$5&gt;'Registration Data'!$P165)</f>
        <v>0</v>
      </c>
      <c r="R165" s="27">
        <f t="shared" si="14"/>
        <v>0</v>
      </c>
      <c r="S165" s="25">
        <f>COUNTIF('Historical Registration Data'!D:D,'Registration Data'!C165)</f>
        <v>0</v>
      </c>
      <c r="T165" s="28" t="e">
        <f t="shared" si="16"/>
        <v>#VALUE!</v>
      </c>
      <c r="U165" s="29" t="e">
        <f t="shared" si="17"/>
        <v>#VALUE!</v>
      </c>
      <c r="V165" s="44" t="e">
        <f t="shared" si="15"/>
        <v>#VALUE!</v>
      </c>
      <c r="W165"/>
    </row>
    <row r="166" spans="1:23" x14ac:dyDescent="0.25">
      <c r="A166" s="37"/>
      <c r="B166" s="37"/>
      <c r="C166" s="37"/>
      <c r="D166" s="38"/>
      <c r="E166"/>
      <c r="F166" s="23">
        <f t="shared" si="12"/>
        <v>0</v>
      </c>
      <c r="G166" s="24">
        <f t="shared" si="13"/>
        <v>0</v>
      </c>
      <c r="H166" s="43"/>
      <c r="I166" s="43"/>
      <c r="J166" s="43"/>
      <c r="K166" s="43"/>
      <c r="L166" s="43"/>
      <c r="O166" s="26" t="str">
        <f>IFERROR(VLOOKUP(C:C,'Results Data'!A:F,6,FALSE), "Not Found")</f>
        <v>Not Found</v>
      </c>
      <c r="P166" s="27" t="str">
        <f>IFERROR(VLOOKUP(C:C,'Results Data'!A:M,13,FALSE), "Not Found")</f>
        <v>Not Found</v>
      </c>
      <c r="Q166" s="27" t="b">
        <f>AND('RIDE DATA'!$A$5&lt;'Registration Data'!$P166,'RIDE DATA'!$B$5&gt;'Registration Data'!$P166)</f>
        <v>0</v>
      </c>
      <c r="R166" s="27">
        <f t="shared" si="14"/>
        <v>0</v>
      </c>
      <c r="S166" s="25">
        <f>COUNTIF('Historical Registration Data'!D:D,'Registration Data'!C166)</f>
        <v>0</v>
      </c>
      <c r="T166" s="28" t="e">
        <f t="shared" si="16"/>
        <v>#VALUE!</v>
      </c>
      <c r="U166" s="29" t="e">
        <f t="shared" si="17"/>
        <v>#VALUE!</v>
      </c>
      <c r="V166" s="44" t="e">
        <f t="shared" si="15"/>
        <v>#VALUE!</v>
      </c>
      <c r="W166"/>
    </row>
    <row r="167" spans="1:23" x14ac:dyDescent="0.25">
      <c r="A167" s="37"/>
      <c r="B167" s="37"/>
      <c r="C167" s="37"/>
      <c r="D167" s="38"/>
      <c r="E167"/>
      <c r="F167" s="23">
        <f t="shared" si="12"/>
        <v>0</v>
      </c>
      <c r="G167" s="24">
        <f t="shared" si="13"/>
        <v>0</v>
      </c>
      <c r="H167" s="43"/>
      <c r="I167" s="43"/>
      <c r="J167" s="43"/>
      <c r="K167" s="43"/>
      <c r="L167" s="43"/>
      <c r="O167" s="26" t="str">
        <f>IFERROR(VLOOKUP(C:C,'Results Data'!A:F,6,FALSE), "Not Found")</f>
        <v>Not Found</v>
      </c>
      <c r="P167" s="27" t="str">
        <f>IFERROR(VLOOKUP(C:C,'Results Data'!A:M,13,FALSE), "Not Found")</f>
        <v>Not Found</v>
      </c>
      <c r="Q167" s="27" t="b">
        <f>AND('RIDE DATA'!$A$5&lt;'Registration Data'!$P167,'RIDE DATA'!$B$5&gt;'Registration Data'!$P167)</f>
        <v>0</v>
      </c>
      <c r="R167" s="27">
        <f t="shared" si="14"/>
        <v>0</v>
      </c>
      <c r="S167" s="25">
        <f>COUNTIF('Historical Registration Data'!D:D,'Registration Data'!C167)</f>
        <v>0</v>
      </c>
      <c r="T167" s="28" t="e">
        <f t="shared" si="16"/>
        <v>#VALUE!</v>
      </c>
      <c r="U167" s="29" t="e">
        <f t="shared" si="17"/>
        <v>#VALUE!</v>
      </c>
      <c r="V167" s="44" t="e">
        <f t="shared" si="15"/>
        <v>#VALUE!</v>
      </c>
      <c r="W167"/>
    </row>
    <row r="168" spans="1:23" x14ac:dyDescent="0.25">
      <c r="A168" s="37"/>
      <c r="B168" s="37"/>
      <c r="C168" s="37"/>
      <c r="D168" s="38"/>
      <c r="E168"/>
      <c r="F168" s="23">
        <f t="shared" si="12"/>
        <v>0</v>
      </c>
      <c r="G168" s="24">
        <f t="shared" si="13"/>
        <v>0</v>
      </c>
      <c r="H168" s="43"/>
      <c r="I168" s="43"/>
      <c r="J168" s="43"/>
      <c r="K168" s="43"/>
      <c r="L168" s="43"/>
      <c r="O168" s="26" t="str">
        <f>IFERROR(VLOOKUP(C:C,'Results Data'!A:F,6,FALSE), "Not Found")</f>
        <v>Not Found</v>
      </c>
      <c r="P168" s="27" t="str">
        <f>IFERROR(VLOOKUP(C:C,'Results Data'!A:M,13,FALSE), "Not Found")</f>
        <v>Not Found</v>
      </c>
      <c r="Q168" s="27" t="b">
        <f>AND('RIDE DATA'!$A$5&lt;'Registration Data'!$P168,'RIDE DATA'!$B$5&gt;'Registration Data'!$P168)</f>
        <v>0</v>
      </c>
      <c r="R168" s="27">
        <f t="shared" si="14"/>
        <v>0</v>
      </c>
      <c r="S168" s="25">
        <f>COUNTIF('Historical Registration Data'!D:D,'Registration Data'!C168)</f>
        <v>0</v>
      </c>
      <c r="T168" s="28" t="e">
        <f t="shared" si="16"/>
        <v>#VALUE!</v>
      </c>
      <c r="U168" s="29" t="e">
        <f t="shared" si="17"/>
        <v>#VALUE!</v>
      </c>
      <c r="V168" s="44" t="e">
        <f t="shared" si="15"/>
        <v>#VALUE!</v>
      </c>
      <c r="W168"/>
    </row>
    <row r="169" spans="1:23" x14ac:dyDescent="0.25">
      <c r="A169" s="37"/>
      <c r="B169" s="37"/>
      <c r="C169" s="37"/>
      <c r="D169" s="38"/>
      <c r="E169"/>
      <c r="F169" s="23">
        <f t="shared" si="12"/>
        <v>0</v>
      </c>
      <c r="G169" s="24">
        <f t="shared" si="13"/>
        <v>0</v>
      </c>
      <c r="H169" s="43"/>
      <c r="I169" s="43"/>
      <c r="J169" s="43"/>
      <c r="K169" s="43"/>
      <c r="L169" s="43"/>
      <c r="O169" s="26" t="str">
        <f>IFERROR(VLOOKUP(C:C,'Results Data'!A:F,6,FALSE), "Not Found")</f>
        <v>Not Found</v>
      </c>
      <c r="P169" s="27" t="str">
        <f>IFERROR(VLOOKUP(C:C,'Results Data'!A:M,13,FALSE), "Not Found")</f>
        <v>Not Found</v>
      </c>
      <c r="Q169" s="27" t="b">
        <f>AND('RIDE DATA'!$A$5&lt;'Registration Data'!$P169,'RIDE DATA'!$B$5&gt;'Registration Data'!$P169)</f>
        <v>0</v>
      </c>
      <c r="R169" s="27">
        <f t="shared" si="14"/>
        <v>0</v>
      </c>
      <c r="S169" s="25">
        <f>COUNTIF('Historical Registration Data'!D:D,'Registration Data'!C169)</f>
        <v>0</v>
      </c>
      <c r="T169" s="28" t="e">
        <f t="shared" si="16"/>
        <v>#VALUE!</v>
      </c>
      <c r="U169" s="29" t="e">
        <f t="shared" si="17"/>
        <v>#VALUE!</v>
      </c>
      <c r="V169" s="44" t="e">
        <f t="shared" si="15"/>
        <v>#VALUE!</v>
      </c>
      <c r="W169"/>
    </row>
    <row r="170" spans="1:23" x14ac:dyDescent="0.25">
      <c r="A170" s="37"/>
      <c r="B170" s="37"/>
      <c r="C170" s="37"/>
      <c r="D170" s="38"/>
      <c r="E170"/>
      <c r="F170" s="23">
        <f t="shared" si="12"/>
        <v>0</v>
      </c>
      <c r="G170" s="24">
        <f t="shared" si="13"/>
        <v>0</v>
      </c>
      <c r="H170" s="43"/>
      <c r="I170" s="43"/>
      <c r="J170" s="43"/>
      <c r="K170" s="43"/>
      <c r="L170" s="43"/>
      <c r="O170" s="26" t="str">
        <f>IFERROR(VLOOKUP(C:C,'Results Data'!A:F,6,FALSE), "Not Found")</f>
        <v>Not Found</v>
      </c>
      <c r="P170" s="27" t="str">
        <f>IFERROR(VLOOKUP(C:C,'Results Data'!A:M,13,FALSE), "Not Found")</f>
        <v>Not Found</v>
      </c>
      <c r="Q170" s="27" t="b">
        <f>AND('RIDE DATA'!$A$5&lt;'Registration Data'!$P170,'RIDE DATA'!$B$5&gt;'Registration Data'!$P170)</f>
        <v>0</v>
      </c>
      <c r="R170" s="27">
        <f t="shared" si="14"/>
        <v>0</v>
      </c>
      <c r="S170" s="25">
        <f>COUNTIF('Historical Registration Data'!D:D,'Registration Data'!C170)</f>
        <v>0</v>
      </c>
      <c r="T170" s="28" t="e">
        <f t="shared" si="16"/>
        <v>#VALUE!</v>
      </c>
      <c r="U170" s="29" t="e">
        <f t="shared" si="17"/>
        <v>#VALUE!</v>
      </c>
      <c r="V170" s="44" t="e">
        <f t="shared" si="15"/>
        <v>#VALUE!</v>
      </c>
      <c r="W170"/>
    </row>
    <row r="171" spans="1:23" x14ac:dyDescent="0.25">
      <c r="A171" s="37"/>
      <c r="B171" s="37"/>
      <c r="C171" s="37"/>
      <c r="D171" s="38"/>
      <c r="E171"/>
      <c r="F171" s="23">
        <f t="shared" si="12"/>
        <v>0</v>
      </c>
      <c r="G171" s="24">
        <f t="shared" si="13"/>
        <v>0</v>
      </c>
      <c r="H171" s="43"/>
      <c r="I171" s="43"/>
      <c r="J171" s="43"/>
      <c r="K171" s="43"/>
      <c r="L171" s="43"/>
      <c r="O171" s="26" t="str">
        <f>IFERROR(VLOOKUP(C:C,'Results Data'!A:F,6,FALSE), "Not Found")</f>
        <v>Not Found</v>
      </c>
      <c r="P171" s="27" t="str">
        <f>IFERROR(VLOOKUP(C:C,'Results Data'!A:M,13,FALSE), "Not Found")</f>
        <v>Not Found</v>
      </c>
      <c r="Q171" s="27" t="b">
        <f>AND('RIDE DATA'!$A$5&lt;'Registration Data'!$P171,'RIDE DATA'!$B$5&gt;'Registration Data'!$P171)</f>
        <v>0</v>
      </c>
      <c r="R171" s="27">
        <f t="shared" si="14"/>
        <v>0</v>
      </c>
      <c r="S171" s="25">
        <f>COUNTIF('Historical Registration Data'!D:D,'Registration Data'!C171)</f>
        <v>0</v>
      </c>
      <c r="T171" s="28" t="e">
        <f t="shared" si="16"/>
        <v>#VALUE!</v>
      </c>
      <c r="U171" s="29" t="e">
        <f t="shared" si="17"/>
        <v>#VALUE!</v>
      </c>
      <c r="V171" s="44" t="e">
        <f t="shared" si="15"/>
        <v>#VALUE!</v>
      </c>
      <c r="W171"/>
    </row>
    <row r="172" spans="1:23" x14ac:dyDescent="0.25">
      <c r="A172" s="37"/>
      <c r="B172" s="37"/>
      <c r="C172" s="37"/>
      <c r="D172" s="38"/>
      <c r="E172"/>
      <c r="F172" s="23">
        <f t="shared" si="12"/>
        <v>0</v>
      </c>
      <c r="G172" s="24">
        <f t="shared" si="13"/>
        <v>0</v>
      </c>
      <c r="H172" s="43"/>
      <c r="I172" s="43"/>
      <c r="J172" s="43"/>
      <c r="K172" s="43"/>
      <c r="L172" s="43"/>
      <c r="O172" s="26" t="str">
        <f>IFERROR(VLOOKUP(C:C,'Results Data'!A:F,6,FALSE), "Not Found")</f>
        <v>Not Found</v>
      </c>
      <c r="P172" s="27" t="str">
        <f>IFERROR(VLOOKUP(C:C,'Results Data'!A:M,13,FALSE), "Not Found")</f>
        <v>Not Found</v>
      </c>
      <c r="Q172" s="27" t="b">
        <f>AND('RIDE DATA'!$A$5&lt;'Registration Data'!$P172,'RIDE DATA'!$B$5&gt;'Registration Data'!$P172)</f>
        <v>0</v>
      </c>
      <c r="R172" s="27">
        <f t="shared" si="14"/>
        <v>0</v>
      </c>
      <c r="S172" s="25">
        <f>COUNTIF('Historical Registration Data'!D:D,'Registration Data'!C172)</f>
        <v>0</v>
      </c>
      <c r="T172" s="28" t="e">
        <f t="shared" si="16"/>
        <v>#VALUE!</v>
      </c>
      <c r="U172" s="29" t="e">
        <f t="shared" si="17"/>
        <v>#VALUE!</v>
      </c>
      <c r="V172" s="44" t="e">
        <f t="shared" si="15"/>
        <v>#VALUE!</v>
      </c>
      <c r="W172"/>
    </row>
    <row r="173" spans="1:23" x14ac:dyDescent="0.25">
      <c r="A173" s="37"/>
      <c r="B173" s="37"/>
      <c r="C173" s="37"/>
      <c r="D173" s="38"/>
      <c r="E173"/>
      <c r="F173" s="23">
        <f t="shared" si="12"/>
        <v>0</v>
      </c>
      <c r="G173" s="24">
        <f t="shared" si="13"/>
        <v>0</v>
      </c>
      <c r="H173" s="43"/>
      <c r="I173" s="43"/>
      <c r="J173" s="43"/>
      <c r="K173" s="43"/>
      <c r="L173" s="43"/>
      <c r="O173" s="26" t="str">
        <f>IFERROR(VLOOKUP(C:C,'Results Data'!A:F,6,FALSE), "Not Found")</f>
        <v>Not Found</v>
      </c>
      <c r="P173" s="27" t="str">
        <f>IFERROR(VLOOKUP(C:C,'Results Data'!A:M,13,FALSE), "Not Found")</f>
        <v>Not Found</v>
      </c>
      <c r="Q173" s="27" t="b">
        <f>AND('RIDE DATA'!$A$5&lt;'Registration Data'!$P173,'RIDE DATA'!$B$5&gt;'Registration Data'!$P173)</f>
        <v>0</v>
      </c>
      <c r="R173" s="27">
        <f t="shared" si="14"/>
        <v>0</v>
      </c>
      <c r="S173" s="25">
        <f>COUNTIF('Historical Registration Data'!D:D,'Registration Data'!C173)</f>
        <v>0</v>
      </c>
      <c r="T173" s="28" t="e">
        <f t="shared" si="16"/>
        <v>#VALUE!</v>
      </c>
      <c r="U173" s="29" t="e">
        <f t="shared" si="17"/>
        <v>#VALUE!</v>
      </c>
      <c r="V173" s="44" t="e">
        <f t="shared" si="15"/>
        <v>#VALUE!</v>
      </c>
      <c r="W173"/>
    </row>
    <row r="174" spans="1:23" x14ac:dyDescent="0.25">
      <c r="A174" s="37"/>
      <c r="B174" s="37"/>
      <c r="C174" s="37"/>
      <c r="D174" s="38"/>
      <c r="E174"/>
      <c r="F174" s="23">
        <f t="shared" si="12"/>
        <v>0</v>
      </c>
      <c r="G174" s="24">
        <f t="shared" si="13"/>
        <v>0</v>
      </c>
      <c r="H174" s="43"/>
      <c r="I174" s="43"/>
      <c r="J174" s="43"/>
      <c r="K174" s="43"/>
      <c r="L174" s="43"/>
      <c r="O174" s="26" t="str">
        <f>IFERROR(VLOOKUP(C:C,'Results Data'!A:F,6,FALSE), "Not Found")</f>
        <v>Not Found</v>
      </c>
      <c r="P174" s="27" t="str">
        <f>IFERROR(VLOOKUP(C:C,'Results Data'!A:M,13,FALSE), "Not Found")</f>
        <v>Not Found</v>
      </c>
      <c r="Q174" s="27" t="b">
        <f>AND('RIDE DATA'!$A$5&lt;'Registration Data'!$P174,'RIDE DATA'!$B$5&gt;'Registration Data'!$P174)</f>
        <v>0</v>
      </c>
      <c r="R174" s="27">
        <f t="shared" si="14"/>
        <v>0</v>
      </c>
      <c r="S174" s="25">
        <f>COUNTIF('Historical Registration Data'!D:D,'Registration Data'!C174)</f>
        <v>0</v>
      </c>
      <c r="T174" s="28" t="e">
        <f t="shared" si="16"/>
        <v>#VALUE!</v>
      </c>
      <c r="U174" s="29" t="e">
        <f t="shared" si="17"/>
        <v>#VALUE!</v>
      </c>
      <c r="V174" s="44" t="e">
        <f t="shared" si="15"/>
        <v>#VALUE!</v>
      </c>
      <c r="W174"/>
    </row>
    <row r="175" spans="1:23" x14ac:dyDescent="0.25">
      <c r="A175" s="37"/>
      <c r="B175" s="37"/>
      <c r="C175" s="37"/>
      <c r="D175" s="38"/>
      <c r="E175"/>
      <c r="F175" s="23">
        <f t="shared" si="12"/>
        <v>0</v>
      </c>
      <c r="G175" s="24">
        <f t="shared" si="13"/>
        <v>0</v>
      </c>
      <c r="H175" s="43"/>
      <c r="I175" s="43"/>
      <c r="J175" s="43"/>
      <c r="K175" s="43"/>
      <c r="L175" s="43"/>
      <c r="O175" s="26" t="str">
        <f>IFERROR(VLOOKUP(C:C,'Results Data'!A:F,6,FALSE), "Not Found")</f>
        <v>Not Found</v>
      </c>
      <c r="P175" s="27" t="str">
        <f>IFERROR(VLOOKUP(C:C,'Results Data'!A:M,13,FALSE), "Not Found")</f>
        <v>Not Found</v>
      </c>
      <c r="Q175" s="27" t="b">
        <f>AND('RIDE DATA'!$A$5&lt;'Registration Data'!$P175,'RIDE DATA'!$B$5&gt;'Registration Data'!$P175)</f>
        <v>0</v>
      </c>
      <c r="R175" s="27">
        <f t="shared" si="14"/>
        <v>0</v>
      </c>
      <c r="S175" s="25">
        <f>COUNTIF('Historical Registration Data'!D:D,'Registration Data'!C175)</f>
        <v>0</v>
      </c>
      <c r="T175" s="28" t="e">
        <f t="shared" si="16"/>
        <v>#VALUE!</v>
      </c>
      <c r="U175" s="29" t="e">
        <f t="shared" si="17"/>
        <v>#VALUE!</v>
      </c>
      <c r="V175" s="44" t="e">
        <f t="shared" si="15"/>
        <v>#VALUE!</v>
      </c>
      <c r="W175"/>
    </row>
    <row r="176" spans="1:23" x14ac:dyDescent="0.25">
      <c r="A176" s="37"/>
      <c r="B176" s="37"/>
      <c r="C176" s="37"/>
      <c r="D176" s="38"/>
      <c r="E176"/>
      <c r="F176" s="23">
        <f t="shared" si="12"/>
        <v>0</v>
      </c>
      <c r="G176" s="24">
        <f t="shared" si="13"/>
        <v>0</v>
      </c>
      <c r="H176" s="43"/>
      <c r="I176" s="43"/>
      <c r="J176" s="43"/>
      <c r="K176" s="43"/>
      <c r="L176" s="43"/>
      <c r="O176" s="26" t="str">
        <f>IFERROR(VLOOKUP(C:C,'Results Data'!A:F,6,FALSE), "Not Found")</f>
        <v>Not Found</v>
      </c>
      <c r="P176" s="27" t="str">
        <f>IFERROR(VLOOKUP(C:C,'Results Data'!A:M,13,FALSE), "Not Found")</f>
        <v>Not Found</v>
      </c>
      <c r="Q176" s="27" t="b">
        <f>AND('RIDE DATA'!$A$5&lt;'Registration Data'!$P176,'RIDE DATA'!$B$5&gt;'Registration Data'!$P176)</f>
        <v>0</v>
      </c>
      <c r="R176" s="27">
        <f t="shared" si="14"/>
        <v>0</v>
      </c>
      <c r="S176" s="25">
        <f>COUNTIF('Historical Registration Data'!D:D,'Registration Data'!C176)</f>
        <v>0</v>
      </c>
      <c r="T176" s="28" t="e">
        <f t="shared" si="16"/>
        <v>#VALUE!</v>
      </c>
      <c r="U176" s="29" t="e">
        <f t="shared" si="17"/>
        <v>#VALUE!</v>
      </c>
      <c r="V176" s="44" t="e">
        <f t="shared" si="15"/>
        <v>#VALUE!</v>
      </c>
      <c r="W176"/>
    </row>
    <row r="177" spans="1:23" x14ac:dyDescent="0.25">
      <c r="A177" s="37"/>
      <c r="B177" s="37"/>
      <c r="C177" s="37"/>
      <c r="D177" s="38"/>
      <c r="E177"/>
      <c r="F177" s="23">
        <f t="shared" si="12"/>
        <v>0</v>
      </c>
      <c r="G177" s="24">
        <f t="shared" si="13"/>
        <v>0</v>
      </c>
      <c r="H177" s="43"/>
      <c r="I177" s="43"/>
      <c r="J177" s="43"/>
      <c r="K177" s="43"/>
      <c r="L177" s="43"/>
      <c r="O177" s="26" t="str">
        <f>IFERROR(VLOOKUP(C:C,'Results Data'!A:F,6,FALSE), "Not Found")</f>
        <v>Not Found</v>
      </c>
      <c r="P177" s="27" t="str">
        <f>IFERROR(VLOOKUP(C:C,'Results Data'!A:M,13,FALSE), "Not Found")</f>
        <v>Not Found</v>
      </c>
      <c r="Q177" s="27" t="b">
        <f>AND('RIDE DATA'!$A$5&lt;'Registration Data'!$P177,'RIDE DATA'!$B$5&gt;'Registration Data'!$P177)</f>
        <v>0</v>
      </c>
      <c r="R177" s="27">
        <f t="shared" si="14"/>
        <v>0</v>
      </c>
      <c r="S177" s="25">
        <f>COUNTIF('Historical Registration Data'!D:D,'Registration Data'!C177)</f>
        <v>0</v>
      </c>
      <c r="T177" s="28" t="e">
        <f t="shared" si="16"/>
        <v>#VALUE!</v>
      </c>
      <c r="U177" s="29" t="e">
        <f t="shared" si="17"/>
        <v>#VALUE!</v>
      </c>
      <c r="V177" s="44" t="e">
        <f t="shared" si="15"/>
        <v>#VALUE!</v>
      </c>
      <c r="W177"/>
    </row>
    <row r="178" spans="1:23" x14ac:dyDescent="0.25">
      <c r="A178" s="37"/>
      <c r="B178" s="37"/>
      <c r="C178" s="37"/>
      <c r="D178" s="38"/>
      <c r="E178"/>
      <c r="F178" s="23">
        <f t="shared" si="12"/>
        <v>0</v>
      </c>
      <c r="G178" s="24">
        <f t="shared" si="13"/>
        <v>0</v>
      </c>
      <c r="H178" s="43"/>
      <c r="I178" s="43"/>
      <c r="J178" s="43"/>
      <c r="K178" s="43"/>
      <c r="L178" s="43"/>
      <c r="O178" s="26" t="str">
        <f>IFERROR(VLOOKUP(C:C,'Results Data'!A:F,6,FALSE), "Not Found")</f>
        <v>Not Found</v>
      </c>
      <c r="P178" s="27" t="str">
        <f>IFERROR(VLOOKUP(C:C,'Results Data'!A:M,13,FALSE), "Not Found")</f>
        <v>Not Found</v>
      </c>
      <c r="Q178" s="27" t="b">
        <f>AND('RIDE DATA'!$A$5&lt;'Registration Data'!$P178,'RIDE DATA'!$B$5&gt;'Registration Data'!$P178)</f>
        <v>0</v>
      </c>
      <c r="R178" s="27">
        <f t="shared" si="14"/>
        <v>0</v>
      </c>
      <c r="S178" s="25">
        <f>COUNTIF('Historical Registration Data'!D:D,'Registration Data'!C178)</f>
        <v>0</v>
      </c>
      <c r="T178" s="28" t="e">
        <f t="shared" si="16"/>
        <v>#VALUE!</v>
      </c>
      <c r="U178" s="29" t="e">
        <f t="shared" si="17"/>
        <v>#VALUE!</v>
      </c>
      <c r="V178" s="44" t="e">
        <f t="shared" si="15"/>
        <v>#VALUE!</v>
      </c>
      <c r="W178"/>
    </row>
    <row r="179" spans="1:23" x14ac:dyDescent="0.25">
      <c r="A179" s="37"/>
      <c r="B179" s="37"/>
      <c r="C179" s="37"/>
      <c r="D179" s="38"/>
      <c r="E179"/>
      <c r="F179" s="23">
        <f t="shared" si="12"/>
        <v>0</v>
      </c>
      <c r="G179" s="24">
        <f t="shared" si="13"/>
        <v>0</v>
      </c>
      <c r="H179" s="43"/>
      <c r="I179" s="43"/>
      <c r="J179" s="43"/>
      <c r="K179" s="43"/>
      <c r="L179" s="43"/>
      <c r="O179" s="26" t="str">
        <f>IFERROR(VLOOKUP(C:C,'Results Data'!A:F,6,FALSE), "Not Found")</f>
        <v>Not Found</v>
      </c>
      <c r="P179" s="27" t="str">
        <f>IFERROR(VLOOKUP(C:C,'Results Data'!A:M,13,FALSE), "Not Found")</f>
        <v>Not Found</v>
      </c>
      <c r="Q179" s="27" t="b">
        <f>AND('RIDE DATA'!$A$5&lt;'Registration Data'!$P179,'RIDE DATA'!$B$5&gt;'Registration Data'!$P179)</f>
        <v>0</v>
      </c>
      <c r="R179" s="27">
        <f t="shared" si="14"/>
        <v>0</v>
      </c>
      <c r="S179" s="25">
        <f>COUNTIF('Historical Registration Data'!D:D,'Registration Data'!C179)</f>
        <v>0</v>
      </c>
      <c r="T179" s="28" t="e">
        <f t="shared" si="16"/>
        <v>#VALUE!</v>
      </c>
      <c r="U179" s="29" t="e">
        <f t="shared" si="17"/>
        <v>#VALUE!</v>
      </c>
      <c r="V179" s="44" t="e">
        <f t="shared" si="15"/>
        <v>#VALUE!</v>
      </c>
      <c r="W179"/>
    </row>
    <row r="180" spans="1:23" x14ac:dyDescent="0.25">
      <c r="A180" s="37"/>
      <c r="B180" s="37"/>
      <c r="C180" s="37"/>
      <c r="D180" s="38"/>
      <c r="E180"/>
      <c r="F180" s="23">
        <f t="shared" si="12"/>
        <v>0</v>
      </c>
      <c r="G180" s="24">
        <f t="shared" si="13"/>
        <v>0</v>
      </c>
      <c r="H180" s="43"/>
      <c r="I180" s="43"/>
      <c r="J180" s="43"/>
      <c r="K180" s="43"/>
      <c r="L180" s="43"/>
      <c r="O180" s="26" t="str">
        <f>IFERROR(VLOOKUP(C:C,'Results Data'!A:F,6,FALSE), "Not Found")</f>
        <v>Not Found</v>
      </c>
      <c r="P180" s="27" t="str">
        <f>IFERROR(VLOOKUP(C:C,'Results Data'!A:M,13,FALSE), "Not Found")</f>
        <v>Not Found</v>
      </c>
      <c r="Q180" s="27" t="b">
        <f>AND('RIDE DATA'!$A$5&lt;'Registration Data'!$P180,'RIDE DATA'!$B$5&gt;'Registration Data'!$P180)</f>
        <v>0</v>
      </c>
      <c r="R180" s="27">
        <f t="shared" si="14"/>
        <v>0</v>
      </c>
      <c r="S180" s="25">
        <f>COUNTIF('Historical Registration Data'!D:D,'Registration Data'!C180)</f>
        <v>0</v>
      </c>
      <c r="T180" s="28" t="e">
        <f t="shared" si="16"/>
        <v>#VALUE!</v>
      </c>
      <c r="U180" s="29" t="e">
        <f t="shared" si="17"/>
        <v>#VALUE!</v>
      </c>
      <c r="V180" s="44" t="e">
        <f t="shared" si="15"/>
        <v>#VALUE!</v>
      </c>
      <c r="W180"/>
    </row>
    <row r="181" spans="1:23" x14ac:dyDescent="0.25">
      <c r="A181" s="37"/>
      <c r="B181" s="37"/>
      <c r="C181" s="37"/>
      <c r="D181" s="38"/>
      <c r="E181"/>
      <c r="F181" s="23">
        <f t="shared" si="12"/>
        <v>0</v>
      </c>
      <c r="G181" s="24">
        <f t="shared" si="13"/>
        <v>0</v>
      </c>
      <c r="H181" s="43"/>
      <c r="I181" s="43"/>
      <c r="J181" s="43"/>
      <c r="K181" s="43"/>
      <c r="L181" s="43"/>
      <c r="O181" s="26" t="str">
        <f>IFERROR(VLOOKUP(C:C,'Results Data'!A:F,6,FALSE), "Not Found")</f>
        <v>Not Found</v>
      </c>
      <c r="P181" s="27" t="str">
        <f>IFERROR(VLOOKUP(C:C,'Results Data'!A:M,13,FALSE), "Not Found")</f>
        <v>Not Found</v>
      </c>
      <c r="Q181" s="27" t="b">
        <f>AND('RIDE DATA'!$A$5&lt;'Registration Data'!$P181,'RIDE DATA'!$B$5&gt;'Registration Data'!$P181)</f>
        <v>0</v>
      </c>
      <c r="R181" s="27">
        <f t="shared" si="14"/>
        <v>0</v>
      </c>
      <c r="S181" s="25">
        <f>COUNTIF('Historical Registration Data'!D:D,'Registration Data'!C181)</f>
        <v>0</v>
      </c>
      <c r="T181" s="28" t="e">
        <f t="shared" si="16"/>
        <v>#VALUE!</v>
      </c>
      <c r="U181" s="29" t="e">
        <f t="shared" si="17"/>
        <v>#VALUE!</v>
      </c>
      <c r="V181" s="44" t="e">
        <f t="shared" si="15"/>
        <v>#VALUE!</v>
      </c>
      <c r="W181"/>
    </row>
    <row r="182" spans="1:23" x14ac:dyDescent="0.25">
      <c r="A182"/>
      <c r="B182"/>
      <c r="C182"/>
      <c r="D182"/>
      <c r="E182"/>
      <c r="F182" s="23">
        <f t="shared" si="12"/>
        <v>0</v>
      </c>
      <c r="G182" s="24">
        <f t="shared" si="13"/>
        <v>0</v>
      </c>
      <c r="H182" s="43"/>
      <c r="I182" s="43"/>
      <c r="J182" s="43"/>
      <c r="K182" s="43"/>
      <c r="L182" s="43"/>
      <c r="O182" s="26" t="str">
        <f>IFERROR(VLOOKUP(C:C,'Results Data'!A:F,6,FALSE), "Not Found")</f>
        <v>Not Found</v>
      </c>
      <c r="P182" s="27" t="str">
        <f>IFERROR(VLOOKUP(C:C,'Results Data'!A:M,13,FALSE), "Not Found")</f>
        <v>Not Found</v>
      </c>
      <c r="Q182" s="27" t="b">
        <f>AND('RIDE DATA'!$A$5&lt;'Registration Data'!$P182,'RIDE DATA'!$B$5&gt;'Registration Data'!$P182)</f>
        <v>0</v>
      </c>
      <c r="R182" s="27">
        <f t="shared" si="14"/>
        <v>0</v>
      </c>
      <c r="S182" s="25">
        <f>COUNTIF('Historical Registration Data'!D:D,'Registration Data'!C182)</f>
        <v>0</v>
      </c>
      <c r="T182" s="28" t="e">
        <f t="shared" si="16"/>
        <v>#VALUE!</v>
      </c>
      <c r="U182" s="29" t="e">
        <f t="shared" si="17"/>
        <v>#VALUE!</v>
      </c>
      <c r="V182" s="44" t="e">
        <f t="shared" si="15"/>
        <v>#VALUE!</v>
      </c>
      <c r="W182"/>
    </row>
    <row r="183" spans="1:23" x14ac:dyDescent="0.25">
      <c r="A183"/>
      <c r="B183"/>
      <c r="C183"/>
      <c r="D183"/>
      <c r="E183"/>
      <c r="F183" s="23">
        <f t="shared" si="12"/>
        <v>0</v>
      </c>
      <c r="G183" s="24">
        <f t="shared" si="13"/>
        <v>0</v>
      </c>
      <c r="H183" s="43"/>
      <c r="I183" s="43"/>
      <c r="J183" s="43"/>
      <c r="K183" s="43"/>
      <c r="L183" s="43"/>
      <c r="O183" s="26" t="str">
        <f>IFERROR(VLOOKUP(C:C,'Results Data'!A:F,6,FALSE), "Not Found")</f>
        <v>Not Found</v>
      </c>
      <c r="P183" s="27" t="str">
        <f>IFERROR(VLOOKUP(C:C,'Results Data'!A:M,13,FALSE), "Not Found")</f>
        <v>Not Found</v>
      </c>
      <c r="Q183" s="27" t="b">
        <f>AND('RIDE DATA'!$A$5&lt;'Registration Data'!$P183,'RIDE DATA'!$B$5&gt;'Registration Data'!$P183)</f>
        <v>0</v>
      </c>
      <c r="R183" s="27">
        <f t="shared" si="14"/>
        <v>0</v>
      </c>
      <c r="S183" s="25">
        <f>COUNTIF('Historical Registration Data'!D:D,'Registration Data'!C183)</f>
        <v>0</v>
      </c>
      <c r="T183" s="28" t="e">
        <f t="shared" si="16"/>
        <v>#VALUE!</v>
      </c>
      <c r="U183" s="29" t="e">
        <f t="shared" si="17"/>
        <v>#VALUE!</v>
      </c>
      <c r="V183" s="44" t="e">
        <f t="shared" si="15"/>
        <v>#VALUE!</v>
      </c>
      <c r="W183"/>
    </row>
    <row r="184" spans="1:23" x14ac:dyDescent="0.25">
      <c r="A184"/>
      <c r="B184"/>
      <c r="C184"/>
      <c r="D184"/>
      <c r="E184"/>
      <c r="F184" s="23">
        <f t="shared" si="12"/>
        <v>0</v>
      </c>
      <c r="G184" s="24">
        <f t="shared" si="13"/>
        <v>0</v>
      </c>
      <c r="H184" s="43"/>
      <c r="I184" s="43"/>
      <c r="J184" s="43"/>
      <c r="K184" s="43"/>
      <c r="L184" s="43"/>
      <c r="O184" s="26" t="str">
        <f>IFERROR(VLOOKUP(C:C,'Results Data'!A:F,6,FALSE), "Not Found")</f>
        <v>Not Found</v>
      </c>
      <c r="P184" s="27" t="str">
        <f>IFERROR(VLOOKUP(C:C,'Results Data'!A:M,13,FALSE), "Not Found")</f>
        <v>Not Found</v>
      </c>
      <c r="Q184" s="27" t="b">
        <f>AND('RIDE DATA'!$A$5&lt;'Registration Data'!$P184,'RIDE DATA'!$B$5&gt;'Registration Data'!$P184)</f>
        <v>0</v>
      </c>
      <c r="R184" s="27">
        <f t="shared" si="14"/>
        <v>0</v>
      </c>
      <c r="S184" s="25">
        <f>COUNTIF('Historical Registration Data'!D:D,'Registration Data'!C184)</f>
        <v>0</v>
      </c>
      <c r="T184" s="28" t="e">
        <f t="shared" si="16"/>
        <v>#VALUE!</v>
      </c>
      <c r="U184" s="29" t="e">
        <f t="shared" si="17"/>
        <v>#VALUE!</v>
      </c>
      <c r="V184" s="44" t="e">
        <f t="shared" si="15"/>
        <v>#VALUE!</v>
      </c>
      <c r="W184"/>
    </row>
    <row r="185" spans="1:23" x14ac:dyDescent="0.25">
      <c r="A185"/>
      <c r="B185"/>
      <c r="C185"/>
      <c r="D185"/>
      <c r="E185"/>
      <c r="F185" s="23">
        <f t="shared" si="12"/>
        <v>0</v>
      </c>
      <c r="G185" s="24">
        <f t="shared" si="13"/>
        <v>0</v>
      </c>
      <c r="H185" s="43"/>
      <c r="I185" s="43"/>
      <c r="J185" s="43"/>
      <c r="K185" s="43"/>
      <c r="L185" s="43"/>
      <c r="O185" s="26" t="str">
        <f>IFERROR(VLOOKUP(C:C,'Results Data'!A:F,6,FALSE), "Not Found")</f>
        <v>Not Found</v>
      </c>
      <c r="P185" s="27" t="str">
        <f>IFERROR(VLOOKUP(C:C,'Results Data'!A:M,13,FALSE), "Not Found")</f>
        <v>Not Found</v>
      </c>
      <c r="Q185" s="27" t="b">
        <f>AND('RIDE DATA'!$A$5&lt;'Registration Data'!$P185,'RIDE DATA'!$B$5&gt;'Registration Data'!$P185)</f>
        <v>0</v>
      </c>
      <c r="R185" s="27">
        <f t="shared" si="14"/>
        <v>0</v>
      </c>
      <c r="S185" s="25">
        <f>COUNTIF('Historical Registration Data'!D:D,'Registration Data'!C185)</f>
        <v>0</v>
      </c>
      <c r="T185" s="28" t="e">
        <f t="shared" si="16"/>
        <v>#VALUE!</v>
      </c>
      <c r="U185" s="29" t="e">
        <f t="shared" si="17"/>
        <v>#VALUE!</v>
      </c>
      <c r="V185" s="44" t="e">
        <f t="shared" si="15"/>
        <v>#VALUE!</v>
      </c>
      <c r="W185"/>
    </row>
    <row r="186" spans="1:23" x14ac:dyDescent="0.25">
      <c r="A186"/>
      <c r="B186"/>
      <c r="C186"/>
      <c r="D186"/>
      <c r="E186"/>
      <c r="F186" s="23">
        <f t="shared" si="12"/>
        <v>0</v>
      </c>
      <c r="G186" s="24">
        <f t="shared" si="13"/>
        <v>0</v>
      </c>
      <c r="H186" s="43"/>
      <c r="I186" s="43"/>
      <c r="J186" s="43"/>
      <c r="K186" s="43"/>
      <c r="L186" s="43"/>
      <c r="O186" s="26" t="str">
        <f>IFERROR(VLOOKUP(C:C,'Results Data'!A:F,6,FALSE), "Not Found")</f>
        <v>Not Found</v>
      </c>
      <c r="P186" s="27" t="str">
        <f>IFERROR(VLOOKUP(C:C,'Results Data'!A:M,13,FALSE), "Not Found")</f>
        <v>Not Found</v>
      </c>
      <c r="Q186" s="27" t="b">
        <f>AND('RIDE DATA'!$A$5&lt;'Registration Data'!$P186,'RIDE DATA'!$B$5&gt;'Registration Data'!$P186)</f>
        <v>0</v>
      </c>
      <c r="R186" s="27">
        <f t="shared" si="14"/>
        <v>0</v>
      </c>
      <c r="S186" s="25">
        <f>COUNTIF('Historical Registration Data'!D:D,'Registration Data'!C186)</f>
        <v>0</v>
      </c>
      <c r="T186" s="28" t="e">
        <f t="shared" si="16"/>
        <v>#VALUE!</v>
      </c>
      <c r="U186" s="29" t="e">
        <f t="shared" si="17"/>
        <v>#VALUE!</v>
      </c>
      <c r="V186" s="44" t="e">
        <f t="shared" si="15"/>
        <v>#VALUE!</v>
      </c>
      <c r="W186"/>
    </row>
    <row r="187" spans="1:23" x14ac:dyDescent="0.25">
      <c r="A187"/>
      <c r="B187"/>
      <c r="C187"/>
      <c r="D187"/>
      <c r="E187"/>
      <c r="F187" s="23">
        <f t="shared" ref="F187:F250" si="18">D187*0.94</f>
        <v>0</v>
      </c>
      <c r="G187" s="24">
        <f t="shared" ref="G187:G250" si="19">IF(O187="Not Found",0,F187)</f>
        <v>0</v>
      </c>
      <c r="H187" s="43"/>
      <c r="I187" s="43"/>
      <c r="J187" s="43"/>
      <c r="K187" s="43"/>
      <c r="L187" s="43"/>
      <c r="O187" s="26" t="str">
        <f>IFERROR(VLOOKUP(C:C,'Results Data'!A:F,6,FALSE), "Not Found")</f>
        <v>Not Found</v>
      </c>
      <c r="P187" s="27" t="str">
        <f>IFERROR(VLOOKUP(C:C,'Results Data'!A:M,13,FALSE), "Not Found")</f>
        <v>Not Found</v>
      </c>
      <c r="Q187" s="27" t="b">
        <f>AND('RIDE DATA'!$A$5&lt;'Registration Data'!$P187,'RIDE DATA'!$B$5&gt;'Registration Data'!$P187)</f>
        <v>0</v>
      </c>
      <c r="R187" s="27">
        <f t="shared" ref="R187:R250" si="20">IF(Q187=TRUE,O187*0.03,0)</f>
        <v>0</v>
      </c>
      <c r="S187" s="25">
        <f>COUNTIF('Historical Registration Data'!D:D,'Registration Data'!C187)</f>
        <v>0</v>
      </c>
      <c r="T187" s="28" t="e">
        <f t="shared" si="16"/>
        <v>#VALUE!</v>
      </c>
      <c r="U187" s="29" t="e">
        <f t="shared" si="17"/>
        <v>#VALUE!</v>
      </c>
      <c r="V187" s="44" t="e">
        <f t="shared" ref="V187:V250" si="21">IF(U187&gt;100%,((U187-1)*10000),0)</f>
        <v>#VALUE!</v>
      </c>
      <c r="W187"/>
    </row>
    <row r="188" spans="1:23" x14ac:dyDescent="0.25">
      <c r="A188"/>
      <c r="B188"/>
      <c r="C188"/>
      <c r="D188"/>
      <c r="E188"/>
      <c r="F188" s="23">
        <f t="shared" si="18"/>
        <v>0</v>
      </c>
      <c r="G188" s="24">
        <f t="shared" si="19"/>
        <v>0</v>
      </c>
      <c r="H188" s="43"/>
      <c r="I188" s="43"/>
      <c r="J188" s="43"/>
      <c r="K188" s="43"/>
      <c r="L188" s="43"/>
      <c r="O188" s="26" t="str">
        <f>IFERROR(VLOOKUP(C:C,'Results Data'!A:F,6,FALSE), "Not Found")</f>
        <v>Not Found</v>
      </c>
      <c r="P188" s="27" t="str">
        <f>IFERROR(VLOOKUP(C:C,'Results Data'!A:M,13,FALSE), "Not Found")</f>
        <v>Not Found</v>
      </c>
      <c r="Q188" s="27" t="b">
        <f>AND('RIDE DATA'!$A$5&lt;'Registration Data'!$P188,'RIDE DATA'!$B$5&gt;'Registration Data'!$P188)</f>
        <v>0</v>
      </c>
      <c r="R188" s="27">
        <f t="shared" si="20"/>
        <v>0</v>
      </c>
      <c r="S188" s="25">
        <f>COUNTIF('Historical Registration Data'!D:D,'Registration Data'!C188)</f>
        <v>0</v>
      </c>
      <c r="T188" s="28" t="e">
        <f t="shared" si="16"/>
        <v>#VALUE!</v>
      </c>
      <c r="U188" s="29" t="e">
        <f t="shared" si="17"/>
        <v>#VALUE!</v>
      </c>
      <c r="V188" s="44" t="e">
        <f t="shared" si="21"/>
        <v>#VALUE!</v>
      </c>
      <c r="W188"/>
    </row>
    <row r="189" spans="1:23" x14ac:dyDescent="0.25">
      <c r="A189"/>
      <c r="B189"/>
      <c r="C189"/>
      <c r="D189"/>
      <c r="E189"/>
      <c r="F189" s="23">
        <f t="shared" si="18"/>
        <v>0</v>
      </c>
      <c r="G189" s="24">
        <f t="shared" si="19"/>
        <v>0</v>
      </c>
      <c r="H189" s="43"/>
      <c r="I189" s="43"/>
      <c r="J189" s="43"/>
      <c r="K189" s="43"/>
      <c r="L189" s="43"/>
      <c r="O189" s="26" t="str">
        <f>IFERROR(VLOOKUP(C:C,'Results Data'!A:F,6,FALSE), "Not Found")</f>
        <v>Not Found</v>
      </c>
      <c r="P189" s="27" t="str">
        <f>IFERROR(VLOOKUP(C:C,'Results Data'!A:M,13,FALSE), "Not Found")</f>
        <v>Not Found</v>
      </c>
      <c r="Q189" s="27" t="b">
        <f>AND('RIDE DATA'!$A$5&lt;'Registration Data'!$P189,'RIDE DATA'!$B$5&gt;'Registration Data'!$P189)</f>
        <v>0</v>
      </c>
      <c r="R189" s="27">
        <f t="shared" si="20"/>
        <v>0</v>
      </c>
      <c r="S189" s="25">
        <f>COUNTIF('Historical Registration Data'!D:D,'Registration Data'!C189)</f>
        <v>0</v>
      </c>
      <c r="T189" s="28" t="e">
        <f t="shared" si="16"/>
        <v>#VALUE!</v>
      </c>
      <c r="U189" s="29" t="e">
        <f t="shared" si="17"/>
        <v>#VALUE!</v>
      </c>
      <c r="V189" s="44" t="e">
        <f t="shared" si="21"/>
        <v>#VALUE!</v>
      </c>
      <c r="W189"/>
    </row>
    <row r="190" spans="1:23" x14ac:dyDescent="0.25">
      <c r="A190"/>
      <c r="B190"/>
      <c r="C190"/>
      <c r="D190"/>
      <c r="E190"/>
      <c r="F190" s="23">
        <f t="shared" si="18"/>
        <v>0</v>
      </c>
      <c r="G190" s="24">
        <f t="shared" si="19"/>
        <v>0</v>
      </c>
      <c r="H190" s="43"/>
      <c r="I190" s="43"/>
      <c r="J190" s="43"/>
      <c r="K190" s="43"/>
      <c r="L190" s="43"/>
      <c r="O190" s="26" t="str">
        <f>IFERROR(VLOOKUP(C:C,'Results Data'!A:F,6,FALSE), "Not Found")</f>
        <v>Not Found</v>
      </c>
      <c r="P190" s="27" t="str">
        <f>IFERROR(VLOOKUP(C:C,'Results Data'!A:M,13,FALSE), "Not Found")</f>
        <v>Not Found</v>
      </c>
      <c r="Q190" s="27" t="b">
        <f>AND('RIDE DATA'!$A$5&lt;'Registration Data'!$P190,'RIDE DATA'!$B$5&gt;'Registration Data'!$P190)</f>
        <v>0</v>
      </c>
      <c r="R190" s="27">
        <f t="shared" si="20"/>
        <v>0</v>
      </c>
      <c r="S190" s="25">
        <f>COUNTIF('Historical Registration Data'!D:D,'Registration Data'!C190)</f>
        <v>0</v>
      </c>
      <c r="T190" s="28" t="e">
        <f t="shared" si="16"/>
        <v>#VALUE!</v>
      </c>
      <c r="U190" s="29" t="e">
        <f t="shared" si="17"/>
        <v>#VALUE!</v>
      </c>
      <c r="V190" s="44" t="e">
        <f t="shared" si="21"/>
        <v>#VALUE!</v>
      </c>
      <c r="W190"/>
    </row>
    <row r="191" spans="1:23" x14ac:dyDescent="0.25">
      <c r="A191"/>
      <c r="B191"/>
      <c r="C191"/>
      <c r="D191"/>
      <c r="E191"/>
      <c r="F191" s="23">
        <f t="shared" si="18"/>
        <v>0</v>
      </c>
      <c r="G191" s="24">
        <f t="shared" si="19"/>
        <v>0</v>
      </c>
      <c r="H191" s="43"/>
      <c r="I191" s="43"/>
      <c r="J191" s="43"/>
      <c r="K191" s="43"/>
      <c r="L191" s="43"/>
      <c r="O191" s="26" t="str">
        <f>IFERROR(VLOOKUP(C:C,'Results Data'!A:F,6,FALSE), "Not Found")</f>
        <v>Not Found</v>
      </c>
      <c r="P191" s="27" t="str">
        <f>IFERROR(VLOOKUP(C:C,'Results Data'!A:M,13,FALSE), "Not Found")</f>
        <v>Not Found</v>
      </c>
      <c r="Q191" s="27" t="b">
        <f>AND('RIDE DATA'!$A$5&lt;'Registration Data'!$P191,'RIDE DATA'!$B$5&gt;'Registration Data'!$P191)</f>
        <v>0</v>
      </c>
      <c r="R191" s="27">
        <f t="shared" si="20"/>
        <v>0</v>
      </c>
      <c r="S191" s="25">
        <f>COUNTIF('Historical Registration Data'!D:D,'Registration Data'!C191)</f>
        <v>0</v>
      </c>
      <c r="T191" s="28" t="e">
        <f t="shared" si="16"/>
        <v>#VALUE!</v>
      </c>
      <c r="U191" s="29" t="e">
        <f t="shared" si="17"/>
        <v>#VALUE!</v>
      </c>
      <c r="V191" s="44" t="e">
        <f t="shared" si="21"/>
        <v>#VALUE!</v>
      </c>
      <c r="W191"/>
    </row>
    <row r="192" spans="1:23" x14ac:dyDescent="0.25">
      <c r="A192"/>
      <c r="B192"/>
      <c r="C192"/>
      <c r="D192"/>
      <c r="E192"/>
      <c r="F192" s="23">
        <f t="shared" si="18"/>
        <v>0</v>
      </c>
      <c r="G192" s="24">
        <f t="shared" si="19"/>
        <v>0</v>
      </c>
      <c r="H192" s="43"/>
      <c r="I192" s="43"/>
      <c r="J192" s="43"/>
      <c r="K192" s="43"/>
      <c r="L192" s="43"/>
      <c r="O192" s="26" t="str">
        <f>IFERROR(VLOOKUP(C:C,'Results Data'!A:F,6,FALSE), "Not Found")</f>
        <v>Not Found</v>
      </c>
      <c r="P192" s="27" t="str">
        <f>IFERROR(VLOOKUP(C:C,'Results Data'!A:M,13,FALSE), "Not Found")</f>
        <v>Not Found</v>
      </c>
      <c r="Q192" s="27" t="b">
        <f>AND('RIDE DATA'!$A$5&lt;'Registration Data'!$P192,'RIDE DATA'!$B$5&gt;'Registration Data'!$P192)</f>
        <v>0</v>
      </c>
      <c r="R192" s="27">
        <f t="shared" si="20"/>
        <v>0</v>
      </c>
      <c r="S192" s="25">
        <f>COUNTIF('Historical Registration Data'!D:D,'Registration Data'!C192)</f>
        <v>0</v>
      </c>
      <c r="T192" s="28" t="e">
        <f t="shared" si="16"/>
        <v>#VALUE!</v>
      </c>
      <c r="U192" s="29" t="e">
        <f t="shared" si="17"/>
        <v>#VALUE!</v>
      </c>
      <c r="V192" s="44" t="e">
        <f t="shared" si="21"/>
        <v>#VALUE!</v>
      </c>
      <c r="W192"/>
    </row>
    <row r="193" spans="1:23" x14ac:dyDescent="0.25">
      <c r="A193"/>
      <c r="B193"/>
      <c r="C193"/>
      <c r="D193"/>
      <c r="E193"/>
      <c r="F193" s="23">
        <f t="shared" si="18"/>
        <v>0</v>
      </c>
      <c r="G193" s="24">
        <f t="shared" si="19"/>
        <v>0</v>
      </c>
      <c r="H193" s="43"/>
      <c r="I193" s="43"/>
      <c r="J193" s="43"/>
      <c r="K193" s="43"/>
      <c r="L193" s="43"/>
      <c r="O193" s="26" t="str">
        <f>IFERROR(VLOOKUP(C:C,'Results Data'!A:F,6,FALSE), "Not Found")</f>
        <v>Not Found</v>
      </c>
      <c r="P193" s="27" t="str">
        <f>IFERROR(VLOOKUP(C:C,'Results Data'!A:M,13,FALSE), "Not Found")</f>
        <v>Not Found</v>
      </c>
      <c r="Q193" s="27" t="b">
        <f>AND('RIDE DATA'!$A$5&lt;'Registration Data'!$P193,'RIDE DATA'!$B$5&gt;'Registration Data'!$P193)</f>
        <v>0</v>
      </c>
      <c r="R193" s="27">
        <f t="shared" si="20"/>
        <v>0</v>
      </c>
      <c r="S193" s="25">
        <f>COUNTIF('Historical Registration Data'!D:D,'Registration Data'!C193)</f>
        <v>0</v>
      </c>
      <c r="T193" s="28" t="e">
        <f t="shared" si="16"/>
        <v>#VALUE!</v>
      </c>
      <c r="U193" s="29" t="e">
        <f t="shared" si="17"/>
        <v>#VALUE!</v>
      </c>
      <c r="V193" s="44" t="e">
        <f t="shared" si="21"/>
        <v>#VALUE!</v>
      </c>
      <c r="W193"/>
    </row>
    <row r="194" spans="1:23" x14ac:dyDescent="0.25">
      <c r="A194"/>
      <c r="B194"/>
      <c r="C194"/>
      <c r="D194"/>
      <c r="E194"/>
      <c r="F194" s="23">
        <f t="shared" si="18"/>
        <v>0</v>
      </c>
      <c r="G194" s="24">
        <f t="shared" si="19"/>
        <v>0</v>
      </c>
      <c r="H194" s="43"/>
      <c r="I194" s="43"/>
      <c r="J194" s="43"/>
      <c r="K194" s="43"/>
      <c r="L194" s="43"/>
      <c r="O194" s="26" t="str">
        <f>IFERROR(VLOOKUP(C:C,'Results Data'!A:F,6,FALSE), "Not Found")</f>
        <v>Not Found</v>
      </c>
      <c r="P194" s="27" t="str">
        <f>IFERROR(VLOOKUP(C:C,'Results Data'!A:M,13,FALSE), "Not Found")</f>
        <v>Not Found</v>
      </c>
      <c r="Q194" s="27" t="b">
        <f>AND('RIDE DATA'!$A$5&lt;'Registration Data'!$P194,'RIDE DATA'!$B$5&gt;'Registration Data'!$P194)</f>
        <v>0</v>
      </c>
      <c r="R194" s="27">
        <f t="shared" si="20"/>
        <v>0</v>
      </c>
      <c r="S194" s="25">
        <f>COUNTIF('Historical Registration Data'!D:D,'Registration Data'!C194)</f>
        <v>0</v>
      </c>
      <c r="T194" s="28" t="e">
        <f t="shared" ref="T194:T257" si="22">R194+O194</f>
        <v>#VALUE!</v>
      </c>
      <c r="U194" s="29" t="e">
        <f t="shared" ref="U194:U257" si="23">T194/F194</f>
        <v>#VALUE!</v>
      </c>
      <c r="V194" s="44" t="e">
        <f t="shared" si="21"/>
        <v>#VALUE!</v>
      </c>
      <c r="W194"/>
    </row>
    <row r="195" spans="1:23" x14ac:dyDescent="0.25">
      <c r="A195"/>
      <c r="B195"/>
      <c r="C195"/>
      <c r="D195"/>
      <c r="E195"/>
      <c r="F195" s="23">
        <f t="shared" si="18"/>
        <v>0</v>
      </c>
      <c r="G195" s="24">
        <f t="shared" si="19"/>
        <v>0</v>
      </c>
      <c r="H195" s="43"/>
      <c r="I195" s="43"/>
      <c r="J195" s="43"/>
      <c r="K195" s="43"/>
      <c r="L195" s="43"/>
      <c r="O195" s="26" t="str">
        <f>IFERROR(VLOOKUP(C:C,'Results Data'!A:F,6,FALSE), "Not Found")</f>
        <v>Not Found</v>
      </c>
      <c r="P195" s="27" t="str">
        <f>IFERROR(VLOOKUP(C:C,'Results Data'!A:M,13,FALSE), "Not Found")</f>
        <v>Not Found</v>
      </c>
      <c r="Q195" s="27" t="b">
        <f>AND('RIDE DATA'!$A$5&lt;'Registration Data'!$P195,'RIDE DATA'!$B$5&gt;'Registration Data'!$P195)</f>
        <v>0</v>
      </c>
      <c r="R195" s="27">
        <f t="shared" si="20"/>
        <v>0</v>
      </c>
      <c r="S195" s="25">
        <f>COUNTIF('Historical Registration Data'!D:D,'Registration Data'!C195)</f>
        <v>0</v>
      </c>
      <c r="T195" s="28" t="e">
        <f t="shared" si="22"/>
        <v>#VALUE!</v>
      </c>
      <c r="U195" s="29" t="e">
        <f t="shared" si="23"/>
        <v>#VALUE!</v>
      </c>
      <c r="V195" s="44" t="e">
        <f t="shared" si="21"/>
        <v>#VALUE!</v>
      </c>
      <c r="W195"/>
    </row>
    <row r="196" spans="1:23" x14ac:dyDescent="0.25">
      <c r="A196"/>
      <c r="B196"/>
      <c r="C196"/>
      <c r="D196"/>
      <c r="E196"/>
      <c r="F196" s="23">
        <f t="shared" si="18"/>
        <v>0</v>
      </c>
      <c r="G196" s="24">
        <f t="shared" si="19"/>
        <v>0</v>
      </c>
      <c r="H196" s="43"/>
      <c r="I196" s="43"/>
      <c r="J196" s="43"/>
      <c r="K196" s="43"/>
      <c r="L196" s="43"/>
      <c r="O196" s="26" t="str">
        <f>IFERROR(VLOOKUP(C:C,'Results Data'!A:F,6,FALSE), "Not Found")</f>
        <v>Not Found</v>
      </c>
      <c r="P196" s="27" t="str">
        <f>IFERROR(VLOOKUP(C:C,'Results Data'!A:M,13,FALSE), "Not Found")</f>
        <v>Not Found</v>
      </c>
      <c r="Q196" s="27" t="b">
        <f>AND('RIDE DATA'!$A$5&lt;'Registration Data'!$P196,'RIDE DATA'!$B$5&gt;'Registration Data'!$P196)</f>
        <v>0</v>
      </c>
      <c r="R196" s="27">
        <f t="shared" si="20"/>
        <v>0</v>
      </c>
      <c r="S196" s="25">
        <f>COUNTIF('Historical Registration Data'!D:D,'Registration Data'!C196)</f>
        <v>0</v>
      </c>
      <c r="T196" s="28" t="e">
        <f t="shared" si="22"/>
        <v>#VALUE!</v>
      </c>
      <c r="U196" s="29" t="e">
        <f t="shared" si="23"/>
        <v>#VALUE!</v>
      </c>
      <c r="V196" s="44" t="e">
        <f t="shared" si="21"/>
        <v>#VALUE!</v>
      </c>
      <c r="W196"/>
    </row>
    <row r="197" spans="1:23" x14ac:dyDescent="0.25">
      <c r="A197"/>
      <c r="B197"/>
      <c r="C197"/>
      <c r="D197"/>
      <c r="E197"/>
      <c r="F197" s="23">
        <f t="shared" si="18"/>
        <v>0</v>
      </c>
      <c r="G197" s="24">
        <f t="shared" si="19"/>
        <v>0</v>
      </c>
      <c r="H197" s="43"/>
      <c r="I197" s="43"/>
      <c r="J197" s="43"/>
      <c r="K197" s="43"/>
      <c r="L197" s="43"/>
      <c r="O197" s="26" t="str">
        <f>IFERROR(VLOOKUP(C:C,'Results Data'!A:F,6,FALSE), "Not Found")</f>
        <v>Not Found</v>
      </c>
      <c r="P197" s="27" t="str">
        <f>IFERROR(VLOOKUP(C:C,'Results Data'!A:M,13,FALSE), "Not Found")</f>
        <v>Not Found</v>
      </c>
      <c r="Q197" s="27" t="b">
        <f>AND('RIDE DATA'!$A$5&lt;'Registration Data'!$P197,'RIDE DATA'!$B$5&gt;'Registration Data'!$P197)</f>
        <v>0</v>
      </c>
      <c r="R197" s="27">
        <f t="shared" si="20"/>
        <v>0</v>
      </c>
      <c r="S197" s="25">
        <f>COUNTIF('Historical Registration Data'!D:D,'Registration Data'!C197)</f>
        <v>0</v>
      </c>
      <c r="T197" s="28" t="e">
        <f t="shared" si="22"/>
        <v>#VALUE!</v>
      </c>
      <c r="U197" s="29" t="e">
        <f t="shared" si="23"/>
        <v>#VALUE!</v>
      </c>
      <c r="V197" s="44" t="e">
        <f t="shared" si="21"/>
        <v>#VALUE!</v>
      </c>
      <c r="W197"/>
    </row>
    <row r="198" spans="1:23" x14ac:dyDescent="0.25">
      <c r="A198"/>
      <c r="B198"/>
      <c r="C198"/>
      <c r="D198"/>
      <c r="E198"/>
      <c r="F198" s="23">
        <f t="shared" si="18"/>
        <v>0</v>
      </c>
      <c r="G198" s="24">
        <f t="shared" si="19"/>
        <v>0</v>
      </c>
      <c r="H198" s="43"/>
      <c r="I198" s="43"/>
      <c r="J198" s="43"/>
      <c r="K198" s="43"/>
      <c r="L198" s="43"/>
      <c r="O198" s="26" t="str">
        <f>IFERROR(VLOOKUP(C:C,'Results Data'!A:F,6,FALSE), "Not Found")</f>
        <v>Not Found</v>
      </c>
      <c r="P198" s="27" t="str">
        <f>IFERROR(VLOOKUP(C:C,'Results Data'!A:M,13,FALSE), "Not Found")</f>
        <v>Not Found</v>
      </c>
      <c r="Q198" s="27" t="b">
        <f>AND('RIDE DATA'!$A$5&lt;'Registration Data'!$P198,'RIDE DATA'!$B$5&gt;'Registration Data'!$P198)</f>
        <v>0</v>
      </c>
      <c r="R198" s="27">
        <f t="shared" si="20"/>
        <v>0</v>
      </c>
      <c r="S198" s="25">
        <f>COUNTIF('Historical Registration Data'!D:D,'Registration Data'!C198)</f>
        <v>0</v>
      </c>
      <c r="T198" s="28" t="e">
        <f t="shared" si="22"/>
        <v>#VALUE!</v>
      </c>
      <c r="U198" s="29" t="e">
        <f t="shared" si="23"/>
        <v>#VALUE!</v>
      </c>
      <c r="V198" s="44" t="e">
        <f t="shared" si="21"/>
        <v>#VALUE!</v>
      </c>
      <c r="W198"/>
    </row>
    <row r="199" spans="1:23" x14ac:dyDescent="0.25">
      <c r="A199"/>
      <c r="B199"/>
      <c r="C199"/>
      <c r="D199"/>
      <c r="E199"/>
      <c r="F199" s="23">
        <f t="shared" si="18"/>
        <v>0</v>
      </c>
      <c r="G199" s="24">
        <f t="shared" si="19"/>
        <v>0</v>
      </c>
      <c r="H199" s="43"/>
      <c r="I199" s="43"/>
      <c r="J199" s="43"/>
      <c r="K199" s="43"/>
      <c r="L199" s="43"/>
      <c r="O199" s="26" t="str">
        <f>IFERROR(VLOOKUP(C:C,'Results Data'!A:F,6,FALSE), "Not Found")</f>
        <v>Not Found</v>
      </c>
      <c r="P199" s="27" t="str">
        <f>IFERROR(VLOOKUP(C:C,'Results Data'!A:M,13,FALSE), "Not Found")</f>
        <v>Not Found</v>
      </c>
      <c r="Q199" s="27" t="b">
        <f>AND('RIDE DATA'!$A$5&lt;'Registration Data'!$P199,'RIDE DATA'!$B$5&gt;'Registration Data'!$P199)</f>
        <v>0</v>
      </c>
      <c r="R199" s="27">
        <f t="shared" si="20"/>
        <v>0</v>
      </c>
      <c r="S199" s="25">
        <f>COUNTIF('Historical Registration Data'!D:D,'Registration Data'!C199)</f>
        <v>0</v>
      </c>
      <c r="T199" s="28" t="e">
        <f t="shared" si="22"/>
        <v>#VALUE!</v>
      </c>
      <c r="U199" s="29" t="e">
        <f t="shared" si="23"/>
        <v>#VALUE!</v>
      </c>
      <c r="V199" s="44" t="e">
        <f t="shared" si="21"/>
        <v>#VALUE!</v>
      </c>
      <c r="W199"/>
    </row>
    <row r="200" spans="1:23" x14ac:dyDescent="0.25">
      <c r="A200"/>
      <c r="B200"/>
      <c r="C200"/>
      <c r="D200"/>
      <c r="E200"/>
      <c r="F200" s="23">
        <f t="shared" si="18"/>
        <v>0</v>
      </c>
      <c r="G200" s="24">
        <f t="shared" si="19"/>
        <v>0</v>
      </c>
      <c r="H200" s="43"/>
      <c r="I200" s="43"/>
      <c r="J200" s="43"/>
      <c r="K200" s="43"/>
      <c r="L200" s="43"/>
      <c r="O200" s="26" t="str">
        <f>IFERROR(VLOOKUP(C:C,'Results Data'!A:F,6,FALSE), "Not Found")</f>
        <v>Not Found</v>
      </c>
      <c r="P200" s="27" t="str">
        <f>IFERROR(VLOOKUP(C:C,'Results Data'!A:M,13,FALSE), "Not Found")</f>
        <v>Not Found</v>
      </c>
      <c r="Q200" s="27" t="b">
        <f>AND('RIDE DATA'!$A$5&lt;'Registration Data'!$P200,'RIDE DATA'!$B$5&gt;'Registration Data'!$P200)</f>
        <v>0</v>
      </c>
      <c r="R200" s="27">
        <f t="shared" si="20"/>
        <v>0</v>
      </c>
      <c r="S200" s="25">
        <f>COUNTIF('Historical Registration Data'!D:D,'Registration Data'!C200)</f>
        <v>0</v>
      </c>
      <c r="T200" s="28" t="e">
        <f t="shared" si="22"/>
        <v>#VALUE!</v>
      </c>
      <c r="U200" s="29" t="e">
        <f t="shared" si="23"/>
        <v>#VALUE!</v>
      </c>
      <c r="V200" s="44" t="e">
        <f t="shared" si="21"/>
        <v>#VALUE!</v>
      </c>
      <c r="W200"/>
    </row>
    <row r="201" spans="1:23" x14ac:dyDescent="0.25">
      <c r="A201"/>
      <c r="B201"/>
      <c r="C201"/>
      <c r="D201"/>
      <c r="E201"/>
      <c r="F201" s="23">
        <f t="shared" si="18"/>
        <v>0</v>
      </c>
      <c r="G201" s="24">
        <f t="shared" si="19"/>
        <v>0</v>
      </c>
      <c r="H201" s="43"/>
      <c r="I201" s="43"/>
      <c r="J201" s="43"/>
      <c r="K201" s="43"/>
      <c r="L201" s="43"/>
      <c r="O201" s="26" t="str">
        <f>IFERROR(VLOOKUP(C:C,'Results Data'!A:F,6,FALSE), "Not Found")</f>
        <v>Not Found</v>
      </c>
      <c r="P201" s="27" t="str">
        <f>IFERROR(VLOOKUP(C:C,'Results Data'!A:M,13,FALSE), "Not Found")</f>
        <v>Not Found</v>
      </c>
      <c r="Q201" s="27" t="b">
        <f>AND('RIDE DATA'!$A$5&lt;'Registration Data'!$P201,'RIDE DATA'!$B$5&gt;'Registration Data'!$P201)</f>
        <v>0</v>
      </c>
      <c r="R201" s="27">
        <f t="shared" si="20"/>
        <v>0</v>
      </c>
      <c r="S201" s="25">
        <f>COUNTIF('Historical Registration Data'!D:D,'Registration Data'!C201)</f>
        <v>0</v>
      </c>
      <c r="T201" s="28" t="e">
        <f t="shared" si="22"/>
        <v>#VALUE!</v>
      </c>
      <c r="U201" s="29" t="e">
        <f t="shared" si="23"/>
        <v>#VALUE!</v>
      </c>
      <c r="V201" s="44" t="e">
        <f t="shared" si="21"/>
        <v>#VALUE!</v>
      </c>
      <c r="W201"/>
    </row>
    <row r="202" spans="1:23" x14ac:dyDescent="0.25">
      <c r="A202"/>
      <c r="B202"/>
      <c r="C202"/>
      <c r="D202"/>
      <c r="E202"/>
      <c r="F202" s="23">
        <f t="shared" si="18"/>
        <v>0</v>
      </c>
      <c r="G202" s="24">
        <f t="shared" si="19"/>
        <v>0</v>
      </c>
      <c r="H202" s="43"/>
      <c r="I202" s="43"/>
      <c r="J202" s="43"/>
      <c r="K202" s="43"/>
      <c r="L202" s="43"/>
      <c r="O202" s="26" t="str">
        <f>IFERROR(VLOOKUP(C:C,'Results Data'!A:F,6,FALSE), "Not Found")</f>
        <v>Not Found</v>
      </c>
      <c r="P202" s="27" t="str">
        <f>IFERROR(VLOOKUP(C:C,'Results Data'!A:M,13,FALSE), "Not Found")</f>
        <v>Not Found</v>
      </c>
      <c r="Q202" s="27" t="b">
        <f>AND('RIDE DATA'!$A$5&lt;'Registration Data'!$P202,'RIDE DATA'!$B$5&gt;'Registration Data'!$P202)</f>
        <v>0</v>
      </c>
      <c r="R202" s="27">
        <f t="shared" si="20"/>
        <v>0</v>
      </c>
      <c r="S202" s="25">
        <f>COUNTIF('Historical Registration Data'!D:D,'Registration Data'!C202)</f>
        <v>0</v>
      </c>
      <c r="T202" s="28" t="e">
        <f t="shared" si="22"/>
        <v>#VALUE!</v>
      </c>
      <c r="U202" s="29" t="e">
        <f t="shared" si="23"/>
        <v>#VALUE!</v>
      </c>
      <c r="V202" s="44" t="e">
        <f t="shared" si="21"/>
        <v>#VALUE!</v>
      </c>
      <c r="W202"/>
    </row>
    <row r="203" spans="1:23" x14ac:dyDescent="0.25">
      <c r="A203"/>
      <c r="B203"/>
      <c r="C203"/>
      <c r="D203"/>
      <c r="E203"/>
      <c r="F203" s="23">
        <f t="shared" si="18"/>
        <v>0</v>
      </c>
      <c r="G203" s="24">
        <f t="shared" si="19"/>
        <v>0</v>
      </c>
      <c r="H203" s="43"/>
      <c r="I203" s="43"/>
      <c r="J203" s="43"/>
      <c r="K203" s="43"/>
      <c r="L203" s="43"/>
      <c r="O203" s="26" t="str">
        <f>IFERROR(VLOOKUP(C:C,'Results Data'!A:F,6,FALSE), "Not Found")</f>
        <v>Not Found</v>
      </c>
      <c r="P203" s="27" t="str">
        <f>IFERROR(VLOOKUP(C:C,'Results Data'!A:M,13,FALSE), "Not Found")</f>
        <v>Not Found</v>
      </c>
      <c r="Q203" s="27" t="b">
        <f>AND('RIDE DATA'!$A$5&lt;'Registration Data'!$P203,'RIDE DATA'!$B$5&gt;'Registration Data'!$P203)</f>
        <v>0</v>
      </c>
      <c r="R203" s="27">
        <f t="shared" si="20"/>
        <v>0</v>
      </c>
      <c r="S203" s="25">
        <f>COUNTIF('Historical Registration Data'!D:D,'Registration Data'!C203)</f>
        <v>0</v>
      </c>
      <c r="T203" s="28" t="e">
        <f t="shared" si="22"/>
        <v>#VALUE!</v>
      </c>
      <c r="U203" s="29" t="e">
        <f t="shared" si="23"/>
        <v>#VALUE!</v>
      </c>
      <c r="V203" s="44" t="e">
        <f t="shared" si="21"/>
        <v>#VALUE!</v>
      </c>
      <c r="W203"/>
    </row>
    <row r="204" spans="1:23" x14ac:dyDescent="0.25">
      <c r="A204"/>
      <c r="B204"/>
      <c r="C204"/>
      <c r="D204"/>
      <c r="E204"/>
      <c r="F204" s="23">
        <f t="shared" si="18"/>
        <v>0</v>
      </c>
      <c r="G204" s="24">
        <f t="shared" si="19"/>
        <v>0</v>
      </c>
      <c r="H204" s="43"/>
      <c r="I204" s="43"/>
      <c r="J204" s="43"/>
      <c r="K204" s="43"/>
      <c r="L204" s="43"/>
      <c r="O204" s="26" t="str">
        <f>IFERROR(VLOOKUP(C:C,'Results Data'!A:F,6,FALSE), "Not Found")</f>
        <v>Not Found</v>
      </c>
      <c r="P204" s="27" t="str">
        <f>IFERROR(VLOOKUP(C:C,'Results Data'!A:M,13,FALSE), "Not Found")</f>
        <v>Not Found</v>
      </c>
      <c r="Q204" s="27" t="b">
        <f>AND('RIDE DATA'!$A$5&lt;'Registration Data'!$P204,'RIDE DATA'!$B$5&gt;'Registration Data'!$P204)</f>
        <v>0</v>
      </c>
      <c r="R204" s="27">
        <f t="shared" si="20"/>
        <v>0</v>
      </c>
      <c r="S204" s="25">
        <f>COUNTIF('Historical Registration Data'!D:D,'Registration Data'!C204)</f>
        <v>0</v>
      </c>
      <c r="T204" s="28" t="e">
        <f t="shared" si="22"/>
        <v>#VALUE!</v>
      </c>
      <c r="U204" s="29" t="e">
        <f t="shared" si="23"/>
        <v>#VALUE!</v>
      </c>
      <c r="V204" s="44" t="e">
        <f t="shared" si="21"/>
        <v>#VALUE!</v>
      </c>
      <c r="W204"/>
    </row>
    <row r="205" spans="1:23" x14ac:dyDescent="0.25">
      <c r="A205"/>
      <c r="B205"/>
      <c r="C205"/>
      <c r="D205"/>
      <c r="E205"/>
      <c r="F205" s="23">
        <f t="shared" si="18"/>
        <v>0</v>
      </c>
      <c r="G205" s="24">
        <f t="shared" si="19"/>
        <v>0</v>
      </c>
      <c r="H205" s="43"/>
      <c r="I205" s="43"/>
      <c r="J205" s="43"/>
      <c r="K205" s="43"/>
      <c r="L205" s="43"/>
      <c r="O205" s="26" t="str">
        <f>IFERROR(VLOOKUP(C:C,'Results Data'!A:F,6,FALSE), "Not Found")</f>
        <v>Not Found</v>
      </c>
      <c r="P205" s="27" t="str">
        <f>IFERROR(VLOOKUP(C:C,'Results Data'!A:M,13,FALSE), "Not Found")</f>
        <v>Not Found</v>
      </c>
      <c r="Q205" s="27" t="b">
        <f>AND('RIDE DATA'!$A$5&lt;'Registration Data'!$P205,'RIDE DATA'!$B$5&gt;'Registration Data'!$P205)</f>
        <v>0</v>
      </c>
      <c r="R205" s="27">
        <f t="shared" si="20"/>
        <v>0</v>
      </c>
      <c r="S205" s="25">
        <f>COUNTIF('Historical Registration Data'!D:D,'Registration Data'!C205)</f>
        <v>0</v>
      </c>
      <c r="T205" s="28" t="e">
        <f t="shared" si="22"/>
        <v>#VALUE!</v>
      </c>
      <c r="U205" s="29" t="e">
        <f t="shared" si="23"/>
        <v>#VALUE!</v>
      </c>
      <c r="V205" s="44" t="e">
        <f t="shared" si="21"/>
        <v>#VALUE!</v>
      </c>
      <c r="W205"/>
    </row>
    <row r="206" spans="1:23" x14ac:dyDescent="0.25">
      <c r="A206"/>
      <c r="B206"/>
      <c r="C206"/>
      <c r="D206"/>
      <c r="E206"/>
      <c r="F206" s="23">
        <f t="shared" si="18"/>
        <v>0</v>
      </c>
      <c r="G206" s="24">
        <f t="shared" si="19"/>
        <v>0</v>
      </c>
      <c r="H206" s="43"/>
      <c r="I206" s="43"/>
      <c r="J206" s="43"/>
      <c r="K206" s="43"/>
      <c r="L206" s="43"/>
      <c r="O206" s="26" t="str">
        <f>IFERROR(VLOOKUP(C:C,'Results Data'!A:F,6,FALSE), "Not Found")</f>
        <v>Not Found</v>
      </c>
      <c r="P206" s="27" t="str">
        <f>IFERROR(VLOOKUP(C:C,'Results Data'!A:M,13,FALSE), "Not Found")</f>
        <v>Not Found</v>
      </c>
      <c r="Q206" s="27" t="b">
        <f>AND('RIDE DATA'!$A$5&lt;'Registration Data'!$P206,'RIDE DATA'!$B$5&gt;'Registration Data'!$P206)</f>
        <v>0</v>
      </c>
      <c r="R206" s="27">
        <f t="shared" si="20"/>
        <v>0</v>
      </c>
      <c r="S206" s="25">
        <f>COUNTIF('Historical Registration Data'!D:D,'Registration Data'!C206)</f>
        <v>0</v>
      </c>
      <c r="T206" s="28" t="e">
        <f t="shared" si="22"/>
        <v>#VALUE!</v>
      </c>
      <c r="U206" s="29" t="e">
        <f t="shared" si="23"/>
        <v>#VALUE!</v>
      </c>
      <c r="V206" s="44" t="e">
        <f t="shared" si="21"/>
        <v>#VALUE!</v>
      </c>
      <c r="W206"/>
    </row>
    <row r="207" spans="1:23" x14ac:dyDescent="0.25">
      <c r="A207"/>
      <c r="B207"/>
      <c r="C207"/>
      <c r="D207"/>
      <c r="E207"/>
      <c r="F207" s="23">
        <f t="shared" si="18"/>
        <v>0</v>
      </c>
      <c r="G207" s="24">
        <f t="shared" si="19"/>
        <v>0</v>
      </c>
      <c r="H207" s="43"/>
      <c r="I207" s="43"/>
      <c r="J207" s="43"/>
      <c r="K207" s="43"/>
      <c r="L207" s="43"/>
      <c r="O207" s="26" t="str">
        <f>IFERROR(VLOOKUP(C:C,'Results Data'!A:F,6,FALSE), "Not Found")</f>
        <v>Not Found</v>
      </c>
      <c r="P207" s="27" t="str">
        <f>IFERROR(VLOOKUP(C:C,'Results Data'!A:M,13,FALSE), "Not Found")</f>
        <v>Not Found</v>
      </c>
      <c r="Q207" s="27" t="b">
        <f>AND('RIDE DATA'!$A$5&lt;'Registration Data'!$P207,'RIDE DATA'!$B$5&gt;'Registration Data'!$P207)</f>
        <v>0</v>
      </c>
      <c r="R207" s="27">
        <f t="shared" si="20"/>
        <v>0</v>
      </c>
      <c r="S207" s="25">
        <f>COUNTIF('Historical Registration Data'!D:D,'Registration Data'!C207)</f>
        <v>0</v>
      </c>
      <c r="T207" s="28" t="e">
        <f t="shared" si="22"/>
        <v>#VALUE!</v>
      </c>
      <c r="U207" s="29" t="e">
        <f t="shared" si="23"/>
        <v>#VALUE!</v>
      </c>
      <c r="V207" s="44" t="e">
        <f t="shared" si="21"/>
        <v>#VALUE!</v>
      </c>
      <c r="W207"/>
    </row>
    <row r="208" spans="1:23" x14ac:dyDescent="0.25">
      <c r="A208"/>
      <c r="B208"/>
      <c r="C208"/>
      <c r="D208"/>
      <c r="E208"/>
      <c r="F208" s="23">
        <f t="shared" si="18"/>
        <v>0</v>
      </c>
      <c r="G208" s="24">
        <f t="shared" si="19"/>
        <v>0</v>
      </c>
      <c r="H208" s="43"/>
      <c r="I208" s="43"/>
      <c r="J208" s="43"/>
      <c r="K208" s="43"/>
      <c r="L208" s="43"/>
      <c r="O208" s="26" t="str">
        <f>IFERROR(VLOOKUP(C:C,'Results Data'!A:F,6,FALSE), "Not Found")</f>
        <v>Not Found</v>
      </c>
      <c r="P208" s="27" t="str">
        <f>IFERROR(VLOOKUP(C:C,'Results Data'!A:M,13,FALSE), "Not Found")</f>
        <v>Not Found</v>
      </c>
      <c r="Q208" s="27" t="b">
        <f>AND('RIDE DATA'!$A$5&lt;'Registration Data'!$P208,'RIDE DATA'!$B$5&gt;'Registration Data'!$P208)</f>
        <v>0</v>
      </c>
      <c r="R208" s="27">
        <f t="shared" si="20"/>
        <v>0</v>
      </c>
      <c r="S208" s="25">
        <f>COUNTIF('Historical Registration Data'!D:D,'Registration Data'!C208)</f>
        <v>0</v>
      </c>
      <c r="T208" s="28" t="e">
        <f t="shared" si="22"/>
        <v>#VALUE!</v>
      </c>
      <c r="U208" s="29" t="e">
        <f t="shared" si="23"/>
        <v>#VALUE!</v>
      </c>
      <c r="V208" s="44" t="e">
        <f t="shared" si="21"/>
        <v>#VALUE!</v>
      </c>
      <c r="W208"/>
    </row>
    <row r="209" spans="1:23" x14ac:dyDescent="0.25">
      <c r="A209"/>
      <c r="B209"/>
      <c r="C209"/>
      <c r="D209"/>
      <c r="E209"/>
      <c r="F209" s="23">
        <f t="shared" si="18"/>
        <v>0</v>
      </c>
      <c r="G209" s="24">
        <f t="shared" si="19"/>
        <v>0</v>
      </c>
      <c r="H209" s="43"/>
      <c r="I209" s="43"/>
      <c r="J209" s="43"/>
      <c r="K209" s="43"/>
      <c r="L209" s="43"/>
      <c r="O209" s="26" t="str">
        <f>IFERROR(VLOOKUP(C:C,'Results Data'!A:F,6,FALSE), "Not Found")</f>
        <v>Not Found</v>
      </c>
      <c r="P209" s="27" t="str">
        <f>IFERROR(VLOOKUP(C:C,'Results Data'!A:M,13,FALSE), "Not Found")</f>
        <v>Not Found</v>
      </c>
      <c r="Q209" s="27" t="b">
        <f>AND('RIDE DATA'!$A$5&lt;'Registration Data'!$P209,'RIDE DATA'!$B$5&gt;'Registration Data'!$P209)</f>
        <v>0</v>
      </c>
      <c r="R209" s="27">
        <f t="shared" si="20"/>
        <v>0</v>
      </c>
      <c r="S209" s="25">
        <f>COUNTIF('Historical Registration Data'!D:D,'Registration Data'!C209)</f>
        <v>0</v>
      </c>
      <c r="T209" s="28" t="e">
        <f t="shared" si="22"/>
        <v>#VALUE!</v>
      </c>
      <c r="U209" s="29" t="e">
        <f t="shared" si="23"/>
        <v>#VALUE!</v>
      </c>
      <c r="V209" s="44" t="e">
        <f t="shared" si="21"/>
        <v>#VALUE!</v>
      </c>
      <c r="W209"/>
    </row>
    <row r="210" spans="1:23" x14ac:dyDescent="0.25">
      <c r="A210"/>
      <c r="B210"/>
      <c r="C210"/>
      <c r="D210"/>
      <c r="E210"/>
      <c r="F210" s="23">
        <f t="shared" si="18"/>
        <v>0</v>
      </c>
      <c r="G210" s="24">
        <f t="shared" si="19"/>
        <v>0</v>
      </c>
      <c r="H210" s="43"/>
      <c r="I210" s="43"/>
      <c r="J210" s="43"/>
      <c r="K210" s="43"/>
      <c r="L210" s="43"/>
      <c r="O210" s="26" t="str">
        <f>IFERROR(VLOOKUP(C:C,'Results Data'!A:F,6,FALSE), "Not Found")</f>
        <v>Not Found</v>
      </c>
      <c r="P210" s="27" t="str">
        <f>IFERROR(VLOOKUP(C:C,'Results Data'!A:M,13,FALSE), "Not Found")</f>
        <v>Not Found</v>
      </c>
      <c r="Q210" s="27" t="b">
        <f>AND('RIDE DATA'!$A$5&lt;'Registration Data'!$P210,'RIDE DATA'!$B$5&gt;'Registration Data'!$P210)</f>
        <v>0</v>
      </c>
      <c r="R210" s="27">
        <f t="shared" si="20"/>
        <v>0</v>
      </c>
      <c r="S210" s="25">
        <f>COUNTIF('Historical Registration Data'!D:D,'Registration Data'!C210)</f>
        <v>0</v>
      </c>
      <c r="T210" s="28" t="e">
        <f t="shared" si="22"/>
        <v>#VALUE!</v>
      </c>
      <c r="U210" s="29" t="e">
        <f t="shared" si="23"/>
        <v>#VALUE!</v>
      </c>
      <c r="V210" s="44" t="e">
        <f t="shared" si="21"/>
        <v>#VALUE!</v>
      </c>
      <c r="W210"/>
    </row>
    <row r="211" spans="1:23" x14ac:dyDescent="0.25">
      <c r="A211"/>
      <c r="B211"/>
      <c r="C211"/>
      <c r="D211"/>
      <c r="E211"/>
      <c r="F211" s="23">
        <f t="shared" si="18"/>
        <v>0</v>
      </c>
      <c r="G211" s="24">
        <f t="shared" si="19"/>
        <v>0</v>
      </c>
      <c r="H211" s="43"/>
      <c r="I211" s="43"/>
      <c r="J211" s="43"/>
      <c r="K211" s="43"/>
      <c r="L211" s="43"/>
      <c r="O211" s="26" t="str">
        <f>IFERROR(VLOOKUP(C:C,'Results Data'!A:F,6,FALSE), "Not Found")</f>
        <v>Not Found</v>
      </c>
      <c r="P211" s="27" t="str">
        <f>IFERROR(VLOOKUP(C:C,'Results Data'!A:M,13,FALSE), "Not Found")</f>
        <v>Not Found</v>
      </c>
      <c r="Q211" s="27" t="b">
        <f>AND('RIDE DATA'!$A$5&lt;'Registration Data'!$P211,'RIDE DATA'!$B$5&gt;'Registration Data'!$P211)</f>
        <v>0</v>
      </c>
      <c r="R211" s="27">
        <f t="shared" si="20"/>
        <v>0</v>
      </c>
      <c r="S211" s="25">
        <f>COUNTIF('Historical Registration Data'!D:D,'Registration Data'!C211)</f>
        <v>0</v>
      </c>
      <c r="T211" s="28" t="e">
        <f t="shared" si="22"/>
        <v>#VALUE!</v>
      </c>
      <c r="U211" s="29" t="e">
        <f t="shared" si="23"/>
        <v>#VALUE!</v>
      </c>
      <c r="V211" s="44" t="e">
        <f t="shared" si="21"/>
        <v>#VALUE!</v>
      </c>
      <c r="W211"/>
    </row>
    <row r="212" spans="1:23" x14ac:dyDescent="0.25">
      <c r="A212"/>
      <c r="B212"/>
      <c r="C212"/>
      <c r="D212"/>
      <c r="E212"/>
      <c r="F212" s="23">
        <f t="shared" si="18"/>
        <v>0</v>
      </c>
      <c r="G212" s="24">
        <f t="shared" si="19"/>
        <v>0</v>
      </c>
      <c r="H212" s="43"/>
      <c r="I212" s="43"/>
      <c r="J212" s="43"/>
      <c r="K212" s="43"/>
      <c r="L212" s="43"/>
      <c r="O212" s="26" t="str">
        <f>IFERROR(VLOOKUP(C:C,'Results Data'!A:F,6,FALSE), "Not Found")</f>
        <v>Not Found</v>
      </c>
      <c r="P212" s="27" t="str">
        <f>IFERROR(VLOOKUP(C:C,'Results Data'!A:M,13,FALSE), "Not Found")</f>
        <v>Not Found</v>
      </c>
      <c r="Q212" s="27" t="b">
        <f>AND('RIDE DATA'!$A$5&lt;'Registration Data'!$P212,'RIDE DATA'!$B$5&gt;'Registration Data'!$P212)</f>
        <v>0</v>
      </c>
      <c r="R212" s="27">
        <f t="shared" si="20"/>
        <v>0</v>
      </c>
      <c r="S212" s="25">
        <f>COUNTIF('Historical Registration Data'!D:D,'Registration Data'!C212)</f>
        <v>0</v>
      </c>
      <c r="T212" s="28" t="e">
        <f t="shared" si="22"/>
        <v>#VALUE!</v>
      </c>
      <c r="U212" s="29" t="e">
        <f t="shared" si="23"/>
        <v>#VALUE!</v>
      </c>
      <c r="V212" s="44" t="e">
        <f t="shared" si="21"/>
        <v>#VALUE!</v>
      </c>
      <c r="W212"/>
    </row>
    <row r="213" spans="1:23" x14ac:dyDescent="0.25">
      <c r="A213"/>
      <c r="B213"/>
      <c r="C213"/>
      <c r="D213"/>
      <c r="E213"/>
      <c r="F213" s="23">
        <f t="shared" si="18"/>
        <v>0</v>
      </c>
      <c r="G213" s="24">
        <f t="shared" si="19"/>
        <v>0</v>
      </c>
      <c r="H213" s="43"/>
      <c r="I213" s="43"/>
      <c r="J213" s="43"/>
      <c r="K213" s="43"/>
      <c r="L213" s="43"/>
      <c r="O213" s="26" t="str">
        <f>IFERROR(VLOOKUP(C:C,'Results Data'!A:F,6,FALSE), "Not Found")</f>
        <v>Not Found</v>
      </c>
      <c r="P213" s="27" t="str">
        <f>IFERROR(VLOOKUP(C:C,'Results Data'!A:M,13,FALSE), "Not Found")</f>
        <v>Not Found</v>
      </c>
      <c r="Q213" s="27" t="b">
        <f>AND('RIDE DATA'!$A$5&lt;'Registration Data'!$P213,'RIDE DATA'!$B$5&gt;'Registration Data'!$P213)</f>
        <v>0</v>
      </c>
      <c r="R213" s="27">
        <f t="shared" si="20"/>
        <v>0</v>
      </c>
      <c r="S213" s="25">
        <f>COUNTIF('Historical Registration Data'!D:D,'Registration Data'!C213)</f>
        <v>0</v>
      </c>
      <c r="T213" s="28" t="e">
        <f t="shared" si="22"/>
        <v>#VALUE!</v>
      </c>
      <c r="U213" s="29" t="e">
        <f t="shared" si="23"/>
        <v>#VALUE!</v>
      </c>
      <c r="V213" s="44" t="e">
        <f t="shared" si="21"/>
        <v>#VALUE!</v>
      </c>
      <c r="W213"/>
    </row>
    <row r="214" spans="1:23" x14ac:dyDescent="0.25">
      <c r="A214"/>
      <c r="B214"/>
      <c r="C214"/>
      <c r="D214"/>
      <c r="E214"/>
      <c r="F214" s="23">
        <f t="shared" si="18"/>
        <v>0</v>
      </c>
      <c r="G214" s="24">
        <f t="shared" si="19"/>
        <v>0</v>
      </c>
      <c r="H214" s="43"/>
      <c r="I214" s="43"/>
      <c r="J214" s="43"/>
      <c r="K214" s="43"/>
      <c r="L214" s="43"/>
      <c r="O214" s="26" t="str">
        <f>IFERROR(VLOOKUP(C:C,'Results Data'!A:F,6,FALSE), "Not Found")</f>
        <v>Not Found</v>
      </c>
      <c r="P214" s="27" t="str">
        <f>IFERROR(VLOOKUP(C:C,'Results Data'!A:M,13,FALSE), "Not Found")</f>
        <v>Not Found</v>
      </c>
      <c r="Q214" s="27" t="b">
        <f>AND('RIDE DATA'!$A$5&lt;'Registration Data'!$P214,'RIDE DATA'!$B$5&gt;'Registration Data'!$P214)</f>
        <v>0</v>
      </c>
      <c r="R214" s="27">
        <f t="shared" si="20"/>
        <v>0</v>
      </c>
      <c r="S214" s="25">
        <f>COUNTIF('Historical Registration Data'!D:D,'Registration Data'!C214)</f>
        <v>0</v>
      </c>
      <c r="T214" s="28" t="e">
        <f t="shared" si="22"/>
        <v>#VALUE!</v>
      </c>
      <c r="U214" s="29" t="e">
        <f t="shared" si="23"/>
        <v>#VALUE!</v>
      </c>
      <c r="V214" s="44" t="e">
        <f t="shared" si="21"/>
        <v>#VALUE!</v>
      </c>
      <c r="W214"/>
    </row>
    <row r="215" spans="1:23" x14ac:dyDescent="0.25">
      <c r="A215"/>
      <c r="B215"/>
      <c r="C215"/>
      <c r="D215"/>
      <c r="E215"/>
      <c r="F215" s="23">
        <f t="shared" si="18"/>
        <v>0</v>
      </c>
      <c r="G215" s="24">
        <f t="shared" si="19"/>
        <v>0</v>
      </c>
      <c r="H215" s="43"/>
      <c r="I215" s="43"/>
      <c r="J215" s="43"/>
      <c r="K215" s="43"/>
      <c r="L215" s="43"/>
      <c r="O215" s="26" t="str">
        <f>IFERROR(VLOOKUP(C:C,'Results Data'!A:F,6,FALSE), "Not Found")</f>
        <v>Not Found</v>
      </c>
      <c r="P215" s="27" t="str">
        <f>IFERROR(VLOOKUP(C:C,'Results Data'!A:M,13,FALSE), "Not Found")</f>
        <v>Not Found</v>
      </c>
      <c r="Q215" s="27" t="b">
        <f>AND('RIDE DATA'!$A$5&lt;'Registration Data'!$P215,'RIDE DATA'!$B$5&gt;'Registration Data'!$P215)</f>
        <v>0</v>
      </c>
      <c r="R215" s="27">
        <f t="shared" si="20"/>
        <v>0</v>
      </c>
      <c r="S215" s="25">
        <f>COUNTIF('Historical Registration Data'!D:D,'Registration Data'!C215)</f>
        <v>0</v>
      </c>
      <c r="T215" s="28" t="e">
        <f t="shared" si="22"/>
        <v>#VALUE!</v>
      </c>
      <c r="U215" s="29" t="e">
        <f t="shared" si="23"/>
        <v>#VALUE!</v>
      </c>
      <c r="V215" s="44" t="e">
        <f t="shared" si="21"/>
        <v>#VALUE!</v>
      </c>
      <c r="W215"/>
    </row>
    <row r="216" spans="1:23" x14ac:dyDescent="0.25">
      <c r="A216"/>
      <c r="B216"/>
      <c r="C216"/>
      <c r="D216"/>
      <c r="E216"/>
      <c r="F216" s="23">
        <f t="shared" si="18"/>
        <v>0</v>
      </c>
      <c r="G216" s="24">
        <f t="shared" si="19"/>
        <v>0</v>
      </c>
      <c r="H216" s="43"/>
      <c r="I216" s="43"/>
      <c r="J216" s="43"/>
      <c r="K216" s="43"/>
      <c r="L216" s="43"/>
      <c r="O216" s="26" t="str">
        <f>IFERROR(VLOOKUP(C:C,'Results Data'!A:F,6,FALSE), "Not Found")</f>
        <v>Not Found</v>
      </c>
      <c r="P216" s="27" t="str">
        <f>IFERROR(VLOOKUP(C:C,'Results Data'!A:M,13,FALSE), "Not Found")</f>
        <v>Not Found</v>
      </c>
      <c r="Q216" s="27" t="b">
        <f>AND('RIDE DATA'!$A$5&lt;'Registration Data'!$P216,'RIDE DATA'!$B$5&gt;'Registration Data'!$P216)</f>
        <v>0</v>
      </c>
      <c r="R216" s="27">
        <f t="shared" si="20"/>
        <v>0</v>
      </c>
      <c r="S216" s="25">
        <f>COUNTIF('Historical Registration Data'!D:D,'Registration Data'!C216)</f>
        <v>0</v>
      </c>
      <c r="T216" s="28" t="e">
        <f t="shared" si="22"/>
        <v>#VALUE!</v>
      </c>
      <c r="U216" s="29" t="e">
        <f t="shared" si="23"/>
        <v>#VALUE!</v>
      </c>
      <c r="V216" s="44" t="e">
        <f t="shared" si="21"/>
        <v>#VALUE!</v>
      </c>
      <c r="W216"/>
    </row>
    <row r="217" spans="1:23" x14ac:dyDescent="0.25">
      <c r="A217"/>
      <c r="B217"/>
      <c r="C217"/>
      <c r="D217"/>
      <c r="E217"/>
      <c r="F217" s="23">
        <f t="shared" si="18"/>
        <v>0</v>
      </c>
      <c r="G217" s="24">
        <f t="shared" si="19"/>
        <v>0</v>
      </c>
      <c r="H217" s="43"/>
      <c r="I217" s="43"/>
      <c r="J217" s="43"/>
      <c r="K217" s="43"/>
      <c r="L217" s="43"/>
      <c r="O217" s="26" t="str">
        <f>IFERROR(VLOOKUP(C:C,'Results Data'!A:F,6,FALSE), "Not Found")</f>
        <v>Not Found</v>
      </c>
      <c r="P217" s="27" t="str">
        <f>IFERROR(VLOOKUP(C:C,'Results Data'!A:M,13,FALSE), "Not Found")</f>
        <v>Not Found</v>
      </c>
      <c r="Q217" s="27" t="b">
        <f>AND('RIDE DATA'!$A$5&lt;'Registration Data'!$P217,'RIDE DATA'!$B$5&gt;'Registration Data'!$P217)</f>
        <v>0</v>
      </c>
      <c r="R217" s="27">
        <f t="shared" si="20"/>
        <v>0</v>
      </c>
      <c r="S217" s="25">
        <f>COUNTIF('Historical Registration Data'!D:D,'Registration Data'!C217)</f>
        <v>0</v>
      </c>
      <c r="T217" s="28" t="e">
        <f t="shared" si="22"/>
        <v>#VALUE!</v>
      </c>
      <c r="U217" s="29" t="e">
        <f t="shared" si="23"/>
        <v>#VALUE!</v>
      </c>
      <c r="V217" s="44" t="e">
        <f t="shared" si="21"/>
        <v>#VALUE!</v>
      </c>
      <c r="W217"/>
    </row>
    <row r="218" spans="1:23" x14ac:dyDescent="0.25">
      <c r="A218"/>
      <c r="B218"/>
      <c r="C218"/>
      <c r="D218"/>
      <c r="E218"/>
      <c r="F218" s="23">
        <f t="shared" si="18"/>
        <v>0</v>
      </c>
      <c r="G218" s="24">
        <f t="shared" si="19"/>
        <v>0</v>
      </c>
      <c r="H218" s="43"/>
      <c r="I218" s="43"/>
      <c r="J218" s="43"/>
      <c r="K218" s="43"/>
      <c r="L218" s="43"/>
      <c r="O218" s="26" t="str">
        <f>IFERROR(VLOOKUP(C:C,'Results Data'!A:F,6,FALSE), "Not Found")</f>
        <v>Not Found</v>
      </c>
      <c r="P218" s="27" t="str">
        <f>IFERROR(VLOOKUP(C:C,'Results Data'!A:M,13,FALSE), "Not Found")</f>
        <v>Not Found</v>
      </c>
      <c r="Q218" s="27" t="b">
        <f>AND('RIDE DATA'!$A$5&lt;'Registration Data'!$P218,'RIDE DATA'!$B$5&gt;'Registration Data'!$P218)</f>
        <v>0</v>
      </c>
      <c r="R218" s="27">
        <f t="shared" si="20"/>
        <v>0</v>
      </c>
      <c r="S218" s="25">
        <f>COUNTIF('Historical Registration Data'!D:D,'Registration Data'!C218)</f>
        <v>0</v>
      </c>
      <c r="T218" s="28" t="e">
        <f t="shared" si="22"/>
        <v>#VALUE!</v>
      </c>
      <c r="U218" s="29" t="e">
        <f t="shared" si="23"/>
        <v>#VALUE!</v>
      </c>
      <c r="V218" s="44" t="e">
        <f t="shared" si="21"/>
        <v>#VALUE!</v>
      </c>
      <c r="W218"/>
    </row>
    <row r="219" spans="1:23" x14ac:dyDescent="0.25">
      <c r="A219"/>
      <c r="B219"/>
      <c r="C219"/>
      <c r="D219"/>
      <c r="E219"/>
      <c r="F219" s="23">
        <f t="shared" si="18"/>
        <v>0</v>
      </c>
      <c r="G219" s="24">
        <f t="shared" si="19"/>
        <v>0</v>
      </c>
      <c r="H219" s="43"/>
      <c r="I219" s="43"/>
      <c r="J219" s="43"/>
      <c r="K219" s="43"/>
      <c r="L219" s="43"/>
      <c r="O219" s="26" t="str">
        <f>IFERROR(VLOOKUP(C:C,'Results Data'!A:F,6,FALSE), "Not Found")</f>
        <v>Not Found</v>
      </c>
      <c r="P219" s="27" t="str">
        <f>IFERROR(VLOOKUP(C:C,'Results Data'!A:M,13,FALSE), "Not Found")</f>
        <v>Not Found</v>
      </c>
      <c r="Q219" s="27" t="b">
        <f>AND('RIDE DATA'!$A$5&lt;'Registration Data'!$P219,'RIDE DATA'!$B$5&gt;'Registration Data'!$P219)</f>
        <v>0</v>
      </c>
      <c r="R219" s="27">
        <f t="shared" si="20"/>
        <v>0</v>
      </c>
      <c r="S219" s="25">
        <f>COUNTIF('Historical Registration Data'!D:D,'Registration Data'!C219)</f>
        <v>0</v>
      </c>
      <c r="T219" s="28" t="e">
        <f t="shared" si="22"/>
        <v>#VALUE!</v>
      </c>
      <c r="U219" s="29" t="e">
        <f t="shared" si="23"/>
        <v>#VALUE!</v>
      </c>
      <c r="V219" s="44" t="e">
        <f t="shared" si="21"/>
        <v>#VALUE!</v>
      </c>
      <c r="W219"/>
    </row>
    <row r="220" spans="1:23" x14ac:dyDescent="0.25">
      <c r="A220"/>
      <c r="B220"/>
      <c r="C220"/>
      <c r="D220"/>
      <c r="E220"/>
      <c r="F220" s="23">
        <f t="shared" si="18"/>
        <v>0</v>
      </c>
      <c r="G220" s="24">
        <f t="shared" si="19"/>
        <v>0</v>
      </c>
      <c r="H220" s="43"/>
      <c r="I220" s="43"/>
      <c r="J220" s="43"/>
      <c r="K220" s="43"/>
      <c r="L220" s="43"/>
      <c r="O220" s="26" t="str">
        <f>IFERROR(VLOOKUP(C:C,'Results Data'!A:F,6,FALSE), "Not Found")</f>
        <v>Not Found</v>
      </c>
      <c r="P220" s="27" t="str">
        <f>IFERROR(VLOOKUP(C:C,'Results Data'!A:M,13,FALSE), "Not Found")</f>
        <v>Not Found</v>
      </c>
      <c r="Q220" s="27" t="b">
        <f>AND('RIDE DATA'!$A$5&lt;'Registration Data'!$P220,'RIDE DATA'!$B$5&gt;'Registration Data'!$P220)</f>
        <v>0</v>
      </c>
      <c r="R220" s="27">
        <f t="shared" si="20"/>
        <v>0</v>
      </c>
      <c r="S220" s="25">
        <f>COUNTIF('Historical Registration Data'!D:D,'Registration Data'!C220)</f>
        <v>0</v>
      </c>
      <c r="T220" s="28" t="e">
        <f t="shared" si="22"/>
        <v>#VALUE!</v>
      </c>
      <c r="U220" s="29" t="e">
        <f t="shared" si="23"/>
        <v>#VALUE!</v>
      </c>
      <c r="V220" s="44" t="e">
        <f t="shared" si="21"/>
        <v>#VALUE!</v>
      </c>
      <c r="W220"/>
    </row>
    <row r="221" spans="1:23" x14ac:dyDescent="0.25">
      <c r="A221"/>
      <c r="B221"/>
      <c r="C221"/>
      <c r="D221"/>
      <c r="E221"/>
      <c r="F221" s="23">
        <f t="shared" si="18"/>
        <v>0</v>
      </c>
      <c r="G221" s="24">
        <f t="shared" si="19"/>
        <v>0</v>
      </c>
      <c r="H221" s="43"/>
      <c r="I221" s="43"/>
      <c r="J221" s="43"/>
      <c r="K221" s="43"/>
      <c r="L221" s="43"/>
      <c r="O221" s="26" t="str">
        <f>IFERROR(VLOOKUP(C:C,'Results Data'!A:F,6,FALSE), "Not Found")</f>
        <v>Not Found</v>
      </c>
      <c r="P221" s="27" t="str">
        <f>IFERROR(VLOOKUP(C:C,'Results Data'!A:M,13,FALSE), "Not Found")</f>
        <v>Not Found</v>
      </c>
      <c r="Q221" s="27" t="b">
        <f>AND('RIDE DATA'!$A$5&lt;'Registration Data'!$P221,'RIDE DATA'!$B$5&gt;'Registration Data'!$P221)</f>
        <v>0</v>
      </c>
      <c r="R221" s="27">
        <f t="shared" si="20"/>
        <v>0</v>
      </c>
      <c r="S221" s="25">
        <f>COUNTIF('Historical Registration Data'!D:D,'Registration Data'!C221)</f>
        <v>0</v>
      </c>
      <c r="T221" s="28" t="e">
        <f t="shared" si="22"/>
        <v>#VALUE!</v>
      </c>
      <c r="U221" s="29" t="e">
        <f t="shared" si="23"/>
        <v>#VALUE!</v>
      </c>
      <c r="V221" s="44" t="e">
        <f t="shared" si="21"/>
        <v>#VALUE!</v>
      </c>
      <c r="W221"/>
    </row>
    <row r="222" spans="1:23" x14ac:dyDescent="0.25">
      <c r="A222"/>
      <c r="B222"/>
      <c r="C222"/>
      <c r="D222"/>
      <c r="E222"/>
      <c r="F222" s="23">
        <f t="shared" si="18"/>
        <v>0</v>
      </c>
      <c r="G222" s="24">
        <f t="shared" si="19"/>
        <v>0</v>
      </c>
      <c r="H222" s="43"/>
      <c r="I222" s="43"/>
      <c r="J222" s="43"/>
      <c r="K222" s="43"/>
      <c r="L222" s="43"/>
      <c r="O222" s="26" t="str">
        <f>IFERROR(VLOOKUP(C:C,'Results Data'!A:F,6,FALSE), "Not Found")</f>
        <v>Not Found</v>
      </c>
      <c r="P222" s="27" t="str">
        <f>IFERROR(VLOOKUP(C:C,'Results Data'!A:M,13,FALSE), "Not Found")</f>
        <v>Not Found</v>
      </c>
      <c r="Q222" s="27" t="b">
        <f>AND('RIDE DATA'!$A$5&lt;'Registration Data'!$P222,'RIDE DATA'!$B$5&gt;'Registration Data'!$P222)</f>
        <v>0</v>
      </c>
      <c r="R222" s="27">
        <f t="shared" si="20"/>
        <v>0</v>
      </c>
      <c r="S222" s="25">
        <f>COUNTIF('Historical Registration Data'!D:D,'Registration Data'!C222)</f>
        <v>0</v>
      </c>
      <c r="T222" s="28" t="e">
        <f t="shared" si="22"/>
        <v>#VALUE!</v>
      </c>
      <c r="U222" s="29" t="e">
        <f t="shared" si="23"/>
        <v>#VALUE!</v>
      </c>
      <c r="V222" s="44" t="e">
        <f t="shared" si="21"/>
        <v>#VALUE!</v>
      </c>
      <c r="W222"/>
    </row>
    <row r="223" spans="1:23" x14ac:dyDescent="0.25">
      <c r="A223"/>
      <c r="B223"/>
      <c r="C223"/>
      <c r="D223"/>
      <c r="E223"/>
      <c r="F223" s="23">
        <f t="shared" si="18"/>
        <v>0</v>
      </c>
      <c r="G223" s="24">
        <f t="shared" si="19"/>
        <v>0</v>
      </c>
      <c r="H223" s="43"/>
      <c r="I223" s="43"/>
      <c r="J223" s="43"/>
      <c r="K223" s="43"/>
      <c r="L223" s="43"/>
      <c r="O223" s="26" t="str">
        <f>IFERROR(VLOOKUP(C:C,'Results Data'!A:F,6,FALSE), "Not Found")</f>
        <v>Not Found</v>
      </c>
      <c r="P223" s="27" t="str">
        <f>IFERROR(VLOOKUP(C:C,'Results Data'!A:M,13,FALSE), "Not Found")</f>
        <v>Not Found</v>
      </c>
      <c r="Q223" s="27" t="b">
        <f>AND('RIDE DATA'!$A$5&lt;'Registration Data'!$P223,'RIDE DATA'!$B$5&gt;'Registration Data'!$P223)</f>
        <v>0</v>
      </c>
      <c r="R223" s="27">
        <f t="shared" si="20"/>
        <v>0</v>
      </c>
      <c r="S223" s="25">
        <f>COUNTIF('Historical Registration Data'!D:D,'Registration Data'!C223)</f>
        <v>0</v>
      </c>
      <c r="T223" s="28" t="e">
        <f t="shared" si="22"/>
        <v>#VALUE!</v>
      </c>
      <c r="U223" s="29" t="e">
        <f t="shared" si="23"/>
        <v>#VALUE!</v>
      </c>
      <c r="V223" s="44" t="e">
        <f t="shared" si="21"/>
        <v>#VALUE!</v>
      </c>
      <c r="W223"/>
    </row>
    <row r="224" spans="1:23" x14ac:dyDescent="0.25">
      <c r="A224"/>
      <c r="B224"/>
      <c r="C224"/>
      <c r="D224"/>
      <c r="E224"/>
      <c r="F224" s="23">
        <f t="shared" si="18"/>
        <v>0</v>
      </c>
      <c r="G224" s="24">
        <f t="shared" si="19"/>
        <v>0</v>
      </c>
      <c r="H224" s="43"/>
      <c r="I224" s="43"/>
      <c r="J224" s="43"/>
      <c r="K224" s="43"/>
      <c r="L224" s="43"/>
      <c r="O224" s="26" t="str">
        <f>IFERROR(VLOOKUP(C:C,'Results Data'!A:F,6,FALSE), "Not Found")</f>
        <v>Not Found</v>
      </c>
      <c r="P224" s="27" t="str">
        <f>IFERROR(VLOOKUP(C:C,'Results Data'!A:M,13,FALSE), "Not Found")</f>
        <v>Not Found</v>
      </c>
      <c r="Q224" s="27" t="b">
        <f>AND('RIDE DATA'!$A$5&lt;'Registration Data'!$P224,'RIDE DATA'!$B$5&gt;'Registration Data'!$P224)</f>
        <v>0</v>
      </c>
      <c r="R224" s="27">
        <f t="shared" si="20"/>
        <v>0</v>
      </c>
      <c r="S224" s="25">
        <f>COUNTIF('Historical Registration Data'!D:D,'Registration Data'!C224)</f>
        <v>0</v>
      </c>
      <c r="T224" s="28" t="e">
        <f t="shared" si="22"/>
        <v>#VALUE!</v>
      </c>
      <c r="U224" s="29" t="e">
        <f t="shared" si="23"/>
        <v>#VALUE!</v>
      </c>
      <c r="V224" s="44" t="e">
        <f t="shared" si="21"/>
        <v>#VALUE!</v>
      </c>
      <c r="W224"/>
    </row>
    <row r="225" spans="1:23" x14ac:dyDescent="0.25">
      <c r="A225"/>
      <c r="B225"/>
      <c r="C225"/>
      <c r="D225"/>
      <c r="E225"/>
      <c r="F225" s="23">
        <f t="shared" si="18"/>
        <v>0</v>
      </c>
      <c r="G225" s="24">
        <f t="shared" si="19"/>
        <v>0</v>
      </c>
      <c r="H225" s="43"/>
      <c r="I225" s="43"/>
      <c r="J225" s="43"/>
      <c r="K225" s="43"/>
      <c r="L225" s="43"/>
      <c r="O225" s="26" t="str">
        <f>IFERROR(VLOOKUP(C:C,'Results Data'!A:F,6,FALSE), "Not Found")</f>
        <v>Not Found</v>
      </c>
      <c r="P225" s="27" t="str">
        <f>IFERROR(VLOOKUP(C:C,'Results Data'!A:M,13,FALSE), "Not Found")</f>
        <v>Not Found</v>
      </c>
      <c r="Q225" s="27" t="b">
        <f>AND('RIDE DATA'!$A$5&lt;'Registration Data'!$P225,'RIDE DATA'!$B$5&gt;'Registration Data'!$P225)</f>
        <v>0</v>
      </c>
      <c r="R225" s="27">
        <f t="shared" si="20"/>
        <v>0</v>
      </c>
      <c r="S225" s="25">
        <f>COUNTIF('Historical Registration Data'!D:D,'Registration Data'!C225)</f>
        <v>0</v>
      </c>
      <c r="T225" s="28" t="e">
        <f t="shared" si="22"/>
        <v>#VALUE!</v>
      </c>
      <c r="U225" s="29" t="e">
        <f t="shared" si="23"/>
        <v>#VALUE!</v>
      </c>
      <c r="V225" s="44" t="e">
        <f t="shared" si="21"/>
        <v>#VALUE!</v>
      </c>
      <c r="W225"/>
    </row>
    <row r="226" spans="1:23" x14ac:dyDescent="0.25">
      <c r="A226"/>
      <c r="B226"/>
      <c r="C226"/>
      <c r="D226"/>
      <c r="E226"/>
      <c r="F226" s="23">
        <f t="shared" si="18"/>
        <v>0</v>
      </c>
      <c r="G226" s="24">
        <f t="shared" si="19"/>
        <v>0</v>
      </c>
      <c r="H226" s="43"/>
      <c r="I226" s="43"/>
      <c r="J226" s="43"/>
      <c r="K226" s="43"/>
      <c r="L226" s="43"/>
      <c r="O226" s="26" t="str">
        <f>IFERROR(VLOOKUP(C:C,'Results Data'!A:F,6,FALSE), "Not Found")</f>
        <v>Not Found</v>
      </c>
      <c r="P226" s="27" t="str">
        <f>IFERROR(VLOOKUP(C:C,'Results Data'!A:M,13,FALSE), "Not Found")</f>
        <v>Not Found</v>
      </c>
      <c r="Q226" s="27" t="b">
        <f>AND('RIDE DATA'!$A$5&lt;'Registration Data'!$P226,'RIDE DATA'!$B$5&gt;'Registration Data'!$P226)</f>
        <v>0</v>
      </c>
      <c r="R226" s="27">
        <f t="shared" si="20"/>
        <v>0</v>
      </c>
      <c r="S226" s="25">
        <f>COUNTIF('Historical Registration Data'!D:D,'Registration Data'!C226)</f>
        <v>0</v>
      </c>
      <c r="T226" s="28" t="e">
        <f t="shared" si="22"/>
        <v>#VALUE!</v>
      </c>
      <c r="U226" s="29" t="e">
        <f t="shared" si="23"/>
        <v>#VALUE!</v>
      </c>
      <c r="V226" s="44" t="e">
        <f t="shared" si="21"/>
        <v>#VALUE!</v>
      </c>
      <c r="W226"/>
    </row>
    <row r="227" spans="1:23" x14ac:dyDescent="0.25">
      <c r="A227"/>
      <c r="B227"/>
      <c r="C227"/>
      <c r="D227"/>
      <c r="E227"/>
      <c r="F227" s="23">
        <f t="shared" si="18"/>
        <v>0</v>
      </c>
      <c r="G227" s="24">
        <f t="shared" si="19"/>
        <v>0</v>
      </c>
      <c r="H227" s="43"/>
      <c r="I227" s="43"/>
      <c r="J227" s="43"/>
      <c r="K227" s="43"/>
      <c r="L227" s="43"/>
      <c r="O227" s="26" t="str">
        <f>IFERROR(VLOOKUP(C:C,'Results Data'!A:F,6,FALSE), "Not Found")</f>
        <v>Not Found</v>
      </c>
      <c r="P227" s="27" t="str">
        <f>IFERROR(VLOOKUP(C:C,'Results Data'!A:M,13,FALSE), "Not Found")</f>
        <v>Not Found</v>
      </c>
      <c r="Q227" s="27" t="b">
        <f>AND('RIDE DATA'!$A$5&lt;'Registration Data'!$P227,'RIDE DATA'!$B$5&gt;'Registration Data'!$P227)</f>
        <v>0</v>
      </c>
      <c r="R227" s="27">
        <f t="shared" si="20"/>
        <v>0</v>
      </c>
      <c r="S227" s="25">
        <f>COUNTIF('Historical Registration Data'!D:D,'Registration Data'!C227)</f>
        <v>0</v>
      </c>
      <c r="T227" s="28" t="e">
        <f t="shared" si="22"/>
        <v>#VALUE!</v>
      </c>
      <c r="U227" s="29" t="e">
        <f t="shared" si="23"/>
        <v>#VALUE!</v>
      </c>
      <c r="V227" s="44" t="e">
        <f t="shared" si="21"/>
        <v>#VALUE!</v>
      </c>
      <c r="W227"/>
    </row>
    <row r="228" spans="1:23" x14ac:dyDescent="0.25">
      <c r="A228"/>
      <c r="B228"/>
      <c r="C228"/>
      <c r="D228"/>
      <c r="E228"/>
      <c r="F228" s="23">
        <f t="shared" si="18"/>
        <v>0</v>
      </c>
      <c r="G228" s="24">
        <f t="shared" si="19"/>
        <v>0</v>
      </c>
      <c r="H228" s="43"/>
      <c r="I228" s="43"/>
      <c r="J228" s="43"/>
      <c r="K228" s="43"/>
      <c r="L228" s="43"/>
      <c r="O228" s="26" t="str">
        <f>IFERROR(VLOOKUP(C:C,'Results Data'!A:F,6,FALSE), "Not Found")</f>
        <v>Not Found</v>
      </c>
      <c r="P228" s="27" t="str">
        <f>IFERROR(VLOOKUP(C:C,'Results Data'!A:M,13,FALSE), "Not Found")</f>
        <v>Not Found</v>
      </c>
      <c r="Q228" s="27" t="b">
        <f>AND('RIDE DATA'!$A$5&lt;'Registration Data'!$P228,'RIDE DATA'!$B$5&gt;'Registration Data'!$P228)</f>
        <v>0</v>
      </c>
      <c r="R228" s="27">
        <f t="shared" si="20"/>
        <v>0</v>
      </c>
      <c r="S228" s="25">
        <f>COUNTIF('Historical Registration Data'!D:D,'Registration Data'!C228)</f>
        <v>0</v>
      </c>
      <c r="T228" s="28" t="e">
        <f t="shared" si="22"/>
        <v>#VALUE!</v>
      </c>
      <c r="U228" s="29" t="e">
        <f t="shared" si="23"/>
        <v>#VALUE!</v>
      </c>
      <c r="V228" s="44" t="e">
        <f t="shared" si="21"/>
        <v>#VALUE!</v>
      </c>
      <c r="W228"/>
    </row>
    <row r="229" spans="1:23" x14ac:dyDescent="0.25">
      <c r="A229"/>
      <c r="B229"/>
      <c r="C229"/>
      <c r="D229"/>
      <c r="E229"/>
      <c r="F229" s="23">
        <f t="shared" si="18"/>
        <v>0</v>
      </c>
      <c r="G229" s="24">
        <f t="shared" si="19"/>
        <v>0</v>
      </c>
      <c r="H229" s="43"/>
      <c r="I229" s="43"/>
      <c r="J229" s="43"/>
      <c r="K229" s="43"/>
      <c r="L229" s="43"/>
      <c r="O229" s="26" t="str">
        <f>IFERROR(VLOOKUP(C:C,'Results Data'!A:F,6,FALSE), "Not Found")</f>
        <v>Not Found</v>
      </c>
      <c r="P229" s="27" t="str">
        <f>IFERROR(VLOOKUP(C:C,'Results Data'!A:M,13,FALSE), "Not Found")</f>
        <v>Not Found</v>
      </c>
      <c r="Q229" s="27" t="b">
        <f>AND('RIDE DATA'!$A$5&lt;'Registration Data'!$P229,'RIDE DATA'!$B$5&gt;'Registration Data'!$P229)</f>
        <v>0</v>
      </c>
      <c r="R229" s="27">
        <f t="shared" si="20"/>
        <v>0</v>
      </c>
      <c r="S229" s="25">
        <f>COUNTIF('Historical Registration Data'!D:D,'Registration Data'!C229)</f>
        <v>0</v>
      </c>
      <c r="T229" s="28" t="e">
        <f t="shared" si="22"/>
        <v>#VALUE!</v>
      </c>
      <c r="U229" s="29" t="e">
        <f t="shared" si="23"/>
        <v>#VALUE!</v>
      </c>
      <c r="V229" s="44" t="e">
        <f t="shared" si="21"/>
        <v>#VALUE!</v>
      </c>
      <c r="W229"/>
    </row>
    <row r="230" spans="1:23" x14ac:dyDescent="0.25">
      <c r="A230"/>
      <c r="B230"/>
      <c r="C230"/>
      <c r="D230"/>
      <c r="E230"/>
      <c r="F230" s="23">
        <f t="shared" si="18"/>
        <v>0</v>
      </c>
      <c r="G230" s="24">
        <f t="shared" si="19"/>
        <v>0</v>
      </c>
      <c r="H230" s="43"/>
      <c r="I230" s="43"/>
      <c r="J230" s="43"/>
      <c r="K230" s="43"/>
      <c r="L230" s="43"/>
      <c r="O230" s="26" t="str">
        <f>IFERROR(VLOOKUP(C:C,'Results Data'!A:F,6,FALSE), "Not Found")</f>
        <v>Not Found</v>
      </c>
      <c r="P230" s="27" t="str">
        <f>IFERROR(VLOOKUP(C:C,'Results Data'!A:M,13,FALSE), "Not Found")</f>
        <v>Not Found</v>
      </c>
      <c r="Q230" s="27" t="b">
        <f>AND('RIDE DATA'!$A$5&lt;'Registration Data'!$P230,'RIDE DATA'!$B$5&gt;'Registration Data'!$P230)</f>
        <v>0</v>
      </c>
      <c r="R230" s="27">
        <f t="shared" si="20"/>
        <v>0</v>
      </c>
      <c r="S230" s="25">
        <f>COUNTIF('Historical Registration Data'!D:D,'Registration Data'!C230)</f>
        <v>0</v>
      </c>
      <c r="T230" s="28" t="e">
        <f t="shared" si="22"/>
        <v>#VALUE!</v>
      </c>
      <c r="U230" s="29" t="e">
        <f t="shared" si="23"/>
        <v>#VALUE!</v>
      </c>
      <c r="V230" s="44" t="e">
        <f t="shared" si="21"/>
        <v>#VALUE!</v>
      </c>
      <c r="W230"/>
    </row>
    <row r="231" spans="1:23" x14ac:dyDescent="0.25">
      <c r="A231"/>
      <c r="B231"/>
      <c r="C231"/>
      <c r="D231"/>
      <c r="E231"/>
      <c r="F231" s="23">
        <f t="shared" si="18"/>
        <v>0</v>
      </c>
      <c r="G231" s="24">
        <f t="shared" si="19"/>
        <v>0</v>
      </c>
      <c r="H231" s="43"/>
      <c r="I231" s="43"/>
      <c r="J231" s="43"/>
      <c r="K231" s="43"/>
      <c r="L231" s="43"/>
      <c r="O231" s="26" t="str">
        <f>IFERROR(VLOOKUP(C:C,'Results Data'!A:F,6,FALSE), "Not Found")</f>
        <v>Not Found</v>
      </c>
      <c r="P231" s="27" t="str">
        <f>IFERROR(VLOOKUP(C:C,'Results Data'!A:M,13,FALSE), "Not Found")</f>
        <v>Not Found</v>
      </c>
      <c r="Q231" s="27" t="b">
        <f>AND('RIDE DATA'!$A$5&lt;'Registration Data'!$P231,'RIDE DATA'!$B$5&gt;'Registration Data'!$P231)</f>
        <v>0</v>
      </c>
      <c r="R231" s="27">
        <f t="shared" si="20"/>
        <v>0</v>
      </c>
      <c r="S231" s="25">
        <f>COUNTIF('Historical Registration Data'!D:D,'Registration Data'!C231)</f>
        <v>0</v>
      </c>
      <c r="T231" s="28" t="e">
        <f t="shared" si="22"/>
        <v>#VALUE!</v>
      </c>
      <c r="U231" s="29" t="e">
        <f t="shared" si="23"/>
        <v>#VALUE!</v>
      </c>
      <c r="V231" s="44" t="e">
        <f t="shared" si="21"/>
        <v>#VALUE!</v>
      </c>
      <c r="W231"/>
    </row>
    <row r="232" spans="1:23" x14ac:dyDescent="0.25">
      <c r="A232"/>
      <c r="B232"/>
      <c r="C232"/>
      <c r="D232"/>
      <c r="E232"/>
      <c r="F232" s="23">
        <f t="shared" si="18"/>
        <v>0</v>
      </c>
      <c r="G232" s="24">
        <f t="shared" si="19"/>
        <v>0</v>
      </c>
      <c r="H232" s="43"/>
      <c r="I232" s="43"/>
      <c r="J232" s="43"/>
      <c r="K232" s="43"/>
      <c r="L232" s="43"/>
      <c r="O232" s="26" t="str">
        <f>IFERROR(VLOOKUP(C:C,'Results Data'!A:F,6,FALSE), "Not Found")</f>
        <v>Not Found</v>
      </c>
      <c r="P232" s="27" t="str">
        <f>IFERROR(VLOOKUP(C:C,'Results Data'!A:M,13,FALSE), "Not Found")</f>
        <v>Not Found</v>
      </c>
      <c r="Q232" s="27" t="b">
        <f>AND('RIDE DATA'!$A$5&lt;'Registration Data'!$P232,'RIDE DATA'!$B$5&gt;'Registration Data'!$P232)</f>
        <v>0</v>
      </c>
      <c r="R232" s="27">
        <f t="shared" si="20"/>
        <v>0</v>
      </c>
      <c r="S232" s="25">
        <f>COUNTIF('Historical Registration Data'!D:D,'Registration Data'!C232)</f>
        <v>0</v>
      </c>
      <c r="T232" s="28" t="e">
        <f t="shared" si="22"/>
        <v>#VALUE!</v>
      </c>
      <c r="U232" s="29" t="e">
        <f t="shared" si="23"/>
        <v>#VALUE!</v>
      </c>
      <c r="V232" s="44" t="e">
        <f t="shared" si="21"/>
        <v>#VALUE!</v>
      </c>
      <c r="W232"/>
    </row>
    <row r="233" spans="1:23" x14ac:dyDescent="0.25">
      <c r="A233"/>
      <c r="B233"/>
      <c r="C233"/>
      <c r="D233"/>
      <c r="E233"/>
      <c r="F233" s="23">
        <f t="shared" si="18"/>
        <v>0</v>
      </c>
      <c r="G233" s="24">
        <f t="shared" si="19"/>
        <v>0</v>
      </c>
      <c r="H233" s="43"/>
      <c r="I233" s="43"/>
      <c r="J233" s="43"/>
      <c r="K233" s="43"/>
      <c r="L233" s="43"/>
      <c r="O233" s="26" t="str">
        <f>IFERROR(VLOOKUP(C:C,'Results Data'!A:F,6,FALSE), "Not Found")</f>
        <v>Not Found</v>
      </c>
      <c r="P233" s="27" t="str">
        <f>IFERROR(VLOOKUP(C:C,'Results Data'!A:M,13,FALSE), "Not Found")</f>
        <v>Not Found</v>
      </c>
      <c r="Q233" s="27" t="b">
        <f>AND('RIDE DATA'!$A$5&lt;'Registration Data'!$P233,'RIDE DATA'!$B$5&gt;'Registration Data'!$P233)</f>
        <v>0</v>
      </c>
      <c r="R233" s="27">
        <f t="shared" si="20"/>
        <v>0</v>
      </c>
      <c r="S233" s="25">
        <f>COUNTIF('Historical Registration Data'!D:D,'Registration Data'!C233)</f>
        <v>0</v>
      </c>
      <c r="T233" s="28" t="e">
        <f t="shared" si="22"/>
        <v>#VALUE!</v>
      </c>
      <c r="U233" s="29" t="e">
        <f t="shared" si="23"/>
        <v>#VALUE!</v>
      </c>
      <c r="V233" s="44" t="e">
        <f t="shared" si="21"/>
        <v>#VALUE!</v>
      </c>
      <c r="W233"/>
    </row>
    <row r="234" spans="1:23" x14ac:dyDescent="0.25">
      <c r="A234"/>
      <c r="B234"/>
      <c r="C234"/>
      <c r="D234"/>
      <c r="E234"/>
      <c r="F234" s="23">
        <f t="shared" si="18"/>
        <v>0</v>
      </c>
      <c r="G234" s="24">
        <f t="shared" si="19"/>
        <v>0</v>
      </c>
      <c r="H234" s="43"/>
      <c r="I234" s="43"/>
      <c r="J234" s="43"/>
      <c r="K234" s="43"/>
      <c r="L234" s="43"/>
      <c r="O234" s="26" t="str">
        <f>IFERROR(VLOOKUP(C:C,'Results Data'!A:F,6,FALSE), "Not Found")</f>
        <v>Not Found</v>
      </c>
      <c r="P234" s="27" t="str">
        <f>IFERROR(VLOOKUP(C:C,'Results Data'!A:M,13,FALSE), "Not Found")</f>
        <v>Not Found</v>
      </c>
      <c r="Q234" s="27" t="b">
        <f>AND('RIDE DATA'!$A$5&lt;'Registration Data'!$P234,'RIDE DATA'!$B$5&gt;'Registration Data'!$P234)</f>
        <v>0</v>
      </c>
      <c r="R234" s="27">
        <f t="shared" si="20"/>
        <v>0</v>
      </c>
      <c r="S234" s="25">
        <f>COUNTIF('Historical Registration Data'!D:D,'Registration Data'!C234)</f>
        <v>0</v>
      </c>
      <c r="T234" s="28" t="e">
        <f t="shared" si="22"/>
        <v>#VALUE!</v>
      </c>
      <c r="U234" s="29" t="e">
        <f t="shared" si="23"/>
        <v>#VALUE!</v>
      </c>
      <c r="V234" s="44" t="e">
        <f t="shared" si="21"/>
        <v>#VALUE!</v>
      </c>
      <c r="W234"/>
    </row>
    <row r="235" spans="1:23" x14ac:dyDescent="0.25">
      <c r="A235"/>
      <c r="B235"/>
      <c r="C235"/>
      <c r="D235"/>
      <c r="E235"/>
      <c r="F235" s="23">
        <f t="shared" si="18"/>
        <v>0</v>
      </c>
      <c r="G235" s="24">
        <f t="shared" si="19"/>
        <v>0</v>
      </c>
      <c r="H235" s="43"/>
      <c r="I235" s="43"/>
      <c r="J235" s="43"/>
      <c r="K235" s="43"/>
      <c r="L235" s="43"/>
      <c r="O235" s="26" t="str">
        <f>IFERROR(VLOOKUP(C:C,'Results Data'!A:F,6,FALSE), "Not Found")</f>
        <v>Not Found</v>
      </c>
      <c r="P235" s="27" t="str">
        <f>IFERROR(VLOOKUP(C:C,'Results Data'!A:M,13,FALSE), "Not Found")</f>
        <v>Not Found</v>
      </c>
      <c r="Q235" s="27" t="b">
        <f>AND('RIDE DATA'!$A$5&lt;'Registration Data'!$P235,'RIDE DATA'!$B$5&gt;'Registration Data'!$P235)</f>
        <v>0</v>
      </c>
      <c r="R235" s="27">
        <f t="shared" si="20"/>
        <v>0</v>
      </c>
      <c r="S235" s="25">
        <f>COUNTIF('Historical Registration Data'!D:D,'Registration Data'!C235)</f>
        <v>0</v>
      </c>
      <c r="T235" s="28" t="e">
        <f t="shared" si="22"/>
        <v>#VALUE!</v>
      </c>
      <c r="U235" s="29" t="e">
        <f t="shared" si="23"/>
        <v>#VALUE!</v>
      </c>
      <c r="V235" s="44" t="e">
        <f t="shared" si="21"/>
        <v>#VALUE!</v>
      </c>
      <c r="W235"/>
    </row>
    <row r="236" spans="1:23" x14ac:dyDescent="0.25">
      <c r="A236"/>
      <c r="B236"/>
      <c r="C236"/>
      <c r="D236"/>
      <c r="E236"/>
      <c r="F236" s="23">
        <f t="shared" si="18"/>
        <v>0</v>
      </c>
      <c r="G236" s="24">
        <f t="shared" si="19"/>
        <v>0</v>
      </c>
      <c r="H236" s="43"/>
      <c r="I236" s="43"/>
      <c r="J236" s="43"/>
      <c r="K236" s="43"/>
      <c r="L236" s="43"/>
      <c r="O236" s="26" t="str">
        <f>IFERROR(VLOOKUP(C:C,'Results Data'!A:F,6,FALSE), "Not Found")</f>
        <v>Not Found</v>
      </c>
      <c r="P236" s="27" t="str">
        <f>IFERROR(VLOOKUP(C:C,'Results Data'!A:M,13,FALSE), "Not Found")</f>
        <v>Not Found</v>
      </c>
      <c r="Q236" s="27" t="b">
        <f>AND('RIDE DATA'!$A$5&lt;'Registration Data'!$P236,'RIDE DATA'!$B$5&gt;'Registration Data'!$P236)</f>
        <v>0</v>
      </c>
      <c r="R236" s="27">
        <f t="shared" si="20"/>
        <v>0</v>
      </c>
      <c r="S236" s="25">
        <f>COUNTIF('Historical Registration Data'!D:D,'Registration Data'!C236)</f>
        <v>0</v>
      </c>
      <c r="T236" s="28" t="e">
        <f t="shared" si="22"/>
        <v>#VALUE!</v>
      </c>
      <c r="U236" s="29" t="e">
        <f t="shared" si="23"/>
        <v>#VALUE!</v>
      </c>
      <c r="V236" s="44" t="e">
        <f t="shared" si="21"/>
        <v>#VALUE!</v>
      </c>
      <c r="W236"/>
    </row>
    <row r="237" spans="1:23" x14ac:dyDescent="0.25">
      <c r="A237"/>
      <c r="B237"/>
      <c r="C237"/>
      <c r="D237"/>
      <c r="E237"/>
      <c r="F237" s="23">
        <f t="shared" si="18"/>
        <v>0</v>
      </c>
      <c r="G237" s="24">
        <f t="shared" si="19"/>
        <v>0</v>
      </c>
      <c r="H237" s="43"/>
      <c r="I237" s="43"/>
      <c r="J237" s="43"/>
      <c r="K237" s="43"/>
      <c r="L237" s="43"/>
      <c r="O237" s="26" t="str">
        <f>IFERROR(VLOOKUP(C:C,'Results Data'!A:F,6,FALSE), "Not Found")</f>
        <v>Not Found</v>
      </c>
      <c r="P237" s="27" t="str">
        <f>IFERROR(VLOOKUP(C:C,'Results Data'!A:M,13,FALSE), "Not Found")</f>
        <v>Not Found</v>
      </c>
      <c r="Q237" s="27" t="b">
        <f>AND('RIDE DATA'!$A$5&lt;'Registration Data'!$P237,'RIDE DATA'!$B$5&gt;'Registration Data'!$P237)</f>
        <v>0</v>
      </c>
      <c r="R237" s="27">
        <f t="shared" si="20"/>
        <v>0</v>
      </c>
      <c r="S237" s="25">
        <f>COUNTIF('Historical Registration Data'!D:D,'Registration Data'!C237)</f>
        <v>0</v>
      </c>
      <c r="T237" s="28" t="e">
        <f t="shared" si="22"/>
        <v>#VALUE!</v>
      </c>
      <c r="U237" s="29" t="e">
        <f t="shared" si="23"/>
        <v>#VALUE!</v>
      </c>
      <c r="V237" s="44" t="e">
        <f t="shared" si="21"/>
        <v>#VALUE!</v>
      </c>
      <c r="W237"/>
    </row>
    <row r="238" spans="1:23" x14ac:dyDescent="0.25">
      <c r="A238"/>
      <c r="B238"/>
      <c r="C238"/>
      <c r="D238"/>
      <c r="E238"/>
      <c r="F238" s="23">
        <f t="shared" si="18"/>
        <v>0</v>
      </c>
      <c r="G238" s="24">
        <f t="shared" si="19"/>
        <v>0</v>
      </c>
      <c r="H238" s="43"/>
      <c r="I238" s="43"/>
      <c r="J238" s="43"/>
      <c r="K238" s="43"/>
      <c r="L238" s="43"/>
      <c r="O238" s="26" t="str">
        <f>IFERROR(VLOOKUP(C:C,'Results Data'!A:F,6,FALSE), "Not Found")</f>
        <v>Not Found</v>
      </c>
      <c r="P238" s="27" t="str">
        <f>IFERROR(VLOOKUP(C:C,'Results Data'!A:M,13,FALSE), "Not Found")</f>
        <v>Not Found</v>
      </c>
      <c r="Q238" s="27" t="b">
        <f>AND('RIDE DATA'!$A$5&lt;'Registration Data'!$P238,'RIDE DATA'!$B$5&gt;'Registration Data'!$P238)</f>
        <v>0</v>
      </c>
      <c r="R238" s="27">
        <f t="shared" si="20"/>
        <v>0</v>
      </c>
      <c r="S238" s="25">
        <f>COUNTIF('Historical Registration Data'!D:D,'Registration Data'!C238)</f>
        <v>0</v>
      </c>
      <c r="T238" s="28" t="e">
        <f t="shared" si="22"/>
        <v>#VALUE!</v>
      </c>
      <c r="U238" s="29" t="e">
        <f t="shared" si="23"/>
        <v>#VALUE!</v>
      </c>
      <c r="V238" s="44" t="e">
        <f t="shared" si="21"/>
        <v>#VALUE!</v>
      </c>
      <c r="W238"/>
    </row>
    <row r="239" spans="1:23" x14ac:dyDescent="0.25">
      <c r="A239"/>
      <c r="B239"/>
      <c r="C239"/>
      <c r="D239"/>
      <c r="E239"/>
      <c r="F239" s="23">
        <f t="shared" si="18"/>
        <v>0</v>
      </c>
      <c r="G239" s="24">
        <f t="shared" si="19"/>
        <v>0</v>
      </c>
      <c r="H239" s="43"/>
      <c r="I239" s="43"/>
      <c r="J239" s="43"/>
      <c r="K239" s="43"/>
      <c r="L239" s="43"/>
      <c r="O239" s="26" t="str">
        <f>IFERROR(VLOOKUP(C:C,'Results Data'!A:F,6,FALSE), "Not Found")</f>
        <v>Not Found</v>
      </c>
      <c r="P239" s="27" t="str">
        <f>IFERROR(VLOOKUP(C:C,'Results Data'!A:M,13,FALSE), "Not Found")</f>
        <v>Not Found</v>
      </c>
      <c r="Q239" s="27" t="b">
        <f>AND('RIDE DATA'!$A$5&lt;'Registration Data'!$P239,'RIDE DATA'!$B$5&gt;'Registration Data'!$P239)</f>
        <v>0</v>
      </c>
      <c r="R239" s="27">
        <f t="shared" si="20"/>
        <v>0</v>
      </c>
      <c r="S239" s="25">
        <f>COUNTIF('Historical Registration Data'!D:D,'Registration Data'!C239)</f>
        <v>0</v>
      </c>
      <c r="T239" s="28" t="e">
        <f t="shared" si="22"/>
        <v>#VALUE!</v>
      </c>
      <c r="U239" s="29" t="e">
        <f t="shared" si="23"/>
        <v>#VALUE!</v>
      </c>
      <c r="V239" s="44" t="e">
        <f t="shared" si="21"/>
        <v>#VALUE!</v>
      </c>
      <c r="W239"/>
    </row>
    <row r="240" spans="1:23" x14ac:dyDescent="0.25">
      <c r="A240"/>
      <c r="B240"/>
      <c r="C240"/>
      <c r="D240"/>
      <c r="E240"/>
      <c r="F240" s="23">
        <f t="shared" si="18"/>
        <v>0</v>
      </c>
      <c r="G240" s="24">
        <f t="shared" si="19"/>
        <v>0</v>
      </c>
      <c r="H240" s="43"/>
      <c r="I240" s="43"/>
      <c r="J240" s="43"/>
      <c r="K240" s="43"/>
      <c r="L240" s="43"/>
      <c r="O240" s="26" t="str">
        <f>IFERROR(VLOOKUP(C:C,'Results Data'!A:F,6,FALSE), "Not Found")</f>
        <v>Not Found</v>
      </c>
      <c r="P240" s="27" t="str">
        <f>IFERROR(VLOOKUP(C:C,'Results Data'!A:M,13,FALSE), "Not Found")</f>
        <v>Not Found</v>
      </c>
      <c r="Q240" s="27" t="b">
        <f>AND('RIDE DATA'!$A$5&lt;'Registration Data'!$P240,'RIDE DATA'!$B$5&gt;'Registration Data'!$P240)</f>
        <v>0</v>
      </c>
      <c r="R240" s="27">
        <f t="shared" si="20"/>
        <v>0</v>
      </c>
      <c r="S240" s="25">
        <f>COUNTIF('Historical Registration Data'!D:D,'Registration Data'!C240)</f>
        <v>0</v>
      </c>
      <c r="T240" s="28" t="e">
        <f t="shared" si="22"/>
        <v>#VALUE!</v>
      </c>
      <c r="U240" s="29" t="e">
        <f t="shared" si="23"/>
        <v>#VALUE!</v>
      </c>
      <c r="V240" s="44" t="e">
        <f t="shared" si="21"/>
        <v>#VALUE!</v>
      </c>
      <c r="W240"/>
    </row>
    <row r="241" spans="1:23" x14ac:dyDescent="0.25">
      <c r="A241"/>
      <c r="B241"/>
      <c r="C241"/>
      <c r="D241"/>
      <c r="E241"/>
      <c r="F241" s="23">
        <f t="shared" si="18"/>
        <v>0</v>
      </c>
      <c r="G241" s="24">
        <f t="shared" si="19"/>
        <v>0</v>
      </c>
      <c r="H241" s="43"/>
      <c r="I241" s="43"/>
      <c r="J241" s="43"/>
      <c r="K241" s="43"/>
      <c r="L241" s="43"/>
      <c r="O241" s="26" t="str">
        <f>IFERROR(VLOOKUP(C:C,'Results Data'!A:F,6,FALSE), "Not Found")</f>
        <v>Not Found</v>
      </c>
      <c r="P241" s="27" t="str">
        <f>IFERROR(VLOOKUP(C:C,'Results Data'!A:M,13,FALSE), "Not Found")</f>
        <v>Not Found</v>
      </c>
      <c r="Q241" s="27" t="b">
        <f>AND('RIDE DATA'!$A$5&lt;'Registration Data'!$P241,'RIDE DATA'!$B$5&gt;'Registration Data'!$P241)</f>
        <v>0</v>
      </c>
      <c r="R241" s="27">
        <f t="shared" si="20"/>
        <v>0</v>
      </c>
      <c r="S241" s="25">
        <f>COUNTIF('Historical Registration Data'!D:D,'Registration Data'!C241)</f>
        <v>0</v>
      </c>
      <c r="T241" s="28" t="e">
        <f t="shared" si="22"/>
        <v>#VALUE!</v>
      </c>
      <c r="U241" s="29" t="e">
        <f t="shared" si="23"/>
        <v>#VALUE!</v>
      </c>
      <c r="V241" s="44" t="e">
        <f t="shared" si="21"/>
        <v>#VALUE!</v>
      </c>
      <c r="W241"/>
    </row>
    <row r="242" spans="1:23" x14ac:dyDescent="0.25">
      <c r="A242"/>
      <c r="B242"/>
      <c r="C242"/>
      <c r="D242"/>
      <c r="E242"/>
      <c r="F242" s="23">
        <f t="shared" si="18"/>
        <v>0</v>
      </c>
      <c r="G242" s="24">
        <f t="shared" si="19"/>
        <v>0</v>
      </c>
      <c r="H242" s="43"/>
      <c r="I242" s="43"/>
      <c r="J242" s="43"/>
      <c r="K242" s="43"/>
      <c r="L242" s="43"/>
      <c r="O242" s="26" t="str">
        <f>IFERROR(VLOOKUP(C:C,'Results Data'!A:F,6,FALSE), "Not Found")</f>
        <v>Not Found</v>
      </c>
      <c r="P242" s="27" t="str">
        <f>IFERROR(VLOOKUP(C:C,'Results Data'!A:M,13,FALSE), "Not Found")</f>
        <v>Not Found</v>
      </c>
      <c r="Q242" s="27" t="b">
        <f>AND('RIDE DATA'!$A$5&lt;'Registration Data'!$P242,'RIDE DATA'!$B$5&gt;'Registration Data'!$P242)</f>
        <v>0</v>
      </c>
      <c r="R242" s="27">
        <f t="shared" si="20"/>
        <v>0</v>
      </c>
      <c r="S242" s="25">
        <f>COUNTIF('Historical Registration Data'!D:D,'Registration Data'!C242)</f>
        <v>0</v>
      </c>
      <c r="T242" s="28" t="e">
        <f t="shared" si="22"/>
        <v>#VALUE!</v>
      </c>
      <c r="U242" s="29" t="e">
        <f t="shared" si="23"/>
        <v>#VALUE!</v>
      </c>
      <c r="V242" s="44" t="e">
        <f t="shared" si="21"/>
        <v>#VALUE!</v>
      </c>
      <c r="W242"/>
    </row>
    <row r="243" spans="1:23" x14ac:dyDescent="0.25">
      <c r="A243"/>
      <c r="B243"/>
      <c r="C243"/>
      <c r="D243"/>
      <c r="E243"/>
      <c r="F243" s="23">
        <f t="shared" si="18"/>
        <v>0</v>
      </c>
      <c r="G243" s="24">
        <f t="shared" si="19"/>
        <v>0</v>
      </c>
      <c r="H243" s="43"/>
      <c r="I243" s="43"/>
      <c r="J243" s="43"/>
      <c r="K243" s="43"/>
      <c r="L243" s="43"/>
      <c r="O243" s="26" t="str">
        <f>IFERROR(VLOOKUP(C:C,'Results Data'!A:F,6,FALSE), "Not Found")</f>
        <v>Not Found</v>
      </c>
      <c r="P243" s="27" t="str">
        <f>IFERROR(VLOOKUP(C:C,'Results Data'!A:M,13,FALSE), "Not Found")</f>
        <v>Not Found</v>
      </c>
      <c r="Q243" s="27" t="b">
        <f>AND('RIDE DATA'!$A$5&lt;'Registration Data'!$P243,'RIDE DATA'!$B$5&gt;'Registration Data'!$P243)</f>
        <v>0</v>
      </c>
      <c r="R243" s="27">
        <f t="shared" si="20"/>
        <v>0</v>
      </c>
      <c r="S243" s="25">
        <f>COUNTIF('Historical Registration Data'!D:D,'Registration Data'!C243)</f>
        <v>0</v>
      </c>
      <c r="T243" s="28" t="e">
        <f t="shared" si="22"/>
        <v>#VALUE!</v>
      </c>
      <c r="U243" s="29" t="e">
        <f t="shared" si="23"/>
        <v>#VALUE!</v>
      </c>
      <c r="V243" s="44" t="e">
        <f t="shared" si="21"/>
        <v>#VALUE!</v>
      </c>
      <c r="W243"/>
    </row>
    <row r="244" spans="1:23" x14ac:dyDescent="0.25">
      <c r="A244"/>
      <c r="B244"/>
      <c r="C244"/>
      <c r="D244"/>
      <c r="E244"/>
      <c r="F244" s="23">
        <f t="shared" si="18"/>
        <v>0</v>
      </c>
      <c r="G244" s="24">
        <f t="shared" si="19"/>
        <v>0</v>
      </c>
      <c r="H244" s="43"/>
      <c r="I244" s="43"/>
      <c r="J244" s="43"/>
      <c r="K244" s="43"/>
      <c r="L244" s="43"/>
      <c r="O244" s="26" t="str">
        <f>IFERROR(VLOOKUP(C:C,'Results Data'!A:F,6,FALSE), "Not Found")</f>
        <v>Not Found</v>
      </c>
      <c r="P244" s="27" t="str">
        <f>IFERROR(VLOOKUP(C:C,'Results Data'!A:M,13,FALSE), "Not Found")</f>
        <v>Not Found</v>
      </c>
      <c r="Q244" s="27" t="b">
        <f>AND('RIDE DATA'!$A$5&lt;'Registration Data'!$P244,'RIDE DATA'!$B$5&gt;'Registration Data'!$P244)</f>
        <v>0</v>
      </c>
      <c r="R244" s="27">
        <f t="shared" si="20"/>
        <v>0</v>
      </c>
      <c r="S244" s="25">
        <f>COUNTIF('Historical Registration Data'!D:D,'Registration Data'!C244)</f>
        <v>0</v>
      </c>
      <c r="T244" s="28" t="e">
        <f t="shared" si="22"/>
        <v>#VALUE!</v>
      </c>
      <c r="U244" s="29" t="e">
        <f t="shared" si="23"/>
        <v>#VALUE!</v>
      </c>
      <c r="V244" s="44" t="e">
        <f t="shared" si="21"/>
        <v>#VALUE!</v>
      </c>
      <c r="W244"/>
    </row>
    <row r="245" spans="1:23" x14ac:dyDescent="0.25">
      <c r="A245"/>
      <c r="B245"/>
      <c r="C245"/>
      <c r="D245"/>
      <c r="E245"/>
      <c r="F245" s="23">
        <f t="shared" si="18"/>
        <v>0</v>
      </c>
      <c r="G245" s="24">
        <f t="shared" si="19"/>
        <v>0</v>
      </c>
      <c r="H245" s="43"/>
      <c r="I245" s="43"/>
      <c r="J245" s="43"/>
      <c r="K245" s="43"/>
      <c r="L245" s="43"/>
      <c r="O245" s="26" t="str">
        <f>IFERROR(VLOOKUP(C:C,'Results Data'!A:F,6,FALSE), "Not Found")</f>
        <v>Not Found</v>
      </c>
      <c r="P245" s="27" t="str">
        <f>IFERROR(VLOOKUP(C:C,'Results Data'!A:M,13,FALSE), "Not Found")</f>
        <v>Not Found</v>
      </c>
      <c r="Q245" s="27" t="b">
        <f>AND('RIDE DATA'!$A$5&lt;'Registration Data'!$P245,'RIDE DATA'!$B$5&gt;'Registration Data'!$P245)</f>
        <v>0</v>
      </c>
      <c r="R245" s="27">
        <f t="shared" si="20"/>
        <v>0</v>
      </c>
      <c r="S245" s="25">
        <f>COUNTIF('Historical Registration Data'!D:D,'Registration Data'!C245)</f>
        <v>0</v>
      </c>
      <c r="T245" s="28" t="e">
        <f t="shared" si="22"/>
        <v>#VALUE!</v>
      </c>
      <c r="U245" s="29" t="e">
        <f t="shared" si="23"/>
        <v>#VALUE!</v>
      </c>
      <c r="V245" s="44" t="e">
        <f t="shared" si="21"/>
        <v>#VALUE!</v>
      </c>
      <c r="W245"/>
    </row>
    <row r="246" spans="1:23" x14ac:dyDescent="0.25">
      <c r="A246"/>
      <c r="B246"/>
      <c r="C246"/>
      <c r="D246"/>
      <c r="E246"/>
      <c r="F246" s="23">
        <f t="shared" si="18"/>
        <v>0</v>
      </c>
      <c r="G246" s="24">
        <f t="shared" si="19"/>
        <v>0</v>
      </c>
      <c r="H246" s="43"/>
      <c r="I246" s="43"/>
      <c r="J246" s="43"/>
      <c r="K246" s="43"/>
      <c r="L246" s="43"/>
      <c r="O246" s="26" t="str">
        <f>IFERROR(VLOOKUP(C:C,'Results Data'!A:F,6,FALSE), "Not Found")</f>
        <v>Not Found</v>
      </c>
      <c r="P246" s="27" t="str">
        <f>IFERROR(VLOOKUP(C:C,'Results Data'!A:M,13,FALSE), "Not Found")</f>
        <v>Not Found</v>
      </c>
      <c r="Q246" s="27" t="b">
        <f>AND('RIDE DATA'!$A$5&lt;'Registration Data'!$P246,'RIDE DATA'!$B$5&gt;'Registration Data'!$P246)</f>
        <v>0</v>
      </c>
      <c r="R246" s="27">
        <f t="shared" si="20"/>
        <v>0</v>
      </c>
      <c r="S246" s="25">
        <f>COUNTIF('Historical Registration Data'!D:D,'Registration Data'!C246)</f>
        <v>0</v>
      </c>
      <c r="T246" s="28" t="e">
        <f t="shared" si="22"/>
        <v>#VALUE!</v>
      </c>
      <c r="U246" s="29" t="e">
        <f t="shared" si="23"/>
        <v>#VALUE!</v>
      </c>
      <c r="V246" s="44" t="e">
        <f t="shared" si="21"/>
        <v>#VALUE!</v>
      </c>
      <c r="W246"/>
    </row>
    <row r="247" spans="1:23" x14ac:dyDescent="0.25">
      <c r="A247"/>
      <c r="B247"/>
      <c r="C247"/>
      <c r="D247"/>
      <c r="E247"/>
      <c r="F247" s="23">
        <f t="shared" si="18"/>
        <v>0</v>
      </c>
      <c r="G247" s="24">
        <f t="shared" si="19"/>
        <v>0</v>
      </c>
      <c r="H247" s="43"/>
      <c r="I247" s="43"/>
      <c r="J247" s="43"/>
      <c r="K247" s="43"/>
      <c r="L247" s="43"/>
      <c r="O247" s="26" t="str">
        <f>IFERROR(VLOOKUP(C:C,'Results Data'!A:F,6,FALSE), "Not Found")</f>
        <v>Not Found</v>
      </c>
      <c r="P247" s="27" t="str">
        <f>IFERROR(VLOOKUP(C:C,'Results Data'!A:M,13,FALSE), "Not Found")</f>
        <v>Not Found</v>
      </c>
      <c r="Q247" s="27" t="b">
        <f>AND('RIDE DATA'!$A$5&lt;'Registration Data'!$P247,'RIDE DATA'!$B$5&gt;'Registration Data'!$P247)</f>
        <v>0</v>
      </c>
      <c r="R247" s="27">
        <f t="shared" si="20"/>
        <v>0</v>
      </c>
      <c r="S247" s="25">
        <f>COUNTIF('Historical Registration Data'!D:D,'Registration Data'!C247)</f>
        <v>0</v>
      </c>
      <c r="T247" s="28" t="e">
        <f t="shared" si="22"/>
        <v>#VALUE!</v>
      </c>
      <c r="U247" s="29" t="e">
        <f t="shared" si="23"/>
        <v>#VALUE!</v>
      </c>
      <c r="V247" s="44" t="e">
        <f t="shared" si="21"/>
        <v>#VALUE!</v>
      </c>
      <c r="W247"/>
    </row>
    <row r="248" spans="1:23" x14ac:dyDescent="0.25">
      <c r="A248"/>
      <c r="B248"/>
      <c r="C248"/>
      <c r="D248"/>
      <c r="E248"/>
      <c r="F248" s="23">
        <f t="shared" si="18"/>
        <v>0</v>
      </c>
      <c r="G248" s="24">
        <f t="shared" si="19"/>
        <v>0</v>
      </c>
      <c r="H248" s="43"/>
      <c r="I248" s="43"/>
      <c r="J248" s="43"/>
      <c r="K248" s="43"/>
      <c r="L248" s="43"/>
      <c r="O248" s="26" t="str">
        <f>IFERROR(VLOOKUP(C:C,'Results Data'!A:F,6,FALSE), "Not Found")</f>
        <v>Not Found</v>
      </c>
      <c r="P248" s="27" t="str">
        <f>IFERROR(VLOOKUP(C:C,'Results Data'!A:M,13,FALSE), "Not Found")</f>
        <v>Not Found</v>
      </c>
      <c r="Q248" s="27" t="b">
        <f>AND('RIDE DATA'!$A$5&lt;'Registration Data'!$P248,'RIDE DATA'!$B$5&gt;'Registration Data'!$P248)</f>
        <v>0</v>
      </c>
      <c r="R248" s="27">
        <f t="shared" si="20"/>
        <v>0</v>
      </c>
      <c r="S248" s="25">
        <f>COUNTIF('Historical Registration Data'!D:D,'Registration Data'!C248)</f>
        <v>0</v>
      </c>
      <c r="T248" s="28" t="e">
        <f t="shared" si="22"/>
        <v>#VALUE!</v>
      </c>
      <c r="U248" s="29" t="e">
        <f t="shared" si="23"/>
        <v>#VALUE!</v>
      </c>
      <c r="V248" s="44" t="e">
        <f t="shared" si="21"/>
        <v>#VALUE!</v>
      </c>
      <c r="W248"/>
    </row>
    <row r="249" spans="1:23" x14ac:dyDescent="0.25">
      <c r="A249"/>
      <c r="B249"/>
      <c r="C249"/>
      <c r="D249"/>
      <c r="E249"/>
      <c r="F249" s="23">
        <f t="shared" si="18"/>
        <v>0</v>
      </c>
      <c r="G249" s="24">
        <f t="shared" si="19"/>
        <v>0</v>
      </c>
      <c r="H249" s="43"/>
      <c r="I249" s="43"/>
      <c r="J249" s="43"/>
      <c r="K249" s="43"/>
      <c r="L249" s="43"/>
      <c r="O249" s="26" t="str">
        <f>IFERROR(VLOOKUP(C:C,'Results Data'!A:F,6,FALSE), "Not Found")</f>
        <v>Not Found</v>
      </c>
      <c r="P249" s="27" t="str">
        <f>IFERROR(VLOOKUP(C:C,'Results Data'!A:M,13,FALSE), "Not Found")</f>
        <v>Not Found</v>
      </c>
      <c r="Q249" s="27" t="b">
        <f>AND('RIDE DATA'!$A$5&lt;'Registration Data'!$P249,'RIDE DATA'!$B$5&gt;'Registration Data'!$P249)</f>
        <v>0</v>
      </c>
      <c r="R249" s="27">
        <f t="shared" si="20"/>
        <v>0</v>
      </c>
      <c r="S249" s="25">
        <f>COUNTIF('Historical Registration Data'!D:D,'Registration Data'!C249)</f>
        <v>0</v>
      </c>
      <c r="T249" s="28" t="e">
        <f t="shared" si="22"/>
        <v>#VALUE!</v>
      </c>
      <c r="U249" s="29" t="e">
        <f t="shared" si="23"/>
        <v>#VALUE!</v>
      </c>
      <c r="V249" s="44" t="e">
        <f t="shared" si="21"/>
        <v>#VALUE!</v>
      </c>
      <c r="W249"/>
    </row>
    <row r="250" spans="1:23" x14ac:dyDescent="0.25">
      <c r="A250"/>
      <c r="B250"/>
      <c r="C250"/>
      <c r="D250"/>
      <c r="E250"/>
      <c r="F250" s="23">
        <f t="shared" si="18"/>
        <v>0</v>
      </c>
      <c r="G250" s="24">
        <f t="shared" si="19"/>
        <v>0</v>
      </c>
      <c r="H250" s="43"/>
      <c r="I250" s="43"/>
      <c r="J250" s="43"/>
      <c r="K250" s="43"/>
      <c r="L250" s="43"/>
      <c r="O250" s="26" t="str">
        <f>IFERROR(VLOOKUP(C:C,'Results Data'!A:F,6,FALSE), "Not Found")</f>
        <v>Not Found</v>
      </c>
      <c r="P250" s="27" t="str">
        <f>IFERROR(VLOOKUP(C:C,'Results Data'!A:M,13,FALSE), "Not Found")</f>
        <v>Not Found</v>
      </c>
      <c r="Q250" s="27" t="b">
        <f>AND('RIDE DATA'!$A$5&lt;'Registration Data'!$P250,'RIDE DATA'!$B$5&gt;'Registration Data'!$P250)</f>
        <v>0</v>
      </c>
      <c r="R250" s="27">
        <f t="shared" si="20"/>
        <v>0</v>
      </c>
      <c r="S250" s="25">
        <f>COUNTIF('Historical Registration Data'!D:D,'Registration Data'!C250)</f>
        <v>0</v>
      </c>
      <c r="T250" s="28" t="e">
        <f t="shared" si="22"/>
        <v>#VALUE!</v>
      </c>
      <c r="U250" s="29" t="e">
        <f t="shared" si="23"/>
        <v>#VALUE!</v>
      </c>
      <c r="V250" s="44" t="e">
        <f t="shared" si="21"/>
        <v>#VALUE!</v>
      </c>
      <c r="W250"/>
    </row>
    <row r="251" spans="1:23" x14ac:dyDescent="0.25">
      <c r="A251"/>
      <c r="B251"/>
      <c r="C251"/>
      <c r="D251"/>
      <c r="E251"/>
      <c r="F251" s="23">
        <f t="shared" ref="F251:F314" si="24">D251*0.94</f>
        <v>0</v>
      </c>
      <c r="G251" s="24">
        <f t="shared" ref="G251:G314" si="25">IF(O251="Not Found",0,F251)</f>
        <v>0</v>
      </c>
      <c r="H251" s="43"/>
      <c r="I251" s="43"/>
      <c r="J251" s="43"/>
      <c r="K251" s="43"/>
      <c r="L251" s="43"/>
      <c r="O251" s="26" t="str">
        <f>IFERROR(VLOOKUP(C:C,'Results Data'!A:F,6,FALSE), "Not Found")</f>
        <v>Not Found</v>
      </c>
      <c r="P251" s="27" t="str">
        <f>IFERROR(VLOOKUP(C:C,'Results Data'!A:M,13,FALSE), "Not Found")</f>
        <v>Not Found</v>
      </c>
      <c r="Q251" s="27" t="b">
        <f>AND('RIDE DATA'!$A$5&lt;'Registration Data'!$P251,'RIDE DATA'!$B$5&gt;'Registration Data'!$P251)</f>
        <v>0</v>
      </c>
      <c r="R251" s="27">
        <f t="shared" ref="R251:R314" si="26">IF(Q251=TRUE,O251*0.03,0)</f>
        <v>0</v>
      </c>
      <c r="S251" s="25">
        <f>COUNTIF('Historical Registration Data'!D:D,'Registration Data'!C251)</f>
        <v>0</v>
      </c>
      <c r="T251" s="28" t="e">
        <f t="shared" si="22"/>
        <v>#VALUE!</v>
      </c>
      <c r="U251" s="29" t="e">
        <f t="shared" si="23"/>
        <v>#VALUE!</v>
      </c>
      <c r="V251" s="44" t="e">
        <f t="shared" ref="V251:V314" si="27">IF(U251&gt;100%,((U251-1)*10000),0)</f>
        <v>#VALUE!</v>
      </c>
      <c r="W251"/>
    </row>
    <row r="252" spans="1:23" x14ac:dyDescent="0.25">
      <c r="A252"/>
      <c r="B252"/>
      <c r="C252"/>
      <c r="D252"/>
      <c r="E252"/>
      <c r="F252" s="23">
        <f t="shared" si="24"/>
        <v>0</v>
      </c>
      <c r="G252" s="24">
        <f t="shared" si="25"/>
        <v>0</v>
      </c>
      <c r="H252" s="43"/>
      <c r="I252" s="43"/>
      <c r="J252" s="43"/>
      <c r="K252" s="43"/>
      <c r="L252" s="43"/>
      <c r="O252" s="26" t="str">
        <f>IFERROR(VLOOKUP(C:C,'Results Data'!A:F,6,FALSE), "Not Found")</f>
        <v>Not Found</v>
      </c>
      <c r="P252" s="27" t="str">
        <f>IFERROR(VLOOKUP(C:C,'Results Data'!A:M,13,FALSE), "Not Found")</f>
        <v>Not Found</v>
      </c>
      <c r="Q252" s="27" t="b">
        <f>AND('RIDE DATA'!$A$5&lt;'Registration Data'!$P252,'RIDE DATA'!$B$5&gt;'Registration Data'!$P252)</f>
        <v>0</v>
      </c>
      <c r="R252" s="27">
        <f t="shared" si="26"/>
        <v>0</v>
      </c>
      <c r="S252" s="25">
        <f>COUNTIF('Historical Registration Data'!D:D,'Registration Data'!C252)</f>
        <v>0</v>
      </c>
      <c r="T252" s="28" t="e">
        <f t="shared" si="22"/>
        <v>#VALUE!</v>
      </c>
      <c r="U252" s="29" t="e">
        <f t="shared" si="23"/>
        <v>#VALUE!</v>
      </c>
      <c r="V252" s="44" t="e">
        <f t="shared" si="27"/>
        <v>#VALUE!</v>
      </c>
      <c r="W252"/>
    </row>
    <row r="253" spans="1:23" x14ac:dyDescent="0.25">
      <c r="A253"/>
      <c r="B253"/>
      <c r="C253"/>
      <c r="D253"/>
      <c r="E253"/>
      <c r="F253" s="23">
        <f t="shared" si="24"/>
        <v>0</v>
      </c>
      <c r="G253" s="24">
        <f t="shared" si="25"/>
        <v>0</v>
      </c>
      <c r="H253" s="43"/>
      <c r="I253" s="43"/>
      <c r="J253" s="43"/>
      <c r="K253" s="43"/>
      <c r="L253" s="43"/>
      <c r="O253" s="26" t="str">
        <f>IFERROR(VLOOKUP(C:C,'Results Data'!A:F,6,FALSE), "Not Found")</f>
        <v>Not Found</v>
      </c>
      <c r="P253" s="27" t="str">
        <f>IFERROR(VLOOKUP(C:C,'Results Data'!A:M,13,FALSE), "Not Found")</f>
        <v>Not Found</v>
      </c>
      <c r="Q253" s="27" t="b">
        <f>AND('RIDE DATA'!$A$5&lt;'Registration Data'!$P253,'RIDE DATA'!$B$5&gt;'Registration Data'!$P253)</f>
        <v>0</v>
      </c>
      <c r="R253" s="27">
        <f t="shared" si="26"/>
        <v>0</v>
      </c>
      <c r="S253" s="25">
        <f>COUNTIF('Historical Registration Data'!D:D,'Registration Data'!C253)</f>
        <v>0</v>
      </c>
      <c r="T253" s="28" t="e">
        <f t="shared" si="22"/>
        <v>#VALUE!</v>
      </c>
      <c r="U253" s="29" t="e">
        <f t="shared" si="23"/>
        <v>#VALUE!</v>
      </c>
      <c r="V253" s="44" t="e">
        <f t="shared" si="27"/>
        <v>#VALUE!</v>
      </c>
      <c r="W253"/>
    </row>
    <row r="254" spans="1:23" x14ac:dyDescent="0.25">
      <c r="A254"/>
      <c r="B254"/>
      <c r="C254"/>
      <c r="D254"/>
      <c r="E254"/>
      <c r="F254" s="23">
        <f t="shared" si="24"/>
        <v>0</v>
      </c>
      <c r="G254" s="24">
        <f t="shared" si="25"/>
        <v>0</v>
      </c>
      <c r="H254" s="43"/>
      <c r="I254" s="43"/>
      <c r="J254" s="43"/>
      <c r="K254" s="43"/>
      <c r="L254" s="43"/>
      <c r="O254" s="26" t="str">
        <f>IFERROR(VLOOKUP(C:C,'Results Data'!A:F,6,FALSE), "Not Found")</f>
        <v>Not Found</v>
      </c>
      <c r="P254" s="27" t="str">
        <f>IFERROR(VLOOKUP(C:C,'Results Data'!A:M,13,FALSE), "Not Found")</f>
        <v>Not Found</v>
      </c>
      <c r="Q254" s="27" t="b">
        <f>AND('RIDE DATA'!$A$5&lt;'Registration Data'!$P254,'RIDE DATA'!$B$5&gt;'Registration Data'!$P254)</f>
        <v>0</v>
      </c>
      <c r="R254" s="27">
        <f t="shared" si="26"/>
        <v>0</v>
      </c>
      <c r="S254" s="25">
        <f>COUNTIF('Historical Registration Data'!D:D,'Registration Data'!C254)</f>
        <v>0</v>
      </c>
      <c r="T254" s="28" t="e">
        <f t="shared" si="22"/>
        <v>#VALUE!</v>
      </c>
      <c r="U254" s="29" t="e">
        <f t="shared" si="23"/>
        <v>#VALUE!</v>
      </c>
      <c r="V254" s="44" t="e">
        <f t="shared" si="27"/>
        <v>#VALUE!</v>
      </c>
      <c r="W254"/>
    </row>
    <row r="255" spans="1:23" x14ac:dyDescent="0.25">
      <c r="A255"/>
      <c r="B255"/>
      <c r="C255"/>
      <c r="D255"/>
      <c r="E255"/>
      <c r="F255" s="23">
        <f t="shared" si="24"/>
        <v>0</v>
      </c>
      <c r="G255" s="24">
        <f t="shared" si="25"/>
        <v>0</v>
      </c>
      <c r="H255" s="43"/>
      <c r="I255" s="43"/>
      <c r="J255" s="43"/>
      <c r="K255" s="43"/>
      <c r="L255" s="43"/>
      <c r="O255" s="26" t="str">
        <f>IFERROR(VLOOKUP(C:C,'Results Data'!A:F,6,FALSE), "Not Found")</f>
        <v>Not Found</v>
      </c>
      <c r="P255" s="27" t="str">
        <f>IFERROR(VLOOKUP(C:C,'Results Data'!A:M,13,FALSE), "Not Found")</f>
        <v>Not Found</v>
      </c>
      <c r="Q255" s="27" t="b">
        <f>AND('RIDE DATA'!$A$5&lt;'Registration Data'!$P255,'RIDE DATA'!$B$5&gt;'Registration Data'!$P255)</f>
        <v>0</v>
      </c>
      <c r="R255" s="27">
        <f t="shared" si="26"/>
        <v>0</v>
      </c>
      <c r="S255" s="25">
        <f>COUNTIF('Historical Registration Data'!D:D,'Registration Data'!C255)</f>
        <v>0</v>
      </c>
      <c r="T255" s="28" t="e">
        <f t="shared" si="22"/>
        <v>#VALUE!</v>
      </c>
      <c r="U255" s="29" t="e">
        <f t="shared" si="23"/>
        <v>#VALUE!</v>
      </c>
      <c r="V255" s="44" t="e">
        <f t="shared" si="27"/>
        <v>#VALUE!</v>
      </c>
      <c r="W255"/>
    </row>
    <row r="256" spans="1:23" x14ac:dyDescent="0.25">
      <c r="A256"/>
      <c r="B256"/>
      <c r="C256"/>
      <c r="D256"/>
      <c r="E256"/>
      <c r="F256" s="23">
        <f t="shared" si="24"/>
        <v>0</v>
      </c>
      <c r="G256" s="24">
        <f t="shared" si="25"/>
        <v>0</v>
      </c>
      <c r="H256" s="43"/>
      <c r="I256" s="43"/>
      <c r="J256" s="43"/>
      <c r="K256" s="43"/>
      <c r="L256" s="43"/>
      <c r="O256" s="26" t="str">
        <f>IFERROR(VLOOKUP(C:C,'Results Data'!A:F,6,FALSE), "Not Found")</f>
        <v>Not Found</v>
      </c>
      <c r="P256" s="27" t="str">
        <f>IFERROR(VLOOKUP(C:C,'Results Data'!A:M,13,FALSE), "Not Found")</f>
        <v>Not Found</v>
      </c>
      <c r="Q256" s="27" t="b">
        <f>AND('RIDE DATA'!$A$5&lt;'Registration Data'!$P256,'RIDE DATA'!$B$5&gt;'Registration Data'!$P256)</f>
        <v>0</v>
      </c>
      <c r="R256" s="27">
        <f t="shared" si="26"/>
        <v>0</v>
      </c>
      <c r="S256" s="25">
        <f>COUNTIF('Historical Registration Data'!D:D,'Registration Data'!C256)</f>
        <v>0</v>
      </c>
      <c r="T256" s="28" t="e">
        <f t="shared" si="22"/>
        <v>#VALUE!</v>
      </c>
      <c r="U256" s="29" t="e">
        <f t="shared" si="23"/>
        <v>#VALUE!</v>
      </c>
      <c r="V256" s="44" t="e">
        <f t="shared" si="27"/>
        <v>#VALUE!</v>
      </c>
      <c r="W256"/>
    </row>
    <row r="257" spans="1:23" x14ac:dyDescent="0.25">
      <c r="A257"/>
      <c r="B257"/>
      <c r="C257"/>
      <c r="D257"/>
      <c r="E257"/>
      <c r="F257" s="23">
        <f t="shared" si="24"/>
        <v>0</v>
      </c>
      <c r="G257" s="24">
        <f t="shared" si="25"/>
        <v>0</v>
      </c>
      <c r="H257" s="43"/>
      <c r="I257" s="43"/>
      <c r="J257" s="43"/>
      <c r="K257" s="43"/>
      <c r="L257" s="43"/>
      <c r="O257" s="26" t="str">
        <f>IFERROR(VLOOKUP(C:C,'Results Data'!A:F,6,FALSE), "Not Found")</f>
        <v>Not Found</v>
      </c>
      <c r="P257" s="27" t="str">
        <f>IFERROR(VLOOKUP(C:C,'Results Data'!A:M,13,FALSE), "Not Found")</f>
        <v>Not Found</v>
      </c>
      <c r="Q257" s="27" t="b">
        <f>AND('RIDE DATA'!$A$5&lt;'Registration Data'!$P257,'RIDE DATA'!$B$5&gt;'Registration Data'!$P257)</f>
        <v>0</v>
      </c>
      <c r="R257" s="27">
        <f t="shared" si="26"/>
        <v>0</v>
      </c>
      <c r="S257" s="25">
        <f>COUNTIF('Historical Registration Data'!D:D,'Registration Data'!C257)</f>
        <v>0</v>
      </c>
      <c r="T257" s="28" t="e">
        <f t="shared" si="22"/>
        <v>#VALUE!</v>
      </c>
      <c r="U257" s="29" t="e">
        <f t="shared" si="23"/>
        <v>#VALUE!</v>
      </c>
      <c r="V257" s="44" t="e">
        <f t="shared" si="27"/>
        <v>#VALUE!</v>
      </c>
      <c r="W257"/>
    </row>
    <row r="258" spans="1:23" x14ac:dyDescent="0.25">
      <c r="A258"/>
      <c r="B258"/>
      <c r="C258"/>
      <c r="D258"/>
      <c r="E258"/>
      <c r="F258" s="23">
        <f t="shared" si="24"/>
        <v>0</v>
      </c>
      <c r="G258" s="24">
        <f t="shared" si="25"/>
        <v>0</v>
      </c>
      <c r="H258" s="43"/>
      <c r="I258" s="43"/>
      <c r="J258" s="43"/>
      <c r="K258" s="43"/>
      <c r="L258" s="43"/>
      <c r="O258" s="26" t="str">
        <f>IFERROR(VLOOKUP(C:C,'Results Data'!A:F,6,FALSE), "Not Found")</f>
        <v>Not Found</v>
      </c>
      <c r="P258" s="27" t="str">
        <f>IFERROR(VLOOKUP(C:C,'Results Data'!A:M,13,FALSE), "Not Found")</f>
        <v>Not Found</v>
      </c>
      <c r="Q258" s="27" t="b">
        <f>AND('RIDE DATA'!$A$5&lt;'Registration Data'!$P258,'RIDE DATA'!$B$5&gt;'Registration Data'!$P258)</f>
        <v>0</v>
      </c>
      <c r="R258" s="27">
        <f t="shared" si="26"/>
        <v>0</v>
      </c>
      <c r="S258" s="25">
        <f>COUNTIF('Historical Registration Data'!D:D,'Registration Data'!C258)</f>
        <v>0</v>
      </c>
      <c r="T258" s="28" t="e">
        <f t="shared" ref="T258:T321" si="28">R258+O258</f>
        <v>#VALUE!</v>
      </c>
      <c r="U258" s="29" t="e">
        <f t="shared" ref="U258:U321" si="29">T258/F258</f>
        <v>#VALUE!</v>
      </c>
      <c r="V258" s="44" t="e">
        <f t="shared" si="27"/>
        <v>#VALUE!</v>
      </c>
      <c r="W258"/>
    </row>
    <row r="259" spans="1:23" x14ac:dyDescent="0.25">
      <c r="A259"/>
      <c r="B259"/>
      <c r="C259"/>
      <c r="D259"/>
      <c r="E259"/>
      <c r="F259" s="23">
        <f t="shared" si="24"/>
        <v>0</v>
      </c>
      <c r="G259" s="24">
        <f t="shared" si="25"/>
        <v>0</v>
      </c>
      <c r="H259" s="43"/>
      <c r="I259" s="43"/>
      <c r="J259" s="43"/>
      <c r="K259" s="43"/>
      <c r="L259" s="43"/>
      <c r="O259" s="26" t="str">
        <f>IFERROR(VLOOKUP(C:C,'Results Data'!A:F,6,FALSE), "Not Found")</f>
        <v>Not Found</v>
      </c>
      <c r="P259" s="27" t="str">
        <f>IFERROR(VLOOKUP(C:C,'Results Data'!A:M,13,FALSE), "Not Found")</f>
        <v>Not Found</v>
      </c>
      <c r="Q259" s="27" t="b">
        <f>AND('RIDE DATA'!$A$5&lt;'Registration Data'!$P259,'RIDE DATA'!$B$5&gt;'Registration Data'!$P259)</f>
        <v>0</v>
      </c>
      <c r="R259" s="27">
        <f t="shared" si="26"/>
        <v>0</v>
      </c>
      <c r="S259" s="25">
        <f>COUNTIF('Historical Registration Data'!D:D,'Registration Data'!C259)</f>
        <v>0</v>
      </c>
      <c r="T259" s="28" t="e">
        <f t="shared" si="28"/>
        <v>#VALUE!</v>
      </c>
      <c r="U259" s="29" t="e">
        <f t="shared" si="29"/>
        <v>#VALUE!</v>
      </c>
      <c r="V259" s="44" t="e">
        <f t="shared" si="27"/>
        <v>#VALUE!</v>
      </c>
      <c r="W259"/>
    </row>
    <row r="260" spans="1:23" x14ac:dyDescent="0.25">
      <c r="A260"/>
      <c r="B260"/>
      <c r="C260"/>
      <c r="D260"/>
      <c r="E260"/>
      <c r="F260" s="23">
        <f t="shared" si="24"/>
        <v>0</v>
      </c>
      <c r="G260" s="24">
        <f t="shared" si="25"/>
        <v>0</v>
      </c>
      <c r="H260" s="43"/>
      <c r="I260" s="43"/>
      <c r="J260" s="43"/>
      <c r="K260" s="43"/>
      <c r="L260" s="43"/>
      <c r="O260" s="26" t="str">
        <f>IFERROR(VLOOKUP(C:C,'Results Data'!A:F,6,FALSE), "Not Found")</f>
        <v>Not Found</v>
      </c>
      <c r="P260" s="27" t="str">
        <f>IFERROR(VLOOKUP(C:C,'Results Data'!A:M,13,FALSE), "Not Found")</f>
        <v>Not Found</v>
      </c>
      <c r="Q260" s="27" t="b">
        <f>AND('RIDE DATA'!$A$5&lt;'Registration Data'!$P260,'RIDE DATA'!$B$5&gt;'Registration Data'!$P260)</f>
        <v>0</v>
      </c>
      <c r="R260" s="27">
        <f t="shared" si="26"/>
        <v>0</v>
      </c>
      <c r="S260" s="25">
        <f>COUNTIF('Historical Registration Data'!D:D,'Registration Data'!C260)</f>
        <v>0</v>
      </c>
      <c r="T260" s="28" t="e">
        <f t="shared" si="28"/>
        <v>#VALUE!</v>
      </c>
      <c r="U260" s="29" t="e">
        <f t="shared" si="29"/>
        <v>#VALUE!</v>
      </c>
      <c r="V260" s="44" t="e">
        <f t="shared" si="27"/>
        <v>#VALUE!</v>
      </c>
      <c r="W260"/>
    </row>
    <row r="261" spans="1:23" x14ac:dyDescent="0.25">
      <c r="A261"/>
      <c r="B261"/>
      <c r="C261"/>
      <c r="D261"/>
      <c r="E261"/>
      <c r="F261" s="23">
        <f t="shared" si="24"/>
        <v>0</v>
      </c>
      <c r="G261" s="24">
        <f t="shared" si="25"/>
        <v>0</v>
      </c>
      <c r="H261" s="43"/>
      <c r="I261" s="43"/>
      <c r="J261" s="43"/>
      <c r="K261" s="43"/>
      <c r="L261" s="43"/>
      <c r="O261" s="26" t="str">
        <f>IFERROR(VLOOKUP(C:C,'Results Data'!A:F,6,FALSE), "Not Found")</f>
        <v>Not Found</v>
      </c>
      <c r="P261" s="27" t="str">
        <f>IFERROR(VLOOKUP(C:C,'Results Data'!A:M,13,FALSE), "Not Found")</f>
        <v>Not Found</v>
      </c>
      <c r="Q261" s="27" t="b">
        <f>AND('RIDE DATA'!$A$5&lt;'Registration Data'!$P261,'RIDE DATA'!$B$5&gt;'Registration Data'!$P261)</f>
        <v>0</v>
      </c>
      <c r="R261" s="27">
        <f t="shared" si="26"/>
        <v>0</v>
      </c>
      <c r="S261" s="25">
        <f>COUNTIF('Historical Registration Data'!D:D,'Registration Data'!C261)</f>
        <v>0</v>
      </c>
      <c r="T261" s="28" t="e">
        <f t="shared" si="28"/>
        <v>#VALUE!</v>
      </c>
      <c r="U261" s="29" t="e">
        <f t="shared" si="29"/>
        <v>#VALUE!</v>
      </c>
      <c r="V261" s="44" t="e">
        <f t="shared" si="27"/>
        <v>#VALUE!</v>
      </c>
      <c r="W261"/>
    </row>
    <row r="262" spans="1:23" x14ac:dyDescent="0.25">
      <c r="A262"/>
      <c r="B262"/>
      <c r="C262"/>
      <c r="D262"/>
      <c r="E262"/>
      <c r="F262" s="23">
        <f t="shared" si="24"/>
        <v>0</v>
      </c>
      <c r="G262" s="24">
        <f t="shared" si="25"/>
        <v>0</v>
      </c>
      <c r="H262" s="43"/>
      <c r="I262" s="43"/>
      <c r="J262" s="43"/>
      <c r="K262" s="43"/>
      <c r="L262" s="43"/>
      <c r="O262" s="26" t="str">
        <f>IFERROR(VLOOKUP(C:C,'Results Data'!A:F,6,FALSE), "Not Found")</f>
        <v>Not Found</v>
      </c>
      <c r="P262" s="27" t="str">
        <f>IFERROR(VLOOKUP(C:C,'Results Data'!A:M,13,FALSE), "Not Found")</f>
        <v>Not Found</v>
      </c>
      <c r="Q262" s="27" t="b">
        <f>AND('RIDE DATA'!$A$5&lt;'Registration Data'!$P262,'RIDE DATA'!$B$5&gt;'Registration Data'!$P262)</f>
        <v>0</v>
      </c>
      <c r="R262" s="27">
        <f t="shared" si="26"/>
        <v>0</v>
      </c>
      <c r="S262" s="25">
        <f>COUNTIF('Historical Registration Data'!D:D,'Registration Data'!C262)</f>
        <v>0</v>
      </c>
      <c r="T262" s="28" t="e">
        <f t="shared" si="28"/>
        <v>#VALUE!</v>
      </c>
      <c r="U262" s="29" t="e">
        <f t="shared" si="29"/>
        <v>#VALUE!</v>
      </c>
      <c r="V262" s="44" t="e">
        <f t="shared" si="27"/>
        <v>#VALUE!</v>
      </c>
      <c r="W262"/>
    </row>
    <row r="263" spans="1:23" x14ac:dyDescent="0.25">
      <c r="A263"/>
      <c r="B263"/>
      <c r="C263"/>
      <c r="D263"/>
      <c r="E263"/>
      <c r="F263" s="23">
        <f t="shared" si="24"/>
        <v>0</v>
      </c>
      <c r="G263" s="24">
        <f t="shared" si="25"/>
        <v>0</v>
      </c>
      <c r="H263" s="43"/>
      <c r="I263" s="43"/>
      <c r="J263" s="43"/>
      <c r="K263" s="43"/>
      <c r="L263" s="43"/>
      <c r="O263" s="26" t="str">
        <f>IFERROR(VLOOKUP(C:C,'Results Data'!A:F,6,FALSE), "Not Found")</f>
        <v>Not Found</v>
      </c>
      <c r="P263" s="27" t="str">
        <f>IFERROR(VLOOKUP(C:C,'Results Data'!A:M,13,FALSE), "Not Found")</f>
        <v>Not Found</v>
      </c>
      <c r="Q263" s="27" t="b">
        <f>AND('RIDE DATA'!$A$5&lt;'Registration Data'!$P263,'RIDE DATA'!$B$5&gt;'Registration Data'!$P263)</f>
        <v>0</v>
      </c>
      <c r="R263" s="27">
        <f t="shared" si="26"/>
        <v>0</v>
      </c>
      <c r="S263" s="25">
        <f>COUNTIF('Historical Registration Data'!D:D,'Registration Data'!C263)</f>
        <v>0</v>
      </c>
      <c r="T263" s="28" t="e">
        <f t="shared" si="28"/>
        <v>#VALUE!</v>
      </c>
      <c r="U263" s="29" t="e">
        <f t="shared" si="29"/>
        <v>#VALUE!</v>
      </c>
      <c r="V263" s="44" t="e">
        <f t="shared" si="27"/>
        <v>#VALUE!</v>
      </c>
      <c r="W263"/>
    </row>
    <row r="264" spans="1:23" x14ac:dyDescent="0.25">
      <c r="A264"/>
      <c r="B264"/>
      <c r="C264"/>
      <c r="D264"/>
      <c r="E264"/>
      <c r="F264" s="23">
        <f t="shared" si="24"/>
        <v>0</v>
      </c>
      <c r="G264" s="24">
        <f t="shared" si="25"/>
        <v>0</v>
      </c>
      <c r="H264" s="43"/>
      <c r="I264" s="43"/>
      <c r="J264" s="43"/>
      <c r="K264" s="43"/>
      <c r="L264" s="43"/>
      <c r="O264" s="26" t="str">
        <f>IFERROR(VLOOKUP(C:C,'Results Data'!A:F,6,FALSE), "Not Found")</f>
        <v>Not Found</v>
      </c>
      <c r="P264" s="27" t="str">
        <f>IFERROR(VLOOKUP(C:C,'Results Data'!A:M,13,FALSE), "Not Found")</f>
        <v>Not Found</v>
      </c>
      <c r="Q264" s="27" t="b">
        <f>AND('RIDE DATA'!$A$5&lt;'Registration Data'!$P264,'RIDE DATA'!$B$5&gt;'Registration Data'!$P264)</f>
        <v>0</v>
      </c>
      <c r="R264" s="27">
        <f t="shared" si="26"/>
        <v>0</v>
      </c>
      <c r="S264" s="25">
        <f>COUNTIF('Historical Registration Data'!D:D,'Registration Data'!C264)</f>
        <v>0</v>
      </c>
      <c r="T264" s="28" t="e">
        <f t="shared" si="28"/>
        <v>#VALUE!</v>
      </c>
      <c r="U264" s="29" t="e">
        <f t="shared" si="29"/>
        <v>#VALUE!</v>
      </c>
      <c r="V264" s="44" t="e">
        <f t="shared" si="27"/>
        <v>#VALUE!</v>
      </c>
      <c r="W264"/>
    </row>
    <row r="265" spans="1:23" x14ac:dyDescent="0.25">
      <c r="A265"/>
      <c r="B265"/>
      <c r="C265"/>
      <c r="D265"/>
      <c r="E265"/>
      <c r="F265" s="23">
        <f t="shared" si="24"/>
        <v>0</v>
      </c>
      <c r="G265" s="24">
        <f t="shared" si="25"/>
        <v>0</v>
      </c>
      <c r="H265" s="43"/>
      <c r="I265" s="43"/>
      <c r="J265" s="43"/>
      <c r="K265" s="43"/>
      <c r="L265" s="43"/>
      <c r="O265" s="26" t="str">
        <f>IFERROR(VLOOKUP(C:C,'Results Data'!A:F,6,FALSE), "Not Found")</f>
        <v>Not Found</v>
      </c>
      <c r="P265" s="27" t="str">
        <f>IFERROR(VLOOKUP(C:C,'Results Data'!A:M,13,FALSE), "Not Found")</f>
        <v>Not Found</v>
      </c>
      <c r="Q265" s="27" t="b">
        <f>AND('RIDE DATA'!$A$5&lt;'Registration Data'!$P265,'RIDE DATA'!$B$5&gt;'Registration Data'!$P265)</f>
        <v>0</v>
      </c>
      <c r="R265" s="27">
        <f t="shared" si="26"/>
        <v>0</v>
      </c>
      <c r="S265" s="25">
        <f>COUNTIF('Historical Registration Data'!D:D,'Registration Data'!C265)</f>
        <v>0</v>
      </c>
      <c r="T265" s="28" t="e">
        <f t="shared" si="28"/>
        <v>#VALUE!</v>
      </c>
      <c r="U265" s="29" t="e">
        <f t="shared" si="29"/>
        <v>#VALUE!</v>
      </c>
      <c r="V265" s="44" t="e">
        <f t="shared" si="27"/>
        <v>#VALUE!</v>
      </c>
      <c r="W265"/>
    </row>
    <row r="266" spans="1:23" x14ac:dyDescent="0.25">
      <c r="A266"/>
      <c r="B266"/>
      <c r="C266"/>
      <c r="D266"/>
      <c r="E266"/>
      <c r="F266" s="23">
        <f t="shared" si="24"/>
        <v>0</v>
      </c>
      <c r="G266" s="24">
        <f t="shared" si="25"/>
        <v>0</v>
      </c>
      <c r="H266" s="43"/>
      <c r="I266" s="43"/>
      <c r="J266" s="43"/>
      <c r="K266" s="43"/>
      <c r="L266" s="43"/>
      <c r="O266" s="26" t="str">
        <f>IFERROR(VLOOKUP(C:C,'Results Data'!A:F,6,FALSE), "Not Found")</f>
        <v>Not Found</v>
      </c>
      <c r="P266" s="27" t="str">
        <f>IFERROR(VLOOKUP(C:C,'Results Data'!A:M,13,FALSE), "Not Found")</f>
        <v>Not Found</v>
      </c>
      <c r="Q266" s="27" t="b">
        <f>AND('RIDE DATA'!$A$5&lt;'Registration Data'!$P266,'RIDE DATA'!$B$5&gt;'Registration Data'!$P266)</f>
        <v>0</v>
      </c>
      <c r="R266" s="27">
        <f t="shared" si="26"/>
        <v>0</v>
      </c>
      <c r="S266" s="25">
        <f>COUNTIF('Historical Registration Data'!D:D,'Registration Data'!C266)</f>
        <v>0</v>
      </c>
      <c r="T266" s="28" t="e">
        <f t="shared" si="28"/>
        <v>#VALUE!</v>
      </c>
      <c r="U266" s="29" t="e">
        <f t="shared" si="29"/>
        <v>#VALUE!</v>
      </c>
      <c r="V266" s="44" t="e">
        <f t="shared" si="27"/>
        <v>#VALUE!</v>
      </c>
      <c r="W266"/>
    </row>
    <row r="267" spans="1:23" x14ac:dyDescent="0.25">
      <c r="A267"/>
      <c r="B267"/>
      <c r="C267"/>
      <c r="D267"/>
      <c r="E267"/>
      <c r="F267" s="23">
        <f t="shared" si="24"/>
        <v>0</v>
      </c>
      <c r="G267" s="24">
        <f t="shared" si="25"/>
        <v>0</v>
      </c>
      <c r="H267" s="43"/>
      <c r="I267" s="43"/>
      <c r="J267" s="43"/>
      <c r="K267" s="43"/>
      <c r="L267" s="43"/>
      <c r="O267" s="26" t="str">
        <f>IFERROR(VLOOKUP(C:C,'Results Data'!A:F,6,FALSE), "Not Found")</f>
        <v>Not Found</v>
      </c>
      <c r="P267" s="27" t="str">
        <f>IFERROR(VLOOKUP(C:C,'Results Data'!A:M,13,FALSE), "Not Found")</f>
        <v>Not Found</v>
      </c>
      <c r="Q267" s="27" t="b">
        <f>AND('RIDE DATA'!$A$5&lt;'Registration Data'!$P267,'RIDE DATA'!$B$5&gt;'Registration Data'!$P267)</f>
        <v>0</v>
      </c>
      <c r="R267" s="27">
        <f t="shared" si="26"/>
        <v>0</v>
      </c>
      <c r="S267" s="25">
        <f>COUNTIF('Historical Registration Data'!D:D,'Registration Data'!C267)</f>
        <v>0</v>
      </c>
      <c r="T267" s="28" t="e">
        <f t="shared" si="28"/>
        <v>#VALUE!</v>
      </c>
      <c r="U267" s="29" t="e">
        <f t="shared" si="29"/>
        <v>#VALUE!</v>
      </c>
      <c r="V267" s="44" t="e">
        <f t="shared" si="27"/>
        <v>#VALUE!</v>
      </c>
      <c r="W267"/>
    </row>
    <row r="268" spans="1:23" x14ac:dyDescent="0.25">
      <c r="A268"/>
      <c r="B268"/>
      <c r="C268"/>
      <c r="D268"/>
      <c r="E268"/>
      <c r="F268" s="23">
        <f t="shared" si="24"/>
        <v>0</v>
      </c>
      <c r="G268" s="24">
        <f t="shared" si="25"/>
        <v>0</v>
      </c>
      <c r="H268" s="43"/>
      <c r="I268" s="43"/>
      <c r="J268" s="43"/>
      <c r="K268" s="43"/>
      <c r="L268" s="43"/>
      <c r="O268" s="26" t="str">
        <f>IFERROR(VLOOKUP(C:C,'Results Data'!A:F,6,FALSE), "Not Found")</f>
        <v>Not Found</v>
      </c>
      <c r="P268" s="27" t="str">
        <f>IFERROR(VLOOKUP(C:C,'Results Data'!A:M,13,FALSE), "Not Found")</f>
        <v>Not Found</v>
      </c>
      <c r="Q268" s="27" t="b">
        <f>AND('RIDE DATA'!$A$5&lt;'Registration Data'!$P268,'RIDE DATA'!$B$5&gt;'Registration Data'!$P268)</f>
        <v>0</v>
      </c>
      <c r="R268" s="27">
        <f t="shared" si="26"/>
        <v>0</v>
      </c>
      <c r="S268" s="25">
        <f>COUNTIF('Historical Registration Data'!D:D,'Registration Data'!C268)</f>
        <v>0</v>
      </c>
      <c r="T268" s="28" t="e">
        <f t="shared" si="28"/>
        <v>#VALUE!</v>
      </c>
      <c r="U268" s="29" t="e">
        <f t="shared" si="29"/>
        <v>#VALUE!</v>
      </c>
      <c r="V268" s="44" t="e">
        <f t="shared" si="27"/>
        <v>#VALUE!</v>
      </c>
      <c r="W268"/>
    </row>
    <row r="269" spans="1:23" x14ac:dyDescent="0.25">
      <c r="A269"/>
      <c r="B269"/>
      <c r="C269"/>
      <c r="D269"/>
      <c r="E269"/>
      <c r="F269" s="23">
        <f t="shared" si="24"/>
        <v>0</v>
      </c>
      <c r="G269" s="24">
        <f t="shared" si="25"/>
        <v>0</v>
      </c>
      <c r="H269" s="43"/>
      <c r="I269" s="43"/>
      <c r="J269" s="43"/>
      <c r="K269" s="43"/>
      <c r="L269" s="43"/>
      <c r="O269" s="26" t="str">
        <f>IFERROR(VLOOKUP(C:C,'Results Data'!A:F,6,FALSE), "Not Found")</f>
        <v>Not Found</v>
      </c>
      <c r="P269" s="27" t="str">
        <f>IFERROR(VLOOKUP(C:C,'Results Data'!A:M,13,FALSE), "Not Found")</f>
        <v>Not Found</v>
      </c>
      <c r="Q269" s="27" t="b">
        <f>AND('RIDE DATA'!$A$5&lt;'Registration Data'!$P269,'RIDE DATA'!$B$5&gt;'Registration Data'!$P269)</f>
        <v>0</v>
      </c>
      <c r="R269" s="27">
        <f t="shared" si="26"/>
        <v>0</v>
      </c>
      <c r="S269" s="25">
        <f>COUNTIF('Historical Registration Data'!D:D,'Registration Data'!C269)</f>
        <v>0</v>
      </c>
      <c r="T269" s="28" t="e">
        <f t="shared" si="28"/>
        <v>#VALUE!</v>
      </c>
      <c r="U269" s="29" t="e">
        <f t="shared" si="29"/>
        <v>#VALUE!</v>
      </c>
      <c r="V269" s="44" t="e">
        <f t="shared" si="27"/>
        <v>#VALUE!</v>
      </c>
      <c r="W269"/>
    </row>
    <row r="270" spans="1:23" x14ac:dyDescent="0.25">
      <c r="A270"/>
      <c r="B270"/>
      <c r="C270"/>
      <c r="D270"/>
      <c r="E270"/>
      <c r="F270" s="23">
        <f t="shared" si="24"/>
        <v>0</v>
      </c>
      <c r="G270" s="24">
        <f t="shared" si="25"/>
        <v>0</v>
      </c>
      <c r="H270" s="43"/>
      <c r="I270" s="43"/>
      <c r="J270" s="43"/>
      <c r="K270" s="43"/>
      <c r="L270" s="43"/>
      <c r="O270" s="26" t="str">
        <f>IFERROR(VLOOKUP(C:C,'Results Data'!A:F,6,FALSE), "Not Found")</f>
        <v>Not Found</v>
      </c>
      <c r="P270" s="27" t="str">
        <f>IFERROR(VLOOKUP(C:C,'Results Data'!A:M,13,FALSE), "Not Found")</f>
        <v>Not Found</v>
      </c>
      <c r="Q270" s="27" t="b">
        <f>AND('RIDE DATA'!$A$5&lt;'Registration Data'!$P270,'RIDE DATA'!$B$5&gt;'Registration Data'!$P270)</f>
        <v>0</v>
      </c>
      <c r="R270" s="27">
        <f t="shared" si="26"/>
        <v>0</v>
      </c>
      <c r="S270" s="25">
        <f>COUNTIF('Historical Registration Data'!D:D,'Registration Data'!C270)</f>
        <v>0</v>
      </c>
      <c r="T270" s="28" t="e">
        <f t="shared" si="28"/>
        <v>#VALUE!</v>
      </c>
      <c r="U270" s="29" t="e">
        <f t="shared" si="29"/>
        <v>#VALUE!</v>
      </c>
      <c r="V270" s="44" t="e">
        <f t="shared" si="27"/>
        <v>#VALUE!</v>
      </c>
      <c r="W270"/>
    </row>
    <row r="271" spans="1:23" x14ac:dyDescent="0.25">
      <c r="A271"/>
      <c r="B271"/>
      <c r="C271"/>
      <c r="D271"/>
      <c r="E271"/>
      <c r="F271" s="23">
        <f t="shared" si="24"/>
        <v>0</v>
      </c>
      <c r="G271" s="24">
        <f t="shared" si="25"/>
        <v>0</v>
      </c>
      <c r="H271" s="43"/>
      <c r="I271" s="43"/>
      <c r="J271" s="43"/>
      <c r="K271" s="43"/>
      <c r="L271" s="43"/>
      <c r="O271" s="26" t="str">
        <f>IFERROR(VLOOKUP(C:C,'Results Data'!A:F,6,FALSE), "Not Found")</f>
        <v>Not Found</v>
      </c>
      <c r="P271" s="27" t="str">
        <f>IFERROR(VLOOKUP(C:C,'Results Data'!A:M,13,FALSE), "Not Found")</f>
        <v>Not Found</v>
      </c>
      <c r="Q271" s="27" t="b">
        <f>AND('RIDE DATA'!$A$5&lt;'Registration Data'!$P271,'RIDE DATA'!$B$5&gt;'Registration Data'!$P271)</f>
        <v>0</v>
      </c>
      <c r="R271" s="27">
        <f t="shared" si="26"/>
        <v>0</v>
      </c>
      <c r="S271" s="25">
        <f>COUNTIF('Historical Registration Data'!D:D,'Registration Data'!C271)</f>
        <v>0</v>
      </c>
      <c r="T271" s="28" t="e">
        <f t="shared" si="28"/>
        <v>#VALUE!</v>
      </c>
      <c r="U271" s="29" t="e">
        <f t="shared" si="29"/>
        <v>#VALUE!</v>
      </c>
      <c r="V271" s="44" t="e">
        <f t="shared" si="27"/>
        <v>#VALUE!</v>
      </c>
      <c r="W271"/>
    </row>
    <row r="272" spans="1:23" x14ac:dyDescent="0.25">
      <c r="A272"/>
      <c r="B272"/>
      <c r="C272"/>
      <c r="D272"/>
      <c r="E272"/>
      <c r="F272" s="23">
        <f t="shared" si="24"/>
        <v>0</v>
      </c>
      <c r="G272" s="24">
        <f t="shared" si="25"/>
        <v>0</v>
      </c>
      <c r="H272" s="43"/>
      <c r="I272" s="43"/>
      <c r="J272" s="43"/>
      <c r="K272" s="43"/>
      <c r="L272" s="43"/>
      <c r="O272" s="26" t="str">
        <f>IFERROR(VLOOKUP(C:C,'Results Data'!A:F,6,FALSE), "Not Found")</f>
        <v>Not Found</v>
      </c>
      <c r="P272" s="27" t="str">
        <f>IFERROR(VLOOKUP(C:C,'Results Data'!A:M,13,FALSE), "Not Found")</f>
        <v>Not Found</v>
      </c>
      <c r="Q272" s="27" t="b">
        <f>AND('RIDE DATA'!$A$5&lt;'Registration Data'!$P272,'RIDE DATA'!$B$5&gt;'Registration Data'!$P272)</f>
        <v>0</v>
      </c>
      <c r="R272" s="27">
        <f t="shared" si="26"/>
        <v>0</v>
      </c>
      <c r="S272" s="25">
        <f>COUNTIF('Historical Registration Data'!D:D,'Registration Data'!C272)</f>
        <v>0</v>
      </c>
      <c r="T272" s="28" t="e">
        <f t="shared" si="28"/>
        <v>#VALUE!</v>
      </c>
      <c r="U272" s="29" t="e">
        <f t="shared" si="29"/>
        <v>#VALUE!</v>
      </c>
      <c r="V272" s="44" t="e">
        <f t="shared" si="27"/>
        <v>#VALUE!</v>
      </c>
      <c r="W272"/>
    </row>
    <row r="273" spans="1:23" x14ac:dyDescent="0.25">
      <c r="A273"/>
      <c r="B273"/>
      <c r="C273"/>
      <c r="D273"/>
      <c r="E273"/>
      <c r="F273" s="23">
        <f t="shared" si="24"/>
        <v>0</v>
      </c>
      <c r="G273" s="24">
        <f t="shared" si="25"/>
        <v>0</v>
      </c>
      <c r="H273" s="43"/>
      <c r="I273" s="43"/>
      <c r="J273" s="43"/>
      <c r="K273" s="43"/>
      <c r="L273" s="43"/>
      <c r="O273" s="26" t="str">
        <f>IFERROR(VLOOKUP(C:C,'Results Data'!A:F,6,FALSE), "Not Found")</f>
        <v>Not Found</v>
      </c>
      <c r="P273" s="27" t="str">
        <f>IFERROR(VLOOKUP(C:C,'Results Data'!A:M,13,FALSE), "Not Found")</f>
        <v>Not Found</v>
      </c>
      <c r="Q273" s="27" t="b">
        <f>AND('RIDE DATA'!$A$5&lt;'Registration Data'!$P273,'RIDE DATA'!$B$5&gt;'Registration Data'!$P273)</f>
        <v>0</v>
      </c>
      <c r="R273" s="27">
        <f t="shared" si="26"/>
        <v>0</v>
      </c>
      <c r="S273" s="25">
        <f>COUNTIF('Historical Registration Data'!D:D,'Registration Data'!C273)</f>
        <v>0</v>
      </c>
      <c r="T273" s="28" t="e">
        <f t="shared" si="28"/>
        <v>#VALUE!</v>
      </c>
      <c r="U273" s="29" t="e">
        <f t="shared" si="29"/>
        <v>#VALUE!</v>
      </c>
      <c r="V273" s="44" t="e">
        <f t="shared" si="27"/>
        <v>#VALUE!</v>
      </c>
      <c r="W273"/>
    </row>
    <row r="274" spans="1:23" x14ac:dyDescent="0.25">
      <c r="A274"/>
      <c r="B274"/>
      <c r="C274"/>
      <c r="D274"/>
      <c r="E274"/>
      <c r="F274" s="23">
        <f t="shared" si="24"/>
        <v>0</v>
      </c>
      <c r="G274" s="24">
        <f t="shared" si="25"/>
        <v>0</v>
      </c>
      <c r="H274" s="43"/>
      <c r="I274" s="43"/>
      <c r="J274" s="43"/>
      <c r="K274" s="43"/>
      <c r="L274" s="43"/>
      <c r="O274" s="26" t="str">
        <f>IFERROR(VLOOKUP(C:C,'Results Data'!A:F,6,FALSE), "Not Found")</f>
        <v>Not Found</v>
      </c>
      <c r="P274" s="27" t="str">
        <f>IFERROR(VLOOKUP(C:C,'Results Data'!A:M,13,FALSE), "Not Found")</f>
        <v>Not Found</v>
      </c>
      <c r="Q274" s="27" t="b">
        <f>AND('RIDE DATA'!$A$5&lt;'Registration Data'!$P274,'RIDE DATA'!$B$5&gt;'Registration Data'!$P274)</f>
        <v>0</v>
      </c>
      <c r="R274" s="27">
        <f t="shared" si="26"/>
        <v>0</v>
      </c>
      <c r="S274" s="25">
        <f>COUNTIF('Historical Registration Data'!D:D,'Registration Data'!C274)</f>
        <v>0</v>
      </c>
      <c r="T274" s="28" t="e">
        <f t="shared" si="28"/>
        <v>#VALUE!</v>
      </c>
      <c r="U274" s="29" t="e">
        <f t="shared" si="29"/>
        <v>#VALUE!</v>
      </c>
      <c r="V274" s="44" t="e">
        <f t="shared" si="27"/>
        <v>#VALUE!</v>
      </c>
      <c r="W274"/>
    </row>
    <row r="275" spans="1:23" x14ac:dyDescent="0.25">
      <c r="A275"/>
      <c r="B275"/>
      <c r="C275"/>
      <c r="D275"/>
      <c r="E275"/>
      <c r="F275" s="23">
        <f t="shared" si="24"/>
        <v>0</v>
      </c>
      <c r="G275" s="24">
        <f t="shared" si="25"/>
        <v>0</v>
      </c>
      <c r="H275" s="43"/>
      <c r="I275" s="43"/>
      <c r="J275" s="43"/>
      <c r="K275" s="43"/>
      <c r="L275" s="43"/>
      <c r="O275" s="26" t="str">
        <f>IFERROR(VLOOKUP(C:C,'Results Data'!A:F,6,FALSE), "Not Found")</f>
        <v>Not Found</v>
      </c>
      <c r="P275" s="27" t="str">
        <f>IFERROR(VLOOKUP(C:C,'Results Data'!A:M,13,FALSE), "Not Found")</f>
        <v>Not Found</v>
      </c>
      <c r="Q275" s="27" t="b">
        <f>AND('RIDE DATA'!$A$5&lt;'Registration Data'!$P275,'RIDE DATA'!$B$5&gt;'Registration Data'!$P275)</f>
        <v>0</v>
      </c>
      <c r="R275" s="27">
        <f t="shared" si="26"/>
        <v>0</v>
      </c>
      <c r="S275" s="25">
        <f>COUNTIF('Historical Registration Data'!D:D,'Registration Data'!C275)</f>
        <v>0</v>
      </c>
      <c r="T275" s="28" t="e">
        <f t="shared" si="28"/>
        <v>#VALUE!</v>
      </c>
      <c r="U275" s="29" t="e">
        <f t="shared" si="29"/>
        <v>#VALUE!</v>
      </c>
      <c r="V275" s="44" t="e">
        <f t="shared" si="27"/>
        <v>#VALUE!</v>
      </c>
      <c r="W275"/>
    </row>
    <row r="276" spans="1:23" x14ac:dyDescent="0.25">
      <c r="A276"/>
      <c r="B276"/>
      <c r="C276"/>
      <c r="D276"/>
      <c r="E276"/>
      <c r="F276" s="23">
        <f t="shared" si="24"/>
        <v>0</v>
      </c>
      <c r="G276" s="24">
        <f t="shared" si="25"/>
        <v>0</v>
      </c>
      <c r="H276" s="43"/>
      <c r="I276" s="43"/>
      <c r="J276" s="43"/>
      <c r="K276" s="43"/>
      <c r="L276" s="43"/>
      <c r="O276" s="26" t="str">
        <f>IFERROR(VLOOKUP(C:C,'Results Data'!A:F,6,FALSE), "Not Found")</f>
        <v>Not Found</v>
      </c>
      <c r="P276" s="27" t="str">
        <f>IFERROR(VLOOKUP(C:C,'Results Data'!A:M,13,FALSE), "Not Found")</f>
        <v>Not Found</v>
      </c>
      <c r="Q276" s="27" t="b">
        <f>AND('RIDE DATA'!$A$5&lt;'Registration Data'!$P276,'RIDE DATA'!$B$5&gt;'Registration Data'!$P276)</f>
        <v>0</v>
      </c>
      <c r="R276" s="27">
        <f t="shared" si="26"/>
        <v>0</v>
      </c>
      <c r="S276" s="25">
        <f>COUNTIF('Historical Registration Data'!D:D,'Registration Data'!C276)</f>
        <v>0</v>
      </c>
      <c r="T276" s="28" t="e">
        <f t="shared" si="28"/>
        <v>#VALUE!</v>
      </c>
      <c r="U276" s="29" t="e">
        <f t="shared" si="29"/>
        <v>#VALUE!</v>
      </c>
      <c r="V276" s="44" t="e">
        <f t="shared" si="27"/>
        <v>#VALUE!</v>
      </c>
      <c r="W276"/>
    </row>
    <row r="277" spans="1:23" x14ac:dyDescent="0.25">
      <c r="A277"/>
      <c r="B277"/>
      <c r="C277"/>
      <c r="D277"/>
      <c r="E277"/>
      <c r="F277" s="23">
        <f t="shared" si="24"/>
        <v>0</v>
      </c>
      <c r="G277" s="24">
        <f t="shared" si="25"/>
        <v>0</v>
      </c>
      <c r="H277" s="43"/>
      <c r="I277" s="43"/>
      <c r="J277" s="43"/>
      <c r="K277" s="43"/>
      <c r="L277" s="43"/>
      <c r="O277" s="26" t="str">
        <f>IFERROR(VLOOKUP(C:C,'Results Data'!A:F,6,FALSE), "Not Found")</f>
        <v>Not Found</v>
      </c>
      <c r="P277" s="27" t="str">
        <f>IFERROR(VLOOKUP(C:C,'Results Data'!A:M,13,FALSE), "Not Found")</f>
        <v>Not Found</v>
      </c>
      <c r="Q277" s="27" t="b">
        <f>AND('RIDE DATA'!$A$5&lt;'Registration Data'!$P277,'RIDE DATA'!$B$5&gt;'Registration Data'!$P277)</f>
        <v>0</v>
      </c>
      <c r="R277" s="27">
        <f t="shared" si="26"/>
        <v>0</v>
      </c>
      <c r="S277" s="25">
        <f>COUNTIF('Historical Registration Data'!D:D,'Registration Data'!C277)</f>
        <v>0</v>
      </c>
      <c r="T277" s="28" t="e">
        <f t="shared" si="28"/>
        <v>#VALUE!</v>
      </c>
      <c r="U277" s="29" t="e">
        <f t="shared" si="29"/>
        <v>#VALUE!</v>
      </c>
      <c r="V277" s="44" t="e">
        <f t="shared" si="27"/>
        <v>#VALUE!</v>
      </c>
      <c r="W277"/>
    </row>
    <row r="278" spans="1:23" x14ac:dyDescent="0.25">
      <c r="A278"/>
      <c r="B278"/>
      <c r="C278"/>
      <c r="D278"/>
      <c r="E278"/>
      <c r="F278" s="23">
        <f t="shared" si="24"/>
        <v>0</v>
      </c>
      <c r="G278" s="24">
        <f t="shared" si="25"/>
        <v>0</v>
      </c>
      <c r="H278" s="43"/>
      <c r="I278" s="43"/>
      <c r="J278" s="43"/>
      <c r="K278" s="43"/>
      <c r="L278" s="43"/>
      <c r="O278" s="26" t="str">
        <f>IFERROR(VLOOKUP(C:C,'Results Data'!A:F,6,FALSE), "Not Found")</f>
        <v>Not Found</v>
      </c>
      <c r="P278" s="27" t="str">
        <f>IFERROR(VLOOKUP(C:C,'Results Data'!A:M,13,FALSE), "Not Found")</f>
        <v>Not Found</v>
      </c>
      <c r="Q278" s="27" t="b">
        <f>AND('RIDE DATA'!$A$5&lt;'Registration Data'!$P278,'RIDE DATA'!$B$5&gt;'Registration Data'!$P278)</f>
        <v>0</v>
      </c>
      <c r="R278" s="27">
        <f t="shared" si="26"/>
        <v>0</v>
      </c>
      <c r="S278" s="25">
        <f>COUNTIF('Historical Registration Data'!D:D,'Registration Data'!C278)</f>
        <v>0</v>
      </c>
      <c r="T278" s="28" t="e">
        <f t="shared" si="28"/>
        <v>#VALUE!</v>
      </c>
      <c r="U278" s="29" t="e">
        <f t="shared" si="29"/>
        <v>#VALUE!</v>
      </c>
      <c r="V278" s="44" t="e">
        <f t="shared" si="27"/>
        <v>#VALUE!</v>
      </c>
      <c r="W278"/>
    </row>
    <row r="279" spans="1:23" x14ac:dyDescent="0.25">
      <c r="A279"/>
      <c r="B279"/>
      <c r="C279"/>
      <c r="D279"/>
      <c r="E279"/>
      <c r="F279" s="23">
        <f t="shared" si="24"/>
        <v>0</v>
      </c>
      <c r="G279" s="24">
        <f t="shared" si="25"/>
        <v>0</v>
      </c>
      <c r="H279" s="43"/>
      <c r="I279" s="43"/>
      <c r="J279" s="43"/>
      <c r="K279" s="43"/>
      <c r="L279" s="43"/>
      <c r="O279" s="26" t="str">
        <f>IFERROR(VLOOKUP(C:C,'Results Data'!A:F,6,FALSE), "Not Found")</f>
        <v>Not Found</v>
      </c>
      <c r="P279" s="27" t="str">
        <f>IFERROR(VLOOKUP(C:C,'Results Data'!A:M,13,FALSE), "Not Found")</f>
        <v>Not Found</v>
      </c>
      <c r="Q279" s="27" t="b">
        <f>AND('RIDE DATA'!$A$5&lt;'Registration Data'!$P279,'RIDE DATA'!$B$5&gt;'Registration Data'!$P279)</f>
        <v>0</v>
      </c>
      <c r="R279" s="27">
        <f t="shared" si="26"/>
        <v>0</v>
      </c>
      <c r="S279" s="25">
        <f>COUNTIF('Historical Registration Data'!D:D,'Registration Data'!C279)</f>
        <v>0</v>
      </c>
      <c r="T279" s="28" t="e">
        <f t="shared" si="28"/>
        <v>#VALUE!</v>
      </c>
      <c r="U279" s="29" t="e">
        <f t="shared" si="29"/>
        <v>#VALUE!</v>
      </c>
      <c r="V279" s="44" t="e">
        <f t="shared" si="27"/>
        <v>#VALUE!</v>
      </c>
      <c r="W279"/>
    </row>
    <row r="280" spans="1:23" x14ac:dyDescent="0.25">
      <c r="A280"/>
      <c r="B280"/>
      <c r="C280"/>
      <c r="D280"/>
      <c r="E280"/>
      <c r="F280" s="23">
        <f t="shared" si="24"/>
        <v>0</v>
      </c>
      <c r="G280" s="24">
        <f t="shared" si="25"/>
        <v>0</v>
      </c>
      <c r="H280" s="43"/>
      <c r="I280" s="43"/>
      <c r="J280" s="43"/>
      <c r="K280" s="43"/>
      <c r="L280" s="43"/>
      <c r="O280" s="26" t="str">
        <f>IFERROR(VLOOKUP(C:C,'Results Data'!A:F,6,FALSE), "Not Found")</f>
        <v>Not Found</v>
      </c>
      <c r="P280" s="27" t="str">
        <f>IFERROR(VLOOKUP(C:C,'Results Data'!A:M,13,FALSE), "Not Found")</f>
        <v>Not Found</v>
      </c>
      <c r="Q280" s="27" t="b">
        <f>AND('RIDE DATA'!$A$5&lt;'Registration Data'!$P280,'RIDE DATA'!$B$5&gt;'Registration Data'!$P280)</f>
        <v>0</v>
      </c>
      <c r="R280" s="27">
        <f t="shared" si="26"/>
        <v>0</v>
      </c>
      <c r="S280" s="25">
        <f>COUNTIF('Historical Registration Data'!D:D,'Registration Data'!C280)</f>
        <v>0</v>
      </c>
      <c r="T280" s="28" t="e">
        <f t="shared" si="28"/>
        <v>#VALUE!</v>
      </c>
      <c r="U280" s="29" t="e">
        <f t="shared" si="29"/>
        <v>#VALUE!</v>
      </c>
      <c r="V280" s="44" t="e">
        <f t="shared" si="27"/>
        <v>#VALUE!</v>
      </c>
      <c r="W280"/>
    </row>
    <row r="281" spans="1:23" x14ac:dyDescent="0.25">
      <c r="A281"/>
      <c r="B281"/>
      <c r="C281"/>
      <c r="D281"/>
      <c r="E281"/>
      <c r="F281" s="23">
        <f t="shared" si="24"/>
        <v>0</v>
      </c>
      <c r="G281" s="24">
        <f t="shared" si="25"/>
        <v>0</v>
      </c>
      <c r="H281" s="43"/>
      <c r="I281" s="43"/>
      <c r="J281" s="43"/>
      <c r="K281" s="43"/>
      <c r="L281" s="43"/>
      <c r="O281" s="26" t="str">
        <f>IFERROR(VLOOKUP(C:C,'Results Data'!A:F,6,FALSE), "Not Found")</f>
        <v>Not Found</v>
      </c>
      <c r="P281" s="27" t="str">
        <f>IFERROR(VLOOKUP(C:C,'Results Data'!A:M,13,FALSE), "Not Found")</f>
        <v>Not Found</v>
      </c>
      <c r="Q281" s="27" t="b">
        <f>AND('RIDE DATA'!$A$5&lt;'Registration Data'!$P281,'RIDE DATA'!$B$5&gt;'Registration Data'!$P281)</f>
        <v>0</v>
      </c>
      <c r="R281" s="27">
        <f t="shared" si="26"/>
        <v>0</v>
      </c>
      <c r="S281" s="25">
        <f>COUNTIF('Historical Registration Data'!D:D,'Registration Data'!C281)</f>
        <v>0</v>
      </c>
      <c r="T281" s="28" t="e">
        <f t="shared" si="28"/>
        <v>#VALUE!</v>
      </c>
      <c r="U281" s="29" t="e">
        <f t="shared" si="29"/>
        <v>#VALUE!</v>
      </c>
      <c r="V281" s="44" t="e">
        <f t="shared" si="27"/>
        <v>#VALUE!</v>
      </c>
      <c r="W281"/>
    </row>
    <row r="282" spans="1:23" x14ac:dyDescent="0.25">
      <c r="A282"/>
      <c r="B282"/>
      <c r="C282"/>
      <c r="D282"/>
      <c r="E282"/>
      <c r="F282" s="23">
        <f t="shared" si="24"/>
        <v>0</v>
      </c>
      <c r="G282" s="24">
        <f t="shared" si="25"/>
        <v>0</v>
      </c>
      <c r="H282" s="43"/>
      <c r="I282" s="43"/>
      <c r="J282" s="43"/>
      <c r="K282" s="43"/>
      <c r="L282" s="43"/>
      <c r="O282" s="26" t="str">
        <f>IFERROR(VLOOKUP(C:C,'Results Data'!A:F,6,FALSE), "Not Found")</f>
        <v>Not Found</v>
      </c>
      <c r="P282" s="27" t="str">
        <f>IFERROR(VLOOKUP(C:C,'Results Data'!A:M,13,FALSE), "Not Found")</f>
        <v>Not Found</v>
      </c>
      <c r="Q282" s="27" t="b">
        <f>AND('RIDE DATA'!$A$5&lt;'Registration Data'!$P282,'RIDE DATA'!$B$5&gt;'Registration Data'!$P282)</f>
        <v>0</v>
      </c>
      <c r="R282" s="27">
        <f t="shared" si="26"/>
        <v>0</v>
      </c>
      <c r="S282" s="25">
        <f>COUNTIF('Historical Registration Data'!D:D,'Registration Data'!C282)</f>
        <v>0</v>
      </c>
      <c r="T282" s="28" t="e">
        <f t="shared" si="28"/>
        <v>#VALUE!</v>
      </c>
      <c r="U282" s="29" t="e">
        <f t="shared" si="29"/>
        <v>#VALUE!</v>
      </c>
      <c r="V282" s="44" t="e">
        <f t="shared" si="27"/>
        <v>#VALUE!</v>
      </c>
      <c r="W282"/>
    </row>
    <row r="283" spans="1:23" x14ac:dyDescent="0.25">
      <c r="A283"/>
      <c r="B283"/>
      <c r="C283"/>
      <c r="D283"/>
      <c r="E283"/>
      <c r="F283" s="23">
        <f t="shared" si="24"/>
        <v>0</v>
      </c>
      <c r="G283" s="24">
        <f t="shared" si="25"/>
        <v>0</v>
      </c>
      <c r="H283" s="43"/>
      <c r="I283" s="43"/>
      <c r="J283" s="43"/>
      <c r="K283" s="43"/>
      <c r="L283" s="43"/>
      <c r="O283" s="26" t="str">
        <f>IFERROR(VLOOKUP(C:C,'Results Data'!A:F,6,FALSE), "Not Found")</f>
        <v>Not Found</v>
      </c>
      <c r="P283" s="27" t="str">
        <f>IFERROR(VLOOKUP(C:C,'Results Data'!A:M,13,FALSE), "Not Found")</f>
        <v>Not Found</v>
      </c>
      <c r="Q283" s="27" t="b">
        <f>AND('RIDE DATA'!$A$5&lt;'Registration Data'!$P283,'RIDE DATA'!$B$5&gt;'Registration Data'!$P283)</f>
        <v>0</v>
      </c>
      <c r="R283" s="27">
        <f t="shared" si="26"/>
        <v>0</v>
      </c>
      <c r="S283" s="25">
        <f>COUNTIF('Historical Registration Data'!D:D,'Registration Data'!C283)</f>
        <v>0</v>
      </c>
      <c r="T283" s="28" t="e">
        <f t="shared" si="28"/>
        <v>#VALUE!</v>
      </c>
      <c r="U283" s="29" t="e">
        <f t="shared" si="29"/>
        <v>#VALUE!</v>
      </c>
      <c r="V283" s="44" t="e">
        <f t="shared" si="27"/>
        <v>#VALUE!</v>
      </c>
      <c r="W283"/>
    </row>
    <row r="284" spans="1:23" x14ac:dyDescent="0.25">
      <c r="A284"/>
      <c r="B284"/>
      <c r="C284"/>
      <c r="D284"/>
      <c r="E284"/>
      <c r="F284" s="23">
        <f t="shared" si="24"/>
        <v>0</v>
      </c>
      <c r="G284" s="24">
        <f t="shared" si="25"/>
        <v>0</v>
      </c>
      <c r="H284" s="43"/>
      <c r="I284" s="43"/>
      <c r="J284" s="43"/>
      <c r="K284" s="43"/>
      <c r="L284" s="43"/>
      <c r="O284" s="26" t="str">
        <f>IFERROR(VLOOKUP(C:C,'Results Data'!A:F,6,FALSE), "Not Found")</f>
        <v>Not Found</v>
      </c>
      <c r="P284" s="27" t="str">
        <f>IFERROR(VLOOKUP(C:C,'Results Data'!A:M,13,FALSE), "Not Found")</f>
        <v>Not Found</v>
      </c>
      <c r="Q284" s="27" t="b">
        <f>AND('RIDE DATA'!$A$5&lt;'Registration Data'!$P284,'RIDE DATA'!$B$5&gt;'Registration Data'!$P284)</f>
        <v>0</v>
      </c>
      <c r="R284" s="27">
        <f t="shared" si="26"/>
        <v>0</v>
      </c>
      <c r="S284" s="25">
        <f>COUNTIF('Historical Registration Data'!D:D,'Registration Data'!C284)</f>
        <v>0</v>
      </c>
      <c r="T284" s="28" t="e">
        <f t="shared" si="28"/>
        <v>#VALUE!</v>
      </c>
      <c r="U284" s="29" t="e">
        <f t="shared" si="29"/>
        <v>#VALUE!</v>
      </c>
      <c r="V284" s="44" t="e">
        <f t="shared" si="27"/>
        <v>#VALUE!</v>
      </c>
      <c r="W284"/>
    </row>
    <row r="285" spans="1:23" x14ac:dyDescent="0.25">
      <c r="A285"/>
      <c r="B285"/>
      <c r="C285"/>
      <c r="D285"/>
      <c r="E285"/>
      <c r="F285" s="23">
        <f t="shared" si="24"/>
        <v>0</v>
      </c>
      <c r="G285" s="24">
        <f t="shared" si="25"/>
        <v>0</v>
      </c>
      <c r="H285" s="43"/>
      <c r="I285" s="43"/>
      <c r="J285" s="43"/>
      <c r="K285" s="43"/>
      <c r="L285" s="43"/>
      <c r="O285" s="26" t="str">
        <f>IFERROR(VLOOKUP(C:C,'Results Data'!A:F,6,FALSE), "Not Found")</f>
        <v>Not Found</v>
      </c>
      <c r="P285" s="27" t="str">
        <f>IFERROR(VLOOKUP(C:C,'Results Data'!A:M,13,FALSE), "Not Found")</f>
        <v>Not Found</v>
      </c>
      <c r="Q285" s="27" t="b">
        <f>AND('RIDE DATA'!$A$5&lt;'Registration Data'!$P285,'RIDE DATA'!$B$5&gt;'Registration Data'!$P285)</f>
        <v>0</v>
      </c>
      <c r="R285" s="27">
        <f t="shared" si="26"/>
        <v>0</v>
      </c>
      <c r="S285" s="25">
        <f>COUNTIF('Historical Registration Data'!D:D,'Registration Data'!C285)</f>
        <v>0</v>
      </c>
      <c r="T285" s="28" t="e">
        <f t="shared" si="28"/>
        <v>#VALUE!</v>
      </c>
      <c r="U285" s="29" t="e">
        <f t="shared" si="29"/>
        <v>#VALUE!</v>
      </c>
      <c r="V285" s="44" t="e">
        <f t="shared" si="27"/>
        <v>#VALUE!</v>
      </c>
      <c r="W285"/>
    </row>
    <row r="286" spans="1:23" x14ac:dyDescent="0.25">
      <c r="A286"/>
      <c r="B286"/>
      <c r="C286"/>
      <c r="D286"/>
      <c r="E286"/>
      <c r="F286" s="23">
        <f t="shared" si="24"/>
        <v>0</v>
      </c>
      <c r="G286" s="24">
        <f t="shared" si="25"/>
        <v>0</v>
      </c>
      <c r="H286" s="43"/>
      <c r="I286" s="43"/>
      <c r="J286" s="43"/>
      <c r="K286" s="43"/>
      <c r="L286" s="43"/>
      <c r="O286" s="26" t="str">
        <f>IFERROR(VLOOKUP(C:C,'Results Data'!A:F,6,FALSE), "Not Found")</f>
        <v>Not Found</v>
      </c>
      <c r="P286" s="27" t="str">
        <f>IFERROR(VLOOKUP(C:C,'Results Data'!A:M,13,FALSE), "Not Found")</f>
        <v>Not Found</v>
      </c>
      <c r="Q286" s="27" t="b">
        <f>AND('RIDE DATA'!$A$5&lt;'Registration Data'!$P286,'RIDE DATA'!$B$5&gt;'Registration Data'!$P286)</f>
        <v>0</v>
      </c>
      <c r="R286" s="27">
        <f t="shared" si="26"/>
        <v>0</v>
      </c>
      <c r="S286" s="25">
        <f>COUNTIF('Historical Registration Data'!D:D,'Registration Data'!C286)</f>
        <v>0</v>
      </c>
      <c r="T286" s="28" t="e">
        <f t="shared" si="28"/>
        <v>#VALUE!</v>
      </c>
      <c r="U286" s="29" t="e">
        <f t="shared" si="29"/>
        <v>#VALUE!</v>
      </c>
      <c r="V286" s="44" t="e">
        <f t="shared" si="27"/>
        <v>#VALUE!</v>
      </c>
      <c r="W286"/>
    </row>
    <row r="287" spans="1:23" x14ac:dyDescent="0.25">
      <c r="A287"/>
      <c r="B287"/>
      <c r="C287"/>
      <c r="D287"/>
      <c r="E287"/>
      <c r="F287" s="23">
        <f t="shared" si="24"/>
        <v>0</v>
      </c>
      <c r="G287" s="24">
        <f t="shared" si="25"/>
        <v>0</v>
      </c>
      <c r="H287" s="43"/>
      <c r="I287" s="43"/>
      <c r="J287" s="43"/>
      <c r="K287" s="43"/>
      <c r="L287" s="43"/>
      <c r="O287" s="26" t="str">
        <f>IFERROR(VLOOKUP(C:C,'Results Data'!A:F,6,FALSE), "Not Found")</f>
        <v>Not Found</v>
      </c>
      <c r="P287" s="27" t="str">
        <f>IFERROR(VLOOKUP(C:C,'Results Data'!A:M,13,FALSE), "Not Found")</f>
        <v>Not Found</v>
      </c>
      <c r="Q287" s="27" t="b">
        <f>AND('RIDE DATA'!$A$5&lt;'Registration Data'!$P287,'RIDE DATA'!$B$5&gt;'Registration Data'!$P287)</f>
        <v>0</v>
      </c>
      <c r="R287" s="27">
        <f t="shared" si="26"/>
        <v>0</v>
      </c>
      <c r="S287" s="25">
        <f>COUNTIF('Historical Registration Data'!D:D,'Registration Data'!C287)</f>
        <v>0</v>
      </c>
      <c r="T287" s="28" t="e">
        <f t="shared" si="28"/>
        <v>#VALUE!</v>
      </c>
      <c r="U287" s="29" t="e">
        <f t="shared" si="29"/>
        <v>#VALUE!</v>
      </c>
      <c r="V287" s="44" t="e">
        <f t="shared" si="27"/>
        <v>#VALUE!</v>
      </c>
      <c r="W287"/>
    </row>
    <row r="288" spans="1:23" x14ac:dyDescent="0.25">
      <c r="A288"/>
      <c r="B288"/>
      <c r="C288"/>
      <c r="D288"/>
      <c r="E288"/>
      <c r="F288" s="23">
        <f t="shared" si="24"/>
        <v>0</v>
      </c>
      <c r="G288" s="24">
        <f t="shared" si="25"/>
        <v>0</v>
      </c>
      <c r="H288" s="43"/>
      <c r="I288" s="43"/>
      <c r="J288" s="43"/>
      <c r="K288" s="43"/>
      <c r="L288" s="43"/>
      <c r="O288" s="26" t="str">
        <f>IFERROR(VLOOKUP(C:C,'Results Data'!A:F,6,FALSE), "Not Found")</f>
        <v>Not Found</v>
      </c>
      <c r="P288" s="27" t="str">
        <f>IFERROR(VLOOKUP(C:C,'Results Data'!A:M,13,FALSE), "Not Found")</f>
        <v>Not Found</v>
      </c>
      <c r="Q288" s="27" t="b">
        <f>AND('RIDE DATA'!$A$5&lt;'Registration Data'!$P288,'RIDE DATA'!$B$5&gt;'Registration Data'!$P288)</f>
        <v>0</v>
      </c>
      <c r="R288" s="27">
        <f t="shared" si="26"/>
        <v>0</v>
      </c>
      <c r="S288" s="25">
        <f>COUNTIF('Historical Registration Data'!D:D,'Registration Data'!C288)</f>
        <v>0</v>
      </c>
      <c r="T288" s="28" t="e">
        <f t="shared" si="28"/>
        <v>#VALUE!</v>
      </c>
      <c r="U288" s="29" t="e">
        <f t="shared" si="29"/>
        <v>#VALUE!</v>
      </c>
      <c r="V288" s="44" t="e">
        <f t="shared" si="27"/>
        <v>#VALUE!</v>
      </c>
      <c r="W288"/>
    </row>
    <row r="289" spans="1:23" x14ac:dyDescent="0.25">
      <c r="A289"/>
      <c r="B289"/>
      <c r="C289"/>
      <c r="D289"/>
      <c r="E289"/>
      <c r="F289" s="23">
        <f t="shared" si="24"/>
        <v>0</v>
      </c>
      <c r="G289" s="24">
        <f t="shared" si="25"/>
        <v>0</v>
      </c>
      <c r="H289" s="43"/>
      <c r="I289" s="43"/>
      <c r="J289" s="43"/>
      <c r="K289" s="43"/>
      <c r="L289" s="43"/>
      <c r="O289" s="26" t="str">
        <f>IFERROR(VLOOKUP(C:C,'Results Data'!A:F,6,FALSE), "Not Found")</f>
        <v>Not Found</v>
      </c>
      <c r="P289" s="27" t="str">
        <f>IFERROR(VLOOKUP(C:C,'Results Data'!A:M,13,FALSE), "Not Found")</f>
        <v>Not Found</v>
      </c>
      <c r="Q289" s="27" t="b">
        <f>AND('RIDE DATA'!$A$5&lt;'Registration Data'!$P289,'RIDE DATA'!$B$5&gt;'Registration Data'!$P289)</f>
        <v>0</v>
      </c>
      <c r="R289" s="27">
        <f t="shared" si="26"/>
        <v>0</v>
      </c>
      <c r="S289" s="25">
        <f>COUNTIF('Historical Registration Data'!D:D,'Registration Data'!C289)</f>
        <v>0</v>
      </c>
      <c r="T289" s="28" t="e">
        <f t="shared" si="28"/>
        <v>#VALUE!</v>
      </c>
      <c r="U289" s="29" t="e">
        <f t="shared" si="29"/>
        <v>#VALUE!</v>
      </c>
      <c r="V289" s="44" t="e">
        <f t="shared" si="27"/>
        <v>#VALUE!</v>
      </c>
      <c r="W289"/>
    </row>
    <row r="290" spans="1:23" x14ac:dyDescent="0.25">
      <c r="A290"/>
      <c r="B290"/>
      <c r="C290"/>
      <c r="D290"/>
      <c r="E290"/>
      <c r="F290" s="23">
        <f t="shared" si="24"/>
        <v>0</v>
      </c>
      <c r="G290" s="24">
        <f t="shared" si="25"/>
        <v>0</v>
      </c>
      <c r="H290" s="43"/>
      <c r="I290" s="43"/>
      <c r="J290" s="43"/>
      <c r="K290" s="43"/>
      <c r="L290" s="43"/>
      <c r="O290" s="26" t="str">
        <f>IFERROR(VLOOKUP(C:C,'Results Data'!A:F,6,FALSE), "Not Found")</f>
        <v>Not Found</v>
      </c>
      <c r="P290" s="27" t="str">
        <f>IFERROR(VLOOKUP(C:C,'Results Data'!A:M,13,FALSE), "Not Found")</f>
        <v>Not Found</v>
      </c>
      <c r="Q290" s="27" t="b">
        <f>AND('RIDE DATA'!$A$5&lt;'Registration Data'!$P290,'RIDE DATA'!$B$5&gt;'Registration Data'!$P290)</f>
        <v>0</v>
      </c>
      <c r="R290" s="27">
        <f t="shared" si="26"/>
        <v>0</v>
      </c>
      <c r="S290" s="25">
        <f>COUNTIF('Historical Registration Data'!D:D,'Registration Data'!C290)</f>
        <v>0</v>
      </c>
      <c r="T290" s="28" t="e">
        <f t="shared" si="28"/>
        <v>#VALUE!</v>
      </c>
      <c r="U290" s="29" t="e">
        <f t="shared" si="29"/>
        <v>#VALUE!</v>
      </c>
      <c r="V290" s="44" t="e">
        <f t="shared" si="27"/>
        <v>#VALUE!</v>
      </c>
      <c r="W290"/>
    </row>
    <row r="291" spans="1:23" x14ac:dyDescent="0.25">
      <c r="A291"/>
      <c r="B291"/>
      <c r="C291"/>
      <c r="D291"/>
      <c r="E291"/>
      <c r="F291" s="23">
        <f t="shared" si="24"/>
        <v>0</v>
      </c>
      <c r="G291" s="24">
        <f t="shared" si="25"/>
        <v>0</v>
      </c>
      <c r="H291" s="43"/>
      <c r="I291" s="43"/>
      <c r="J291" s="43"/>
      <c r="K291" s="43"/>
      <c r="L291" s="43"/>
      <c r="O291" s="26" t="str">
        <f>IFERROR(VLOOKUP(C:C,'Results Data'!A:F,6,FALSE), "Not Found")</f>
        <v>Not Found</v>
      </c>
      <c r="P291" s="27" t="str">
        <f>IFERROR(VLOOKUP(C:C,'Results Data'!A:M,13,FALSE), "Not Found")</f>
        <v>Not Found</v>
      </c>
      <c r="Q291" s="27" t="b">
        <f>AND('RIDE DATA'!$A$5&lt;'Registration Data'!$P291,'RIDE DATA'!$B$5&gt;'Registration Data'!$P291)</f>
        <v>0</v>
      </c>
      <c r="R291" s="27">
        <f t="shared" si="26"/>
        <v>0</v>
      </c>
      <c r="S291" s="25">
        <f>COUNTIF('Historical Registration Data'!D:D,'Registration Data'!C291)</f>
        <v>0</v>
      </c>
      <c r="T291" s="28" t="e">
        <f t="shared" si="28"/>
        <v>#VALUE!</v>
      </c>
      <c r="U291" s="29" t="e">
        <f t="shared" si="29"/>
        <v>#VALUE!</v>
      </c>
      <c r="V291" s="44" t="e">
        <f t="shared" si="27"/>
        <v>#VALUE!</v>
      </c>
      <c r="W291"/>
    </row>
    <row r="292" spans="1:23" x14ac:dyDescent="0.25">
      <c r="A292"/>
      <c r="B292"/>
      <c r="C292"/>
      <c r="D292"/>
      <c r="E292"/>
      <c r="F292" s="23">
        <f t="shared" si="24"/>
        <v>0</v>
      </c>
      <c r="G292" s="24">
        <f t="shared" si="25"/>
        <v>0</v>
      </c>
      <c r="H292" s="43"/>
      <c r="I292" s="43"/>
      <c r="J292" s="43"/>
      <c r="K292" s="43"/>
      <c r="L292" s="43"/>
      <c r="O292" s="26" t="str">
        <f>IFERROR(VLOOKUP(C:C,'Results Data'!A:F,6,FALSE), "Not Found")</f>
        <v>Not Found</v>
      </c>
      <c r="P292" s="27" t="str">
        <f>IFERROR(VLOOKUP(C:C,'Results Data'!A:M,13,FALSE), "Not Found")</f>
        <v>Not Found</v>
      </c>
      <c r="Q292" s="27" t="b">
        <f>AND('RIDE DATA'!$A$5&lt;'Registration Data'!$P292,'RIDE DATA'!$B$5&gt;'Registration Data'!$P292)</f>
        <v>0</v>
      </c>
      <c r="R292" s="27">
        <f t="shared" si="26"/>
        <v>0</v>
      </c>
      <c r="S292" s="25">
        <f>COUNTIF('Historical Registration Data'!D:D,'Registration Data'!C292)</f>
        <v>0</v>
      </c>
      <c r="T292" s="28" t="e">
        <f t="shared" si="28"/>
        <v>#VALUE!</v>
      </c>
      <c r="U292" s="29" t="e">
        <f t="shared" si="29"/>
        <v>#VALUE!</v>
      </c>
      <c r="V292" s="44" t="e">
        <f t="shared" si="27"/>
        <v>#VALUE!</v>
      </c>
      <c r="W292"/>
    </row>
    <row r="293" spans="1:23" x14ac:dyDescent="0.25">
      <c r="A293"/>
      <c r="B293"/>
      <c r="C293"/>
      <c r="D293"/>
      <c r="E293"/>
      <c r="F293" s="23">
        <f t="shared" si="24"/>
        <v>0</v>
      </c>
      <c r="G293" s="24">
        <f t="shared" si="25"/>
        <v>0</v>
      </c>
      <c r="H293" s="43"/>
      <c r="I293" s="43"/>
      <c r="J293" s="43"/>
      <c r="K293" s="43"/>
      <c r="L293" s="43"/>
      <c r="O293" s="26" t="str">
        <f>IFERROR(VLOOKUP(C:C,'Results Data'!A:F,6,FALSE), "Not Found")</f>
        <v>Not Found</v>
      </c>
      <c r="P293" s="27" t="str">
        <f>IFERROR(VLOOKUP(C:C,'Results Data'!A:M,13,FALSE), "Not Found")</f>
        <v>Not Found</v>
      </c>
      <c r="Q293" s="27" t="b">
        <f>AND('RIDE DATA'!$A$5&lt;'Registration Data'!$P293,'RIDE DATA'!$B$5&gt;'Registration Data'!$P293)</f>
        <v>0</v>
      </c>
      <c r="R293" s="27">
        <f t="shared" si="26"/>
        <v>0</v>
      </c>
      <c r="S293" s="25">
        <f>COUNTIF('Historical Registration Data'!D:D,'Registration Data'!C293)</f>
        <v>0</v>
      </c>
      <c r="T293" s="28" t="e">
        <f t="shared" si="28"/>
        <v>#VALUE!</v>
      </c>
      <c r="U293" s="29" t="e">
        <f t="shared" si="29"/>
        <v>#VALUE!</v>
      </c>
      <c r="V293" s="44" t="e">
        <f t="shared" si="27"/>
        <v>#VALUE!</v>
      </c>
      <c r="W293"/>
    </row>
    <row r="294" spans="1:23" x14ac:dyDescent="0.25">
      <c r="A294"/>
      <c r="B294"/>
      <c r="C294"/>
      <c r="D294"/>
      <c r="E294"/>
      <c r="F294" s="23">
        <f t="shared" si="24"/>
        <v>0</v>
      </c>
      <c r="G294" s="24">
        <f t="shared" si="25"/>
        <v>0</v>
      </c>
      <c r="H294" s="43"/>
      <c r="I294" s="43"/>
      <c r="J294" s="43"/>
      <c r="K294" s="43"/>
      <c r="L294" s="43"/>
      <c r="O294" s="26" t="str">
        <f>IFERROR(VLOOKUP(C:C,'Results Data'!A:F,6,FALSE), "Not Found")</f>
        <v>Not Found</v>
      </c>
      <c r="P294" s="27" t="str">
        <f>IFERROR(VLOOKUP(C:C,'Results Data'!A:M,13,FALSE), "Not Found")</f>
        <v>Not Found</v>
      </c>
      <c r="Q294" s="27" t="b">
        <f>AND('RIDE DATA'!$A$5&lt;'Registration Data'!$P294,'RIDE DATA'!$B$5&gt;'Registration Data'!$P294)</f>
        <v>0</v>
      </c>
      <c r="R294" s="27">
        <f t="shared" si="26"/>
        <v>0</v>
      </c>
      <c r="S294" s="25">
        <f>COUNTIF('Historical Registration Data'!D:D,'Registration Data'!C294)</f>
        <v>0</v>
      </c>
      <c r="T294" s="28" t="e">
        <f t="shared" si="28"/>
        <v>#VALUE!</v>
      </c>
      <c r="U294" s="29" t="e">
        <f t="shared" si="29"/>
        <v>#VALUE!</v>
      </c>
      <c r="V294" s="44" t="e">
        <f t="shared" si="27"/>
        <v>#VALUE!</v>
      </c>
      <c r="W294"/>
    </row>
    <row r="295" spans="1:23" x14ac:dyDescent="0.25">
      <c r="A295"/>
      <c r="B295"/>
      <c r="C295"/>
      <c r="D295"/>
      <c r="E295"/>
      <c r="F295" s="23">
        <f t="shared" si="24"/>
        <v>0</v>
      </c>
      <c r="G295" s="24">
        <f t="shared" si="25"/>
        <v>0</v>
      </c>
      <c r="H295" s="43"/>
      <c r="I295" s="43"/>
      <c r="J295" s="43"/>
      <c r="K295" s="43"/>
      <c r="L295" s="43"/>
      <c r="O295" s="26" t="str">
        <f>IFERROR(VLOOKUP(C:C,'Results Data'!A:F,6,FALSE), "Not Found")</f>
        <v>Not Found</v>
      </c>
      <c r="P295" s="27" t="str">
        <f>IFERROR(VLOOKUP(C:C,'Results Data'!A:M,13,FALSE), "Not Found")</f>
        <v>Not Found</v>
      </c>
      <c r="Q295" s="27" t="b">
        <f>AND('RIDE DATA'!$A$5&lt;'Registration Data'!$P295,'RIDE DATA'!$B$5&gt;'Registration Data'!$P295)</f>
        <v>0</v>
      </c>
      <c r="R295" s="27">
        <f t="shared" si="26"/>
        <v>0</v>
      </c>
      <c r="S295" s="25">
        <f>COUNTIF('Historical Registration Data'!D:D,'Registration Data'!C295)</f>
        <v>0</v>
      </c>
      <c r="T295" s="28" t="e">
        <f t="shared" si="28"/>
        <v>#VALUE!</v>
      </c>
      <c r="U295" s="29" t="e">
        <f t="shared" si="29"/>
        <v>#VALUE!</v>
      </c>
      <c r="V295" s="44" t="e">
        <f t="shared" si="27"/>
        <v>#VALUE!</v>
      </c>
      <c r="W295"/>
    </row>
    <row r="296" spans="1:23" x14ac:dyDescent="0.25">
      <c r="A296"/>
      <c r="B296"/>
      <c r="C296"/>
      <c r="D296"/>
      <c r="E296"/>
      <c r="F296" s="23">
        <f t="shared" si="24"/>
        <v>0</v>
      </c>
      <c r="G296" s="24">
        <f t="shared" si="25"/>
        <v>0</v>
      </c>
      <c r="H296" s="43"/>
      <c r="I296" s="43"/>
      <c r="J296" s="43"/>
      <c r="K296" s="43"/>
      <c r="L296" s="43"/>
      <c r="O296" s="26" t="str">
        <f>IFERROR(VLOOKUP(C:C,'Results Data'!A:F,6,FALSE), "Not Found")</f>
        <v>Not Found</v>
      </c>
      <c r="P296" s="27" t="str">
        <f>IFERROR(VLOOKUP(C:C,'Results Data'!A:M,13,FALSE), "Not Found")</f>
        <v>Not Found</v>
      </c>
      <c r="Q296" s="27" t="b">
        <f>AND('RIDE DATA'!$A$5&lt;'Registration Data'!$P296,'RIDE DATA'!$B$5&gt;'Registration Data'!$P296)</f>
        <v>0</v>
      </c>
      <c r="R296" s="27">
        <f t="shared" si="26"/>
        <v>0</v>
      </c>
      <c r="S296" s="25">
        <f>COUNTIF('Historical Registration Data'!D:D,'Registration Data'!C296)</f>
        <v>0</v>
      </c>
      <c r="T296" s="28" t="e">
        <f t="shared" si="28"/>
        <v>#VALUE!</v>
      </c>
      <c r="U296" s="29" t="e">
        <f t="shared" si="29"/>
        <v>#VALUE!</v>
      </c>
      <c r="V296" s="44" t="e">
        <f t="shared" si="27"/>
        <v>#VALUE!</v>
      </c>
      <c r="W296"/>
    </row>
    <row r="297" spans="1:23" x14ac:dyDescent="0.25">
      <c r="A297"/>
      <c r="B297"/>
      <c r="C297"/>
      <c r="D297"/>
      <c r="E297"/>
      <c r="F297" s="23">
        <f t="shared" si="24"/>
        <v>0</v>
      </c>
      <c r="G297" s="24">
        <f t="shared" si="25"/>
        <v>0</v>
      </c>
      <c r="H297" s="43"/>
      <c r="I297" s="43"/>
      <c r="J297" s="43"/>
      <c r="K297" s="43"/>
      <c r="L297" s="43"/>
      <c r="O297" s="26" t="str">
        <f>IFERROR(VLOOKUP(C:C,'Results Data'!A:F,6,FALSE), "Not Found")</f>
        <v>Not Found</v>
      </c>
      <c r="P297" s="27" t="str">
        <f>IFERROR(VLOOKUP(C:C,'Results Data'!A:M,13,FALSE), "Not Found")</f>
        <v>Not Found</v>
      </c>
      <c r="Q297" s="27" t="b">
        <f>AND('RIDE DATA'!$A$5&lt;'Registration Data'!$P297,'RIDE DATA'!$B$5&gt;'Registration Data'!$P297)</f>
        <v>0</v>
      </c>
      <c r="R297" s="27">
        <f t="shared" si="26"/>
        <v>0</v>
      </c>
      <c r="S297" s="25">
        <f>COUNTIF('Historical Registration Data'!D:D,'Registration Data'!C297)</f>
        <v>0</v>
      </c>
      <c r="T297" s="28" t="e">
        <f t="shared" si="28"/>
        <v>#VALUE!</v>
      </c>
      <c r="U297" s="29" t="e">
        <f t="shared" si="29"/>
        <v>#VALUE!</v>
      </c>
      <c r="V297" s="44" t="e">
        <f t="shared" si="27"/>
        <v>#VALUE!</v>
      </c>
      <c r="W297"/>
    </row>
    <row r="298" spans="1:23" x14ac:dyDescent="0.25">
      <c r="A298"/>
      <c r="B298"/>
      <c r="C298"/>
      <c r="D298"/>
      <c r="E298"/>
      <c r="F298" s="23">
        <f t="shared" si="24"/>
        <v>0</v>
      </c>
      <c r="G298" s="24">
        <f t="shared" si="25"/>
        <v>0</v>
      </c>
      <c r="H298" s="43"/>
      <c r="I298" s="43"/>
      <c r="J298" s="43"/>
      <c r="K298" s="43"/>
      <c r="L298" s="43"/>
      <c r="O298" s="26" t="str">
        <f>IFERROR(VLOOKUP(C:C,'Results Data'!A:F,6,FALSE), "Not Found")</f>
        <v>Not Found</v>
      </c>
      <c r="P298" s="27" t="str">
        <f>IFERROR(VLOOKUP(C:C,'Results Data'!A:M,13,FALSE), "Not Found")</f>
        <v>Not Found</v>
      </c>
      <c r="Q298" s="27" t="b">
        <f>AND('RIDE DATA'!$A$5&lt;'Registration Data'!$P298,'RIDE DATA'!$B$5&gt;'Registration Data'!$P298)</f>
        <v>0</v>
      </c>
      <c r="R298" s="27">
        <f t="shared" si="26"/>
        <v>0</v>
      </c>
      <c r="S298" s="25">
        <f>COUNTIF('Historical Registration Data'!D:D,'Registration Data'!C298)</f>
        <v>0</v>
      </c>
      <c r="T298" s="28" t="e">
        <f t="shared" si="28"/>
        <v>#VALUE!</v>
      </c>
      <c r="U298" s="29" t="e">
        <f t="shared" si="29"/>
        <v>#VALUE!</v>
      </c>
      <c r="V298" s="44" t="e">
        <f t="shared" si="27"/>
        <v>#VALUE!</v>
      </c>
      <c r="W298"/>
    </row>
    <row r="299" spans="1:23" x14ac:dyDescent="0.25">
      <c r="A299"/>
      <c r="B299"/>
      <c r="C299"/>
      <c r="D299"/>
      <c r="E299"/>
      <c r="F299" s="23">
        <f t="shared" si="24"/>
        <v>0</v>
      </c>
      <c r="G299" s="24">
        <f t="shared" si="25"/>
        <v>0</v>
      </c>
      <c r="H299" s="43"/>
      <c r="I299" s="43"/>
      <c r="J299" s="43"/>
      <c r="K299" s="43"/>
      <c r="L299" s="43"/>
      <c r="O299" s="26" t="str">
        <f>IFERROR(VLOOKUP(C:C,'Results Data'!A:F,6,FALSE), "Not Found")</f>
        <v>Not Found</v>
      </c>
      <c r="P299" s="27" t="str">
        <f>IFERROR(VLOOKUP(C:C,'Results Data'!A:M,13,FALSE), "Not Found")</f>
        <v>Not Found</v>
      </c>
      <c r="Q299" s="27" t="b">
        <f>AND('RIDE DATA'!$A$5&lt;'Registration Data'!$P299,'RIDE DATA'!$B$5&gt;'Registration Data'!$P299)</f>
        <v>0</v>
      </c>
      <c r="R299" s="27">
        <f t="shared" si="26"/>
        <v>0</v>
      </c>
      <c r="S299" s="25">
        <f>COUNTIF('Historical Registration Data'!D:D,'Registration Data'!C299)</f>
        <v>0</v>
      </c>
      <c r="T299" s="28" t="e">
        <f t="shared" si="28"/>
        <v>#VALUE!</v>
      </c>
      <c r="U299" s="29" t="e">
        <f t="shared" si="29"/>
        <v>#VALUE!</v>
      </c>
      <c r="V299" s="44" t="e">
        <f t="shared" si="27"/>
        <v>#VALUE!</v>
      </c>
      <c r="W299"/>
    </row>
    <row r="300" spans="1:23" x14ac:dyDescent="0.25">
      <c r="A300"/>
      <c r="B300"/>
      <c r="C300"/>
      <c r="D300"/>
      <c r="E300"/>
      <c r="F300" s="23">
        <f t="shared" si="24"/>
        <v>0</v>
      </c>
      <c r="G300" s="24">
        <f t="shared" si="25"/>
        <v>0</v>
      </c>
      <c r="H300" s="43"/>
      <c r="I300" s="43"/>
      <c r="J300" s="43"/>
      <c r="K300" s="43"/>
      <c r="L300" s="43"/>
      <c r="O300" s="26" t="str">
        <f>IFERROR(VLOOKUP(C:C,'Results Data'!A:F,6,FALSE), "Not Found")</f>
        <v>Not Found</v>
      </c>
      <c r="P300" s="27" t="str">
        <f>IFERROR(VLOOKUP(C:C,'Results Data'!A:M,13,FALSE), "Not Found")</f>
        <v>Not Found</v>
      </c>
      <c r="Q300" s="27" t="b">
        <f>AND('RIDE DATA'!$A$5&lt;'Registration Data'!$P300,'RIDE DATA'!$B$5&gt;'Registration Data'!$P300)</f>
        <v>0</v>
      </c>
      <c r="R300" s="27">
        <f t="shared" si="26"/>
        <v>0</v>
      </c>
      <c r="S300" s="25">
        <f>COUNTIF('Historical Registration Data'!D:D,'Registration Data'!C300)</f>
        <v>0</v>
      </c>
      <c r="T300" s="28" t="e">
        <f t="shared" si="28"/>
        <v>#VALUE!</v>
      </c>
      <c r="U300" s="29" t="e">
        <f t="shared" si="29"/>
        <v>#VALUE!</v>
      </c>
      <c r="V300" s="44" t="e">
        <f t="shared" si="27"/>
        <v>#VALUE!</v>
      </c>
      <c r="W300"/>
    </row>
    <row r="301" spans="1:23" x14ac:dyDescent="0.25">
      <c r="A301"/>
      <c r="B301"/>
      <c r="C301"/>
      <c r="D301"/>
      <c r="E301"/>
      <c r="F301" s="23">
        <f t="shared" si="24"/>
        <v>0</v>
      </c>
      <c r="G301" s="24">
        <f t="shared" si="25"/>
        <v>0</v>
      </c>
      <c r="H301" s="43"/>
      <c r="I301" s="43"/>
      <c r="J301" s="43"/>
      <c r="K301" s="43"/>
      <c r="L301" s="43"/>
      <c r="O301" s="26" t="str">
        <f>IFERROR(VLOOKUP(C:C,'Results Data'!A:F,6,FALSE), "Not Found")</f>
        <v>Not Found</v>
      </c>
      <c r="P301" s="27" t="str">
        <f>IFERROR(VLOOKUP(C:C,'Results Data'!A:M,13,FALSE), "Not Found")</f>
        <v>Not Found</v>
      </c>
      <c r="Q301" s="27" t="b">
        <f>AND('RIDE DATA'!$A$5&lt;'Registration Data'!$P301,'RIDE DATA'!$B$5&gt;'Registration Data'!$P301)</f>
        <v>0</v>
      </c>
      <c r="R301" s="27">
        <f t="shared" si="26"/>
        <v>0</v>
      </c>
      <c r="S301" s="25">
        <f>COUNTIF('Historical Registration Data'!D:D,'Registration Data'!C301)</f>
        <v>0</v>
      </c>
      <c r="T301" s="28" t="e">
        <f t="shared" si="28"/>
        <v>#VALUE!</v>
      </c>
      <c r="U301" s="29" t="e">
        <f t="shared" si="29"/>
        <v>#VALUE!</v>
      </c>
      <c r="V301" s="44" t="e">
        <f t="shared" si="27"/>
        <v>#VALUE!</v>
      </c>
      <c r="W301"/>
    </row>
    <row r="302" spans="1:23" x14ac:dyDescent="0.25">
      <c r="A302"/>
      <c r="B302"/>
      <c r="C302"/>
      <c r="D302"/>
      <c r="E302"/>
      <c r="F302" s="23">
        <f t="shared" si="24"/>
        <v>0</v>
      </c>
      <c r="G302" s="24">
        <f t="shared" si="25"/>
        <v>0</v>
      </c>
      <c r="H302" s="43"/>
      <c r="I302" s="43"/>
      <c r="J302" s="43"/>
      <c r="K302" s="43"/>
      <c r="L302" s="43"/>
      <c r="O302" s="26" t="str">
        <f>IFERROR(VLOOKUP(C:C,'Results Data'!A:F,6,FALSE), "Not Found")</f>
        <v>Not Found</v>
      </c>
      <c r="P302" s="27" t="str">
        <f>IFERROR(VLOOKUP(C:C,'Results Data'!A:M,13,FALSE), "Not Found")</f>
        <v>Not Found</v>
      </c>
      <c r="Q302" s="27" t="b">
        <f>AND('RIDE DATA'!$A$5&lt;'Registration Data'!$P302,'RIDE DATA'!$B$5&gt;'Registration Data'!$P302)</f>
        <v>0</v>
      </c>
      <c r="R302" s="27">
        <f t="shared" si="26"/>
        <v>0</v>
      </c>
      <c r="S302" s="25">
        <f>COUNTIF('Historical Registration Data'!D:D,'Registration Data'!C302)</f>
        <v>0</v>
      </c>
      <c r="T302" s="28" t="e">
        <f t="shared" si="28"/>
        <v>#VALUE!</v>
      </c>
      <c r="U302" s="29" t="e">
        <f t="shared" si="29"/>
        <v>#VALUE!</v>
      </c>
      <c r="V302" s="44" t="e">
        <f t="shared" si="27"/>
        <v>#VALUE!</v>
      </c>
      <c r="W302"/>
    </row>
    <row r="303" spans="1:23" x14ac:dyDescent="0.25">
      <c r="A303"/>
      <c r="B303"/>
      <c r="C303"/>
      <c r="D303"/>
      <c r="E303"/>
      <c r="F303" s="23">
        <f t="shared" si="24"/>
        <v>0</v>
      </c>
      <c r="G303" s="24">
        <f t="shared" si="25"/>
        <v>0</v>
      </c>
      <c r="H303" s="43"/>
      <c r="I303" s="43"/>
      <c r="J303" s="43"/>
      <c r="K303" s="43"/>
      <c r="L303" s="43"/>
      <c r="O303" s="26" t="str">
        <f>IFERROR(VLOOKUP(C:C,'Results Data'!A:F,6,FALSE), "Not Found")</f>
        <v>Not Found</v>
      </c>
      <c r="P303" s="27" t="str">
        <f>IFERROR(VLOOKUP(C:C,'Results Data'!A:M,13,FALSE), "Not Found")</f>
        <v>Not Found</v>
      </c>
      <c r="Q303" s="27" t="b">
        <f>AND('RIDE DATA'!$A$5&lt;'Registration Data'!$P303,'RIDE DATA'!$B$5&gt;'Registration Data'!$P303)</f>
        <v>0</v>
      </c>
      <c r="R303" s="27">
        <f t="shared" si="26"/>
        <v>0</v>
      </c>
      <c r="S303" s="25">
        <f>COUNTIF('Historical Registration Data'!D:D,'Registration Data'!C303)</f>
        <v>0</v>
      </c>
      <c r="T303" s="28" t="e">
        <f t="shared" si="28"/>
        <v>#VALUE!</v>
      </c>
      <c r="U303" s="29" t="e">
        <f t="shared" si="29"/>
        <v>#VALUE!</v>
      </c>
      <c r="V303" s="44" t="e">
        <f t="shared" si="27"/>
        <v>#VALUE!</v>
      </c>
      <c r="W303"/>
    </row>
    <row r="304" spans="1:23" x14ac:dyDescent="0.25">
      <c r="A304"/>
      <c r="B304"/>
      <c r="C304"/>
      <c r="D304"/>
      <c r="E304"/>
      <c r="F304" s="23">
        <f t="shared" si="24"/>
        <v>0</v>
      </c>
      <c r="G304" s="24">
        <f t="shared" si="25"/>
        <v>0</v>
      </c>
      <c r="H304" s="43"/>
      <c r="I304" s="43"/>
      <c r="J304" s="43"/>
      <c r="K304" s="43"/>
      <c r="L304" s="43"/>
      <c r="O304" s="26" t="str">
        <f>IFERROR(VLOOKUP(C:C,'Results Data'!A:F,6,FALSE), "Not Found")</f>
        <v>Not Found</v>
      </c>
      <c r="P304" s="27" t="str">
        <f>IFERROR(VLOOKUP(C:C,'Results Data'!A:M,13,FALSE), "Not Found")</f>
        <v>Not Found</v>
      </c>
      <c r="Q304" s="27" t="b">
        <f>AND('RIDE DATA'!$A$5&lt;'Registration Data'!$P304,'RIDE DATA'!$B$5&gt;'Registration Data'!$P304)</f>
        <v>0</v>
      </c>
      <c r="R304" s="27">
        <f t="shared" si="26"/>
        <v>0</v>
      </c>
      <c r="S304" s="45"/>
      <c r="T304" s="28" t="e">
        <f t="shared" si="28"/>
        <v>#VALUE!</v>
      </c>
      <c r="U304" s="29" t="e">
        <f t="shared" si="29"/>
        <v>#VALUE!</v>
      </c>
      <c r="V304" s="44" t="e">
        <f t="shared" si="27"/>
        <v>#VALUE!</v>
      </c>
      <c r="W304"/>
    </row>
    <row r="305" spans="1:23" x14ac:dyDescent="0.25">
      <c r="A305"/>
      <c r="B305"/>
      <c r="C305"/>
      <c r="D305"/>
      <c r="E305"/>
      <c r="F305" s="23">
        <f t="shared" si="24"/>
        <v>0</v>
      </c>
      <c r="G305" s="24">
        <f t="shared" si="25"/>
        <v>0</v>
      </c>
      <c r="H305" s="43"/>
      <c r="I305" s="43"/>
      <c r="J305" s="43"/>
      <c r="K305" s="43"/>
      <c r="L305" s="43"/>
      <c r="O305" s="26" t="str">
        <f>IFERROR(VLOOKUP(C:C,'Results Data'!A:F,6,FALSE), "Not Found")</f>
        <v>Not Found</v>
      </c>
      <c r="P305" s="27" t="str">
        <f>IFERROR(VLOOKUP(C:C,'Results Data'!A:M,13,FALSE), "Not Found")</f>
        <v>Not Found</v>
      </c>
      <c r="Q305" s="27" t="b">
        <f>AND('RIDE DATA'!$A$5&lt;'Registration Data'!$P305,'RIDE DATA'!$B$5&gt;'Registration Data'!$P305)</f>
        <v>0</v>
      </c>
      <c r="R305" s="27">
        <f t="shared" si="26"/>
        <v>0</v>
      </c>
      <c r="S305" s="45"/>
      <c r="T305" s="28" t="e">
        <f t="shared" si="28"/>
        <v>#VALUE!</v>
      </c>
      <c r="U305" s="29" t="e">
        <f t="shared" si="29"/>
        <v>#VALUE!</v>
      </c>
      <c r="V305" s="44" t="e">
        <f t="shared" si="27"/>
        <v>#VALUE!</v>
      </c>
      <c r="W305"/>
    </row>
    <row r="306" spans="1:23" x14ac:dyDescent="0.25">
      <c r="A306"/>
      <c r="B306"/>
      <c r="C306"/>
      <c r="D306"/>
      <c r="E306"/>
      <c r="F306" s="23">
        <f t="shared" si="24"/>
        <v>0</v>
      </c>
      <c r="G306" s="24">
        <f t="shared" si="25"/>
        <v>0</v>
      </c>
      <c r="H306" s="43"/>
      <c r="I306" s="43"/>
      <c r="J306" s="43"/>
      <c r="K306" s="43"/>
      <c r="L306" s="43"/>
      <c r="O306" s="26" t="str">
        <f>IFERROR(VLOOKUP(C:C,'Results Data'!A:F,6,FALSE), "Not Found")</f>
        <v>Not Found</v>
      </c>
      <c r="P306" s="27" t="str">
        <f>IFERROR(VLOOKUP(C:C,'Results Data'!A:M,13,FALSE), "Not Found")</f>
        <v>Not Found</v>
      </c>
      <c r="Q306" s="27" t="b">
        <f>AND('RIDE DATA'!$A$5&lt;'Registration Data'!$P306,'RIDE DATA'!$B$5&gt;'Registration Data'!$P306)</f>
        <v>0</v>
      </c>
      <c r="R306" s="27">
        <f t="shared" si="26"/>
        <v>0</v>
      </c>
      <c r="S306" s="45"/>
      <c r="T306" s="28" t="e">
        <f t="shared" si="28"/>
        <v>#VALUE!</v>
      </c>
      <c r="U306" s="29" t="e">
        <f t="shared" si="29"/>
        <v>#VALUE!</v>
      </c>
      <c r="V306" s="44" t="e">
        <f t="shared" si="27"/>
        <v>#VALUE!</v>
      </c>
      <c r="W306"/>
    </row>
    <row r="307" spans="1:23" x14ac:dyDescent="0.25">
      <c r="A307"/>
      <c r="B307"/>
      <c r="C307"/>
      <c r="D307"/>
      <c r="E307"/>
      <c r="F307" s="23">
        <f t="shared" si="24"/>
        <v>0</v>
      </c>
      <c r="G307" s="24">
        <f t="shared" si="25"/>
        <v>0</v>
      </c>
      <c r="H307" s="43"/>
      <c r="I307" s="43"/>
      <c r="J307" s="43"/>
      <c r="K307" s="43"/>
      <c r="L307" s="43"/>
      <c r="O307" s="26" t="str">
        <f>IFERROR(VLOOKUP(C:C,'Results Data'!A:F,6,FALSE), "Not Found")</f>
        <v>Not Found</v>
      </c>
      <c r="P307" s="27" t="str">
        <f>IFERROR(VLOOKUP(C:C,'Results Data'!A:M,13,FALSE), "Not Found")</f>
        <v>Not Found</v>
      </c>
      <c r="Q307" s="27" t="b">
        <f>AND('RIDE DATA'!$A$5&lt;'Registration Data'!$P307,'RIDE DATA'!$B$5&gt;'Registration Data'!$P307)</f>
        <v>0</v>
      </c>
      <c r="R307" s="27">
        <f t="shared" si="26"/>
        <v>0</v>
      </c>
      <c r="S307" s="45"/>
      <c r="T307" s="28" t="e">
        <f t="shared" si="28"/>
        <v>#VALUE!</v>
      </c>
      <c r="U307" s="29" t="e">
        <f t="shared" si="29"/>
        <v>#VALUE!</v>
      </c>
      <c r="V307" s="44" t="e">
        <f t="shared" si="27"/>
        <v>#VALUE!</v>
      </c>
      <c r="W307"/>
    </row>
    <row r="308" spans="1:23" x14ac:dyDescent="0.25">
      <c r="A308"/>
      <c r="B308"/>
      <c r="C308"/>
      <c r="D308"/>
      <c r="E308"/>
      <c r="F308" s="23">
        <f t="shared" si="24"/>
        <v>0</v>
      </c>
      <c r="G308" s="24">
        <f t="shared" si="25"/>
        <v>0</v>
      </c>
      <c r="H308" s="43"/>
      <c r="I308" s="43"/>
      <c r="J308" s="43"/>
      <c r="K308" s="43"/>
      <c r="L308" s="43"/>
      <c r="O308" s="26" t="str">
        <f>IFERROR(VLOOKUP(C:C,'Results Data'!A:F,6,FALSE), "Not Found")</f>
        <v>Not Found</v>
      </c>
      <c r="P308" s="27" t="str">
        <f>IFERROR(VLOOKUP(C:C,'Results Data'!A:M,13,FALSE), "Not Found")</f>
        <v>Not Found</v>
      </c>
      <c r="Q308" s="27" t="b">
        <f>AND('RIDE DATA'!$A$5&lt;'Registration Data'!$P308,'RIDE DATA'!$B$5&gt;'Registration Data'!$P308)</f>
        <v>0</v>
      </c>
      <c r="R308" s="27">
        <f t="shared" si="26"/>
        <v>0</v>
      </c>
      <c r="S308" s="45"/>
      <c r="T308" s="28" t="e">
        <f t="shared" si="28"/>
        <v>#VALUE!</v>
      </c>
      <c r="U308" s="29" t="e">
        <f t="shared" si="29"/>
        <v>#VALUE!</v>
      </c>
      <c r="V308" s="44" t="e">
        <f t="shared" si="27"/>
        <v>#VALUE!</v>
      </c>
      <c r="W308"/>
    </row>
    <row r="309" spans="1:23" x14ac:dyDescent="0.25">
      <c r="A309"/>
      <c r="B309"/>
      <c r="C309"/>
      <c r="D309"/>
      <c r="E309"/>
      <c r="F309" s="23">
        <f t="shared" si="24"/>
        <v>0</v>
      </c>
      <c r="G309" s="24">
        <f t="shared" si="25"/>
        <v>0</v>
      </c>
      <c r="H309" s="43"/>
      <c r="I309" s="43"/>
      <c r="J309" s="43"/>
      <c r="K309" s="43"/>
      <c r="L309" s="43"/>
      <c r="O309" s="26" t="str">
        <f>IFERROR(VLOOKUP(C:C,'Results Data'!A:F,6,FALSE), "Not Found")</f>
        <v>Not Found</v>
      </c>
      <c r="P309" s="27" t="str">
        <f>IFERROR(VLOOKUP(C:C,'Results Data'!A:M,13,FALSE), "Not Found")</f>
        <v>Not Found</v>
      </c>
      <c r="Q309" s="27" t="b">
        <f>AND('RIDE DATA'!$A$5&lt;'Registration Data'!$P309,'RIDE DATA'!$B$5&gt;'Registration Data'!$P309)</f>
        <v>0</v>
      </c>
      <c r="R309" s="27">
        <f t="shared" si="26"/>
        <v>0</v>
      </c>
      <c r="S309" s="45"/>
      <c r="T309" s="28" t="e">
        <f t="shared" si="28"/>
        <v>#VALUE!</v>
      </c>
      <c r="U309" s="29" t="e">
        <f t="shared" si="29"/>
        <v>#VALUE!</v>
      </c>
      <c r="V309" s="44" t="e">
        <f t="shared" si="27"/>
        <v>#VALUE!</v>
      </c>
      <c r="W309"/>
    </row>
    <row r="310" spans="1:23" x14ac:dyDescent="0.25">
      <c r="A310"/>
      <c r="B310"/>
      <c r="C310"/>
      <c r="D310"/>
      <c r="E310"/>
      <c r="F310" s="23">
        <f t="shared" si="24"/>
        <v>0</v>
      </c>
      <c r="G310" s="24">
        <f t="shared" si="25"/>
        <v>0</v>
      </c>
      <c r="H310" s="43"/>
      <c r="I310" s="43"/>
      <c r="J310" s="43"/>
      <c r="K310" s="43"/>
      <c r="L310" s="43"/>
      <c r="O310" s="26" t="str">
        <f>IFERROR(VLOOKUP(C:C,'Results Data'!A:F,6,FALSE), "Not Found")</f>
        <v>Not Found</v>
      </c>
      <c r="P310" s="27" t="str">
        <f>IFERROR(VLOOKUP(C:C,'Results Data'!A:M,13,FALSE), "Not Found")</f>
        <v>Not Found</v>
      </c>
      <c r="Q310" s="27" t="b">
        <f>AND('RIDE DATA'!$A$5&lt;'Registration Data'!$P310,'RIDE DATA'!$B$5&gt;'Registration Data'!$P310)</f>
        <v>0</v>
      </c>
      <c r="R310" s="27">
        <f t="shared" si="26"/>
        <v>0</v>
      </c>
      <c r="S310" s="45"/>
      <c r="T310" s="28" t="e">
        <f t="shared" si="28"/>
        <v>#VALUE!</v>
      </c>
      <c r="U310" s="29" t="e">
        <f t="shared" si="29"/>
        <v>#VALUE!</v>
      </c>
      <c r="V310" s="44" t="e">
        <f t="shared" si="27"/>
        <v>#VALUE!</v>
      </c>
      <c r="W310"/>
    </row>
    <row r="311" spans="1:23" x14ac:dyDescent="0.25">
      <c r="A311"/>
      <c r="B311"/>
      <c r="C311"/>
      <c r="D311"/>
      <c r="E311"/>
      <c r="F311" s="23">
        <f t="shared" si="24"/>
        <v>0</v>
      </c>
      <c r="G311" s="24">
        <f t="shared" si="25"/>
        <v>0</v>
      </c>
      <c r="H311" s="43"/>
      <c r="I311" s="43"/>
      <c r="J311" s="43"/>
      <c r="K311" s="43"/>
      <c r="L311" s="43"/>
      <c r="O311" s="26" t="str">
        <f>IFERROR(VLOOKUP(C:C,'Results Data'!A:F,6,FALSE), "Not Found")</f>
        <v>Not Found</v>
      </c>
      <c r="P311" s="27" t="str">
        <f>IFERROR(VLOOKUP(C:C,'Results Data'!A:M,13,FALSE), "Not Found")</f>
        <v>Not Found</v>
      </c>
      <c r="Q311" s="27" t="b">
        <f>AND('RIDE DATA'!$A$5&lt;'Registration Data'!$P311,'RIDE DATA'!$B$5&gt;'Registration Data'!$P311)</f>
        <v>0</v>
      </c>
      <c r="R311" s="27">
        <f t="shared" si="26"/>
        <v>0</v>
      </c>
      <c r="S311" s="45"/>
      <c r="T311" s="28" t="e">
        <f t="shared" si="28"/>
        <v>#VALUE!</v>
      </c>
      <c r="U311" s="29" t="e">
        <f t="shared" si="29"/>
        <v>#VALUE!</v>
      </c>
      <c r="V311" s="44" t="e">
        <f t="shared" si="27"/>
        <v>#VALUE!</v>
      </c>
      <c r="W311"/>
    </row>
    <row r="312" spans="1:23" x14ac:dyDescent="0.25">
      <c r="A312"/>
      <c r="B312"/>
      <c r="C312"/>
      <c r="D312"/>
      <c r="E312"/>
      <c r="F312" s="23">
        <f t="shared" si="24"/>
        <v>0</v>
      </c>
      <c r="G312" s="24">
        <f t="shared" si="25"/>
        <v>0</v>
      </c>
      <c r="H312" s="43"/>
      <c r="I312" s="43"/>
      <c r="J312" s="43"/>
      <c r="K312" s="43"/>
      <c r="L312" s="43"/>
      <c r="O312" s="26" t="str">
        <f>IFERROR(VLOOKUP(C:C,'Results Data'!A:F,6,FALSE), "Not Found")</f>
        <v>Not Found</v>
      </c>
      <c r="P312" s="27" t="str">
        <f>IFERROR(VLOOKUP(C:C,'Results Data'!A:M,13,FALSE), "Not Found")</f>
        <v>Not Found</v>
      </c>
      <c r="Q312" s="27" t="b">
        <f>AND('RIDE DATA'!$A$5&lt;'Registration Data'!$P312,'RIDE DATA'!$B$5&gt;'Registration Data'!$P312)</f>
        <v>0</v>
      </c>
      <c r="R312" s="27">
        <f t="shared" si="26"/>
        <v>0</v>
      </c>
      <c r="S312" s="45"/>
      <c r="T312" s="28" t="e">
        <f t="shared" si="28"/>
        <v>#VALUE!</v>
      </c>
      <c r="U312" s="29" t="e">
        <f t="shared" si="29"/>
        <v>#VALUE!</v>
      </c>
      <c r="V312" s="44" t="e">
        <f t="shared" si="27"/>
        <v>#VALUE!</v>
      </c>
      <c r="W312"/>
    </row>
    <row r="313" spans="1:23" x14ac:dyDescent="0.25">
      <c r="A313"/>
      <c r="B313"/>
      <c r="C313"/>
      <c r="D313"/>
      <c r="E313"/>
      <c r="F313" s="23">
        <f t="shared" si="24"/>
        <v>0</v>
      </c>
      <c r="G313" s="24">
        <f t="shared" si="25"/>
        <v>0</v>
      </c>
      <c r="H313" s="43"/>
      <c r="I313" s="43"/>
      <c r="J313" s="43"/>
      <c r="K313" s="43"/>
      <c r="L313" s="43"/>
      <c r="O313" s="26" t="str">
        <f>IFERROR(VLOOKUP(C:C,'Results Data'!A:F,6,FALSE), "Not Found")</f>
        <v>Not Found</v>
      </c>
      <c r="P313" s="27" t="str">
        <f>IFERROR(VLOOKUP(C:C,'Results Data'!A:M,13,FALSE), "Not Found")</f>
        <v>Not Found</v>
      </c>
      <c r="Q313" s="27" t="b">
        <f>AND('RIDE DATA'!$A$5&lt;'Registration Data'!$P313,'RIDE DATA'!$B$5&gt;'Registration Data'!$P313)</f>
        <v>0</v>
      </c>
      <c r="R313" s="27">
        <f t="shared" si="26"/>
        <v>0</v>
      </c>
      <c r="S313" s="45"/>
      <c r="T313" s="28" t="e">
        <f t="shared" si="28"/>
        <v>#VALUE!</v>
      </c>
      <c r="U313" s="29" t="e">
        <f t="shared" si="29"/>
        <v>#VALUE!</v>
      </c>
      <c r="V313" s="44" t="e">
        <f t="shared" si="27"/>
        <v>#VALUE!</v>
      </c>
      <c r="W313"/>
    </row>
    <row r="314" spans="1:23" x14ac:dyDescent="0.25">
      <c r="A314"/>
      <c r="B314"/>
      <c r="C314"/>
      <c r="D314"/>
      <c r="E314"/>
      <c r="F314" s="23">
        <f t="shared" si="24"/>
        <v>0</v>
      </c>
      <c r="G314" s="24">
        <f t="shared" si="25"/>
        <v>0</v>
      </c>
      <c r="H314" s="43"/>
      <c r="I314" s="43"/>
      <c r="J314" s="43"/>
      <c r="K314" s="43"/>
      <c r="L314" s="43"/>
      <c r="O314" s="26" t="str">
        <f>IFERROR(VLOOKUP(C:C,'Results Data'!A:F,6,FALSE), "Not Found")</f>
        <v>Not Found</v>
      </c>
      <c r="P314" s="27" t="str">
        <f>IFERROR(VLOOKUP(C:C,'Results Data'!A:M,13,FALSE), "Not Found")</f>
        <v>Not Found</v>
      </c>
      <c r="Q314" s="27" t="b">
        <f>AND('RIDE DATA'!$A$5&lt;'Registration Data'!$P314,'RIDE DATA'!$B$5&gt;'Registration Data'!$P314)</f>
        <v>0</v>
      </c>
      <c r="R314" s="27">
        <f t="shared" si="26"/>
        <v>0</v>
      </c>
      <c r="S314" s="45"/>
      <c r="T314" s="28" t="e">
        <f t="shared" si="28"/>
        <v>#VALUE!</v>
      </c>
      <c r="U314" s="29" t="e">
        <f t="shared" si="29"/>
        <v>#VALUE!</v>
      </c>
      <c r="V314" s="44" t="e">
        <f t="shared" si="27"/>
        <v>#VALUE!</v>
      </c>
      <c r="W314"/>
    </row>
    <row r="315" spans="1:23" x14ac:dyDescent="0.25">
      <c r="A315"/>
      <c r="B315"/>
      <c r="C315"/>
      <c r="D315"/>
      <c r="E315"/>
      <c r="F315" s="23">
        <f t="shared" ref="F315:F378" si="30">D315*0.94</f>
        <v>0</v>
      </c>
      <c r="G315" s="24">
        <f t="shared" ref="G315:G378" si="31">IF(O315="Not Found",0,F315)</f>
        <v>0</v>
      </c>
      <c r="H315" s="43"/>
      <c r="I315" s="43"/>
      <c r="J315" s="43"/>
      <c r="K315" s="43"/>
      <c r="L315" s="43"/>
      <c r="O315" s="26" t="str">
        <f>IFERROR(VLOOKUP(C:C,'Results Data'!A:F,6,FALSE), "Not Found")</f>
        <v>Not Found</v>
      </c>
      <c r="P315" s="27" t="str">
        <f>IFERROR(VLOOKUP(C:C,'Results Data'!A:M,13,FALSE), "Not Found")</f>
        <v>Not Found</v>
      </c>
      <c r="Q315" s="27" t="b">
        <f>AND('RIDE DATA'!$A$5&lt;'Registration Data'!$P315,'RIDE DATA'!$B$5&gt;'Registration Data'!$P315)</f>
        <v>0</v>
      </c>
      <c r="R315" s="27">
        <f t="shared" ref="R315:R378" si="32">IF(Q315=TRUE,O315*0.03,0)</f>
        <v>0</v>
      </c>
      <c r="S315" s="45"/>
      <c r="T315" s="28" t="e">
        <f t="shared" si="28"/>
        <v>#VALUE!</v>
      </c>
      <c r="U315" s="29" t="e">
        <f t="shared" si="29"/>
        <v>#VALUE!</v>
      </c>
      <c r="V315" s="44" t="e">
        <f t="shared" ref="V315:V378" si="33">IF(U315&gt;100%,((U315-1)*10000),0)</f>
        <v>#VALUE!</v>
      </c>
      <c r="W315"/>
    </row>
    <row r="316" spans="1:23" x14ac:dyDescent="0.25">
      <c r="A316"/>
      <c r="B316"/>
      <c r="C316"/>
      <c r="D316"/>
      <c r="E316"/>
      <c r="F316" s="23">
        <f t="shared" si="30"/>
        <v>0</v>
      </c>
      <c r="G316" s="24">
        <f t="shared" si="31"/>
        <v>0</v>
      </c>
      <c r="H316" s="43"/>
      <c r="I316" s="43"/>
      <c r="J316" s="43"/>
      <c r="K316" s="43"/>
      <c r="L316" s="43"/>
      <c r="O316" s="26" t="str">
        <f>IFERROR(VLOOKUP(C:C,'Results Data'!A:F,6,FALSE), "Not Found")</f>
        <v>Not Found</v>
      </c>
      <c r="P316" s="27" t="str">
        <f>IFERROR(VLOOKUP(C:C,'Results Data'!A:M,13,FALSE), "Not Found")</f>
        <v>Not Found</v>
      </c>
      <c r="Q316" s="27" t="b">
        <f>AND('RIDE DATA'!$A$5&lt;'Registration Data'!$P316,'RIDE DATA'!$B$5&gt;'Registration Data'!$P316)</f>
        <v>0</v>
      </c>
      <c r="R316" s="27">
        <f t="shared" si="32"/>
        <v>0</v>
      </c>
      <c r="S316" s="45"/>
      <c r="T316" s="28" t="e">
        <f t="shared" si="28"/>
        <v>#VALUE!</v>
      </c>
      <c r="U316" s="29" t="e">
        <f t="shared" si="29"/>
        <v>#VALUE!</v>
      </c>
      <c r="V316" s="44" t="e">
        <f t="shared" si="33"/>
        <v>#VALUE!</v>
      </c>
      <c r="W316"/>
    </row>
    <row r="317" spans="1:23" x14ac:dyDescent="0.25">
      <c r="A317"/>
      <c r="B317"/>
      <c r="C317"/>
      <c r="D317"/>
      <c r="E317"/>
      <c r="F317" s="23">
        <f t="shared" si="30"/>
        <v>0</v>
      </c>
      <c r="G317" s="24">
        <f t="shared" si="31"/>
        <v>0</v>
      </c>
      <c r="H317" s="43"/>
      <c r="I317" s="43"/>
      <c r="J317" s="43"/>
      <c r="K317" s="43"/>
      <c r="L317" s="43"/>
      <c r="O317" s="26" t="str">
        <f>IFERROR(VLOOKUP(C:C,'Results Data'!A:F,6,FALSE), "Not Found")</f>
        <v>Not Found</v>
      </c>
      <c r="P317" s="27" t="str">
        <f>IFERROR(VLOOKUP(C:C,'Results Data'!A:M,13,FALSE), "Not Found")</f>
        <v>Not Found</v>
      </c>
      <c r="Q317" s="27" t="b">
        <f>AND('RIDE DATA'!$A$5&lt;'Registration Data'!$P317,'RIDE DATA'!$B$5&gt;'Registration Data'!$P317)</f>
        <v>0</v>
      </c>
      <c r="R317" s="27">
        <f t="shared" si="32"/>
        <v>0</v>
      </c>
      <c r="S317" s="45"/>
      <c r="T317" s="28" t="e">
        <f t="shared" si="28"/>
        <v>#VALUE!</v>
      </c>
      <c r="U317" s="29" t="e">
        <f t="shared" si="29"/>
        <v>#VALUE!</v>
      </c>
      <c r="V317" s="44" t="e">
        <f t="shared" si="33"/>
        <v>#VALUE!</v>
      </c>
      <c r="W317"/>
    </row>
    <row r="318" spans="1:23" x14ac:dyDescent="0.25">
      <c r="A318"/>
      <c r="B318"/>
      <c r="C318"/>
      <c r="D318"/>
      <c r="E318"/>
      <c r="F318" s="23">
        <f t="shared" si="30"/>
        <v>0</v>
      </c>
      <c r="G318" s="24">
        <f t="shared" si="31"/>
        <v>0</v>
      </c>
      <c r="H318" s="43"/>
      <c r="I318" s="43"/>
      <c r="J318" s="43"/>
      <c r="K318" s="43"/>
      <c r="L318" s="43"/>
      <c r="O318" s="26" t="str">
        <f>IFERROR(VLOOKUP(C:C,'Results Data'!A:F,6,FALSE), "Not Found")</f>
        <v>Not Found</v>
      </c>
      <c r="P318" s="27" t="str">
        <f>IFERROR(VLOOKUP(C:C,'Results Data'!A:M,13,FALSE), "Not Found")</f>
        <v>Not Found</v>
      </c>
      <c r="Q318" s="27" t="b">
        <f>AND('RIDE DATA'!$A$5&lt;'Registration Data'!$P318,'RIDE DATA'!$B$5&gt;'Registration Data'!$P318)</f>
        <v>0</v>
      </c>
      <c r="R318" s="27">
        <f t="shared" si="32"/>
        <v>0</v>
      </c>
      <c r="S318" s="45"/>
      <c r="T318" s="28" t="e">
        <f t="shared" si="28"/>
        <v>#VALUE!</v>
      </c>
      <c r="U318" s="29" t="e">
        <f t="shared" si="29"/>
        <v>#VALUE!</v>
      </c>
      <c r="V318" s="44" t="e">
        <f t="shared" si="33"/>
        <v>#VALUE!</v>
      </c>
      <c r="W318"/>
    </row>
    <row r="319" spans="1:23" x14ac:dyDescent="0.25">
      <c r="A319"/>
      <c r="B319"/>
      <c r="C319"/>
      <c r="D319"/>
      <c r="E319"/>
      <c r="F319" s="23">
        <f t="shared" si="30"/>
        <v>0</v>
      </c>
      <c r="G319" s="24">
        <f t="shared" si="31"/>
        <v>0</v>
      </c>
      <c r="H319" s="43"/>
      <c r="I319" s="43"/>
      <c r="J319" s="43"/>
      <c r="K319" s="43"/>
      <c r="L319" s="43"/>
      <c r="O319" s="26" t="str">
        <f>IFERROR(VLOOKUP(C:C,'Results Data'!A:F,6,FALSE), "Not Found")</f>
        <v>Not Found</v>
      </c>
      <c r="P319" s="27" t="str">
        <f>IFERROR(VLOOKUP(C:C,'Results Data'!A:M,13,FALSE), "Not Found")</f>
        <v>Not Found</v>
      </c>
      <c r="Q319" s="27" t="b">
        <f>AND('RIDE DATA'!$A$5&lt;'Registration Data'!$P319,'RIDE DATA'!$B$5&gt;'Registration Data'!$P319)</f>
        <v>0</v>
      </c>
      <c r="R319" s="27">
        <f t="shared" si="32"/>
        <v>0</v>
      </c>
      <c r="S319" s="45"/>
      <c r="T319" s="28" t="e">
        <f t="shared" si="28"/>
        <v>#VALUE!</v>
      </c>
      <c r="U319" s="29" t="e">
        <f t="shared" si="29"/>
        <v>#VALUE!</v>
      </c>
      <c r="V319" s="44" t="e">
        <f t="shared" si="33"/>
        <v>#VALUE!</v>
      </c>
      <c r="W319"/>
    </row>
    <row r="320" spans="1:23" x14ac:dyDescent="0.25">
      <c r="A320"/>
      <c r="B320"/>
      <c r="C320"/>
      <c r="D320"/>
      <c r="E320"/>
      <c r="F320" s="23">
        <f t="shared" si="30"/>
        <v>0</v>
      </c>
      <c r="G320" s="24">
        <f t="shared" si="31"/>
        <v>0</v>
      </c>
      <c r="H320" s="43"/>
      <c r="I320" s="43"/>
      <c r="J320" s="43"/>
      <c r="K320" s="43"/>
      <c r="L320" s="43"/>
      <c r="O320" s="26" t="str">
        <f>IFERROR(VLOOKUP(C:C,'Results Data'!A:F,6,FALSE), "Not Found")</f>
        <v>Not Found</v>
      </c>
      <c r="P320" s="27" t="str">
        <f>IFERROR(VLOOKUP(C:C,'Results Data'!A:M,13,FALSE), "Not Found")</f>
        <v>Not Found</v>
      </c>
      <c r="Q320" s="27" t="b">
        <f>AND('RIDE DATA'!$A$5&lt;'Registration Data'!$P320,'RIDE DATA'!$B$5&gt;'Registration Data'!$P320)</f>
        <v>0</v>
      </c>
      <c r="R320" s="27">
        <f t="shared" si="32"/>
        <v>0</v>
      </c>
      <c r="S320" s="45"/>
      <c r="T320" s="28" t="e">
        <f t="shared" si="28"/>
        <v>#VALUE!</v>
      </c>
      <c r="U320" s="29" t="e">
        <f t="shared" si="29"/>
        <v>#VALUE!</v>
      </c>
      <c r="V320" s="44" t="e">
        <f t="shared" si="33"/>
        <v>#VALUE!</v>
      </c>
      <c r="W320"/>
    </row>
    <row r="321" spans="1:23" x14ac:dyDescent="0.25">
      <c r="A321"/>
      <c r="B321"/>
      <c r="C321"/>
      <c r="D321"/>
      <c r="E321"/>
      <c r="F321" s="23">
        <f t="shared" si="30"/>
        <v>0</v>
      </c>
      <c r="G321" s="24">
        <f t="shared" si="31"/>
        <v>0</v>
      </c>
      <c r="H321" s="43"/>
      <c r="I321" s="43"/>
      <c r="J321" s="43"/>
      <c r="K321" s="43"/>
      <c r="L321" s="43"/>
      <c r="O321" s="26" t="str">
        <f>IFERROR(VLOOKUP(C:C,'Results Data'!A:F,6,FALSE), "Not Found")</f>
        <v>Not Found</v>
      </c>
      <c r="P321" s="27" t="str">
        <f>IFERROR(VLOOKUP(C:C,'Results Data'!A:M,13,FALSE), "Not Found")</f>
        <v>Not Found</v>
      </c>
      <c r="Q321" s="27" t="b">
        <f>AND('RIDE DATA'!$A$5&lt;'Registration Data'!$P321,'RIDE DATA'!$B$5&gt;'Registration Data'!$P321)</f>
        <v>0</v>
      </c>
      <c r="R321" s="27">
        <f t="shared" si="32"/>
        <v>0</v>
      </c>
      <c r="S321" s="45"/>
      <c r="T321" s="28" t="e">
        <f t="shared" si="28"/>
        <v>#VALUE!</v>
      </c>
      <c r="U321" s="29" t="e">
        <f t="shared" si="29"/>
        <v>#VALUE!</v>
      </c>
      <c r="V321" s="44" t="e">
        <f t="shared" si="33"/>
        <v>#VALUE!</v>
      </c>
      <c r="W321"/>
    </row>
    <row r="322" spans="1:23" x14ac:dyDescent="0.25">
      <c r="A322"/>
      <c r="B322"/>
      <c r="C322"/>
      <c r="D322"/>
      <c r="E322"/>
      <c r="F322" s="23">
        <f t="shared" si="30"/>
        <v>0</v>
      </c>
      <c r="G322" s="24">
        <f t="shared" si="31"/>
        <v>0</v>
      </c>
      <c r="H322" s="43"/>
      <c r="I322" s="43"/>
      <c r="J322" s="43"/>
      <c r="K322" s="43"/>
      <c r="L322" s="43"/>
      <c r="O322" s="26" t="str">
        <f>IFERROR(VLOOKUP(C:C,'Results Data'!A:F,6,FALSE), "Not Found")</f>
        <v>Not Found</v>
      </c>
      <c r="P322" s="27" t="str">
        <f>IFERROR(VLOOKUP(C:C,'Results Data'!A:M,13,FALSE), "Not Found")</f>
        <v>Not Found</v>
      </c>
      <c r="Q322" s="27" t="b">
        <f>AND('RIDE DATA'!$A$5&lt;'Registration Data'!$P322,'RIDE DATA'!$B$5&gt;'Registration Data'!$P322)</f>
        <v>0</v>
      </c>
      <c r="R322" s="27">
        <f t="shared" si="32"/>
        <v>0</v>
      </c>
      <c r="S322" s="45"/>
      <c r="T322" s="28" t="e">
        <f t="shared" ref="T322:T385" si="34">R322+O322</f>
        <v>#VALUE!</v>
      </c>
      <c r="U322" s="29" t="e">
        <f t="shared" ref="U322:U385" si="35">T322/F322</f>
        <v>#VALUE!</v>
      </c>
      <c r="V322" s="44" t="e">
        <f t="shared" si="33"/>
        <v>#VALUE!</v>
      </c>
      <c r="W322"/>
    </row>
    <row r="323" spans="1:23" x14ac:dyDescent="0.25">
      <c r="A323"/>
      <c r="B323"/>
      <c r="C323"/>
      <c r="D323"/>
      <c r="E323"/>
      <c r="F323" s="23">
        <f t="shared" si="30"/>
        <v>0</v>
      </c>
      <c r="G323" s="24">
        <f t="shared" si="31"/>
        <v>0</v>
      </c>
      <c r="H323" s="43"/>
      <c r="I323" s="43"/>
      <c r="J323" s="43"/>
      <c r="K323" s="43"/>
      <c r="L323" s="43"/>
      <c r="O323" s="26" t="str">
        <f>IFERROR(VLOOKUP(C:C,'Results Data'!A:F,6,FALSE), "Not Found")</f>
        <v>Not Found</v>
      </c>
      <c r="P323" s="27" t="str">
        <f>IFERROR(VLOOKUP(C:C,'Results Data'!A:M,13,FALSE), "Not Found")</f>
        <v>Not Found</v>
      </c>
      <c r="Q323" s="27" t="b">
        <f>AND('RIDE DATA'!$A$5&lt;'Registration Data'!$P323,'RIDE DATA'!$B$5&gt;'Registration Data'!$P323)</f>
        <v>0</v>
      </c>
      <c r="R323" s="27">
        <f t="shared" si="32"/>
        <v>0</v>
      </c>
      <c r="S323" s="45"/>
      <c r="T323" s="28" t="e">
        <f t="shared" si="34"/>
        <v>#VALUE!</v>
      </c>
      <c r="U323" s="29" t="e">
        <f t="shared" si="35"/>
        <v>#VALUE!</v>
      </c>
      <c r="V323" s="44" t="e">
        <f t="shared" si="33"/>
        <v>#VALUE!</v>
      </c>
      <c r="W323"/>
    </row>
    <row r="324" spans="1:23" x14ac:dyDescent="0.25">
      <c r="A324"/>
      <c r="B324"/>
      <c r="C324"/>
      <c r="D324"/>
      <c r="E324"/>
      <c r="F324" s="23">
        <f t="shared" si="30"/>
        <v>0</v>
      </c>
      <c r="G324" s="24">
        <f t="shared" si="31"/>
        <v>0</v>
      </c>
      <c r="H324" s="43"/>
      <c r="I324" s="43"/>
      <c r="J324" s="43"/>
      <c r="K324" s="43"/>
      <c r="L324" s="43"/>
      <c r="O324" s="26" t="str">
        <f>IFERROR(VLOOKUP(C:C,'Results Data'!A:F,6,FALSE), "Not Found")</f>
        <v>Not Found</v>
      </c>
      <c r="P324" s="27" t="str">
        <f>IFERROR(VLOOKUP(C:C,'Results Data'!A:M,13,FALSE), "Not Found")</f>
        <v>Not Found</v>
      </c>
      <c r="Q324" s="27" t="b">
        <f>AND('RIDE DATA'!$A$5&lt;'Registration Data'!$P324,'RIDE DATA'!$B$5&gt;'Registration Data'!$P324)</f>
        <v>0</v>
      </c>
      <c r="R324" s="27">
        <f t="shared" si="32"/>
        <v>0</v>
      </c>
      <c r="S324" s="45"/>
      <c r="T324" s="28" t="e">
        <f t="shared" si="34"/>
        <v>#VALUE!</v>
      </c>
      <c r="U324" s="29" t="e">
        <f t="shared" si="35"/>
        <v>#VALUE!</v>
      </c>
      <c r="V324" s="44" t="e">
        <f t="shared" si="33"/>
        <v>#VALUE!</v>
      </c>
      <c r="W324"/>
    </row>
    <row r="325" spans="1:23" x14ac:dyDescent="0.25">
      <c r="A325"/>
      <c r="B325"/>
      <c r="C325"/>
      <c r="D325"/>
      <c r="E325"/>
      <c r="F325" s="23">
        <f t="shared" si="30"/>
        <v>0</v>
      </c>
      <c r="G325" s="24">
        <f t="shared" si="31"/>
        <v>0</v>
      </c>
      <c r="H325" s="43"/>
      <c r="I325" s="43"/>
      <c r="J325" s="43"/>
      <c r="K325" s="43"/>
      <c r="L325" s="43"/>
      <c r="O325" s="26" t="str">
        <f>IFERROR(VLOOKUP(C:C,'Results Data'!A:F,6,FALSE), "Not Found")</f>
        <v>Not Found</v>
      </c>
      <c r="P325" s="27" t="str">
        <f>IFERROR(VLOOKUP(C:C,'Results Data'!A:M,13,FALSE), "Not Found")</f>
        <v>Not Found</v>
      </c>
      <c r="Q325" s="27" t="b">
        <f>AND('RIDE DATA'!$A$5&lt;'Registration Data'!$P325,'RIDE DATA'!$B$5&gt;'Registration Data'!$P325)</f>
        <v>0</v>
      </c>
      <c r="R325" s="27">
        <f t="shared" si="32"/>
        <v>0</v>
      </c>
      <c r="S325" s="45"/>
      <c r="T325" s="28" t="e">
        <f t="shared" si="34"/>
        <v>#VALUE!</v>
      </c>
      <c r="U325" s="29" t="e">
        <f t="shared" si="35"/>
        <v>#VALUE!</v>
      </c>
      <c r="V325" s="44" t="e">
        <f t="shared" si="33"/>
        <v>#VALUE!</v>
      </c>
      <c r="W325"/>
    </row>
    <row r="326" spans="1:23" x14ac:dyDescent="0.25">
      <c r="A326"/>
      <c r="B326"/>
      <c r="C326"/>
      <c r="D326"/>
      <c r="E326"/>
      <c r="F326" s="23">
        <f t="shared" si="30"/>
        <v>0</v>
      </c>
      <c r="G326" s="24">
        <f t="shared" si="31"/>
        <v>0</v>
      </c>
      <c r="H326" s="43"/>
      <c r="I326" s="43"/>
      <c r="J326" s="43"/>
      <c r="K326" s="43"/>
      <c r="L326" s="43"/>
      <c r="O326" s="26" t="str">
        <f>IFERROR(VLOOKUP(C:C,'Results Data'!A:F,6,FALSE), "Not Found")</f>
        <v>Not Found</v>
      </c>
      <c r="P326" s="27" t="str">
        <f>IFERROR(VLOOKUP(C:C,'Results Data'!A:M,13,FALSE), "Not Found")</f>
        <v>Not Found</v>
      </c>
      <c r="Q326" s="27" t="b">
        <f>AND('RIDE DATA'!$A$5&lt;'Registration Data'!$P326,'RIDE DATA'!$B$5&gt;'Registration Data'!$P326)</f>
        <v>0</v>
      </c>
      <c r="R326" s="27">
        <f t="shared" si="32"/>
        <v>0</v>
      </c>
      <c r="S326" s="45"/>
      <c r="T326" s="28" t="e">
        <f t="shared" si="34"/>
        <v>#VALUE!</v>
      </c>
      <c r="U326" s="29" t="e">
        <f t="shared" si="35"/>
        <v>#VALUE!</v>
      </c>
      <c r="V326" s="44" t="e">
        <f t="shared" si="33"/>
        <v>#VALUE!</v>
      </c>
      <c r="W326"/>
    </row>
    <row r="327" spans="1:23" x14ac:dyDescent="0.25">
      <c r="A327"/>
      <c r="B327"/>
      <c r="C327"/>
      <c r="D327"/>
      <c r="E327"/>
      <c r="F327" s="23">
        <f t="shared" si="30"/>
        <v>0</v>
      </c>
      <c r="G327" s="24">
        <f t="shared" si="31"/>
        <v>0</v>
      </c>
      <c r="H327" s="43"/>
      <c r="I327" s="43"/>
      <c r="J327" s="43"/>
      <c r="K327" s="43"/>
      <c r="L327" s="43"/>
      <c r="O327" s="26" t="str">
        <f>IFERROR(VLOOKUP(C:C,'Results Data'!A:F,6,FALSE), "Not Found")</f>
        <v>Not Found</v>
      </c>
      <c r="P327" s="27" t="str">
        <f>IFERROR(VLOOKUP(C:C,'Results Data'!A:M,13,FALSE), "Not Found")</f>
        <v>Not Found</v>
      </c>
      <c r="Q327" s="27" t="b">
        <f>AND('RIDE DATA'!$A$5&lt;'Registration Data'!$P327,'RIDE DATA'!$B$5&gt;'Registration Data'!$P327)</f>
        <v>0</v>
      </c>
      <c r="R327" s="27">
        <f t="shared" si="32"/>
        <v>0</v>
      </c>
      <c r="S327" s="45"/>
      <c r="T327" s="28" t="e">
        <f t="shared" si="34"/>
        <v>#VALUE!</v>
      </c>
      <c r="U327" s="29" t="e">
        <f t="shared" si="35"/>
        <v>#VALUE!</v>
      </c>
      <c r="V327" s="44" t="e">
        <f t="shared" si="33"/>
        <v>#VALUE!</v>
      </c>
      <c r="W327"/>
    </row>
    <row r="328" spans="1:23" x14ac:dyDescent="0.25">
      <c r="A328"/>
      <c r="B328"/>
      <c r="C328"/>
      <c r="D328"/>
      <c r="E328"/>
      <c r="F328" s="23">
        <f t="shared" si="30"/>
        <v>0</v>
      </c>
      <c r="G328" s="24">
        <f t="shared" si="31"/>
        <v>0</v>
      </c>
      <c r="H328" s="43"/>
      <c r="I328" s="43"/>
      <c r="J328" s="43"/>
      <c r="K328" s="43"/>
      <c r="L328" s="43"/>
      <c r="O328" s="26" t="str">
        <f>IFERROR(VLOOKUP(C:C,'Results Data'!A:F,6,FALSE), "Not Found")</f>
        <v>Not Found</v>
      </c>
      <c r="P328" s="27" t="str">
        <f>IFERROR(VLOOKUP(C:C,'Results Data'!A:M,13,FALSE), "Not Found")</f>
        <v>Not Found</v>
      </c>
      <c r="Q328" s="27" t="b">
        <f>AND('RIDE DATA'!$A$5&lt;'Registration Data'!$P328,'RIDE DATA'!$B$5&gt;'Registration Data'!$P328)</f>
        <v>0</v>
      </c>
      <c r="R328" s="27">
        <f t="shared" si="32"/>
        <v>0</v>
      </c>
      <c r="S328" s="45"/>
      <c r="T328" s="28" t="e">
        <f t="shared" si="34"/>
        <v>#VALUE!</v>
      </c>
      <c r="U328" s="29" t="e">
        <f t="shared" si="35"/>
        <v>#VALUE!</v>
      </c>
      <c r="V328" s="44" t="e">
        <f t="shared" si="33"/>
        <v>#VALUE!</v>
      </c>
      <c r="W328"/>
    </row>
    <row r="329" spans="1:23" x14ac:dyDescent="0.25">
      <c r="A329"/>
      <c r="B329"/>
      <c r="C329"/>
      <c r="D329"/>
      <c r="E329"/>
      <c r="F329" s="23">
        <f t="shared" si="30"/>
        <v>0</v>
      </c>
      <c r="G329" s="24">
        <f t="shared" si="31"/>
        <v>0</v>
      </c>
      <c r="H329" s="43"/>
      <c r="I329" s="43"/>
      <c r="J329" s="43"/>
      <c r="K329" s="43"/>
      <c r="L329" s="43"/>
      <c r="O329" s="26" t="str">
        <f>IFERROR(VLOOKUP(C:C,'Results Data'!A:F,6,FALSE), "Not Found")</f>
        <v>Not Found</v>
      </c>
      <c r="P329" s="27" t="str">
        <f>IFERROR(VLOOKUP(C:C,'Results Data'!A:M,13,FALSE), "Not Found")</f>
        <v>Not Found</v>
      </c>
      <c r="Q329" s="27" t="b">
        <f>AND('RIDE DATA'!$A$5&lt;'Registration Data'!$P329,'RIDE DATA'!$B$5&gt;'Registration Data'!$P329)</f>
        <v>0</v>
      </c>
      <c r="R329" s="27">
        <f t="shared" si="32"/>
        <v>0</v>
      </c>
      <c r="S329" s="45"/>
      <c r="T329" s="28" t="e">
        <f t="shared" si="34"/>
        <v>#VALUE!</v>
      </c>
      <c r="U329" s="29" t="e">
        <f t="shared" si="35"/>
        <v>#VALUE!</v>
      </c>
      <c r="V329" s="44" t="e">
        <f t="shared" si="33"/>
        <v>#VALUE!</v>
      </c>
      <c r="W329"/>
    </row>
    <row r="330" spans="1:23" x14ac:dyDescent="0.25">
      <c r="A330"/>
      <c r="B330"/>
      <c r="C330"/>
      <c r="D330"/>
      <c r="E330"/>
      <c r="F330" s="23">
        <f t="shared" si="30"/>
        <v>0</v>
      </c>
      <c r="G330" s="24">
        <f t="shared" si="31"/>
        <v>0</v>
      </c>
      <c r="H330" s="43"/>
      <c r="I330" s="43"/>
      <c r="J330" s="43"/>
      <c r="K330" s="43"/>
      <c r="L330" s="43"/>
      <c r="O330" s="26" t="str">
        <f>IFERROR(VLOOKUP(C:C,'Results Data'!A:F,6,FALSE), "Not Found")</f>
        <v>Not Found</v>
      </c>
      <c r="P330" s="27" t="str">
        <f>IFERROR(VLOOKUP(C:C,'Results Data'!A:M,13,FALSE), "Not Found")</f>
        <v>Not Found</v>
      </c>
      <c r="Q330" s="27" t="b">
        <f>AND('RIDE DATA'!$A$5&lt;'Registration Data'!$P330,'RIDE DATA'!$B$5&gt;'Registration Data'!$P330)</f>
        <v>0</v>
      </c>
      <c r="R330" s="27">
        <f t="shared" si="32"/>
        <v>0</v>
      </c>
      <c r="S330" s="45"/>
      <c r="T330" s="28" t="e">
        <f t="shared" si="34"/>
        <v>#VALUE!</v>
      </c>
      <c r="U330" s="29" t="e">
        <f t="shared" si="35"/>
        <v>#VALUE!</v>
      </c>
      <c r="V330" s="44" t="e">
        <f t="shared" si="33"/>
        <v>#VALUE!</v>
      </c>
      <c r="W330"/>
    </row>
    <row r="331" spans="1:23" x14ac:dyDescent="0.25">
      <c r="A331"/>
      <c r="B331"/>
      <c r="C331"/>
      <c r="D331"/>
      <c r="E331"/>
      <c r="F331" s="23">
        <f t="shared" si="30"/>
        <v>0</v>
      </c>
      <c r="G331" s="24">
        <f t="shared" si="31"/>
        <v>0</v>
      </c>
      <c r="H331" s="43"/>
      <c r="I331" s="43"/>
      <c r="J331" s="43"/>
      <c r="K331" s="43"/>
      <c r="L331" s="43"/>
      <c r="O331" s="26" t="str">
        <f>IFERROR(VLOOKUP(C:C,'Results Data'!A:F,6,FALSE), "Not Found")</f>
        <v>Not Found</v>
      </c>
      <c r="P331" s="27" t="str">
        <f>IFERROR(VLOOKUP(C:C,'Results Data'!A:M,13,FALSE), "Not Found")</f>
        <v>Not Found</v>
      </c>
      <c r="Q331" s="27" t="b">
        <f>AND('RIDE DATA'!$A$5&lt;'Registration Data'!$P331,'RIDE DATA'!$B$5&gt;'Registration Data'!$P331)</f>
        <v>0</v>
      </c>
      <c r="R331" s="27">
        <f t="shared" si="32"/>
        <v>0</v>
      </c>
      <c r="S331" s="45"/>
      <c r="T331" s="28" t="e">
        <f t="shared" si="34"/>
        <v>#VALUE!</v>
      </c>
      <c r="U331" s="29" t="e">
        <f t="shared" si="35"/>
        <v>#VALUE!</v>
      </c>
      <c r="V331" s="44" t="e">
        <f t="shared" si="33"/>
        <v>#VALUE!</v>
      </c>
      <c r="W331"/>
    </row>
    <row r="332" spans="1:23" x14ac:dyDescent="0.25">
      <c r="A332"/>
      <c r="B332"/>
      <c r="C332"/>
      <c r="D332"/>
      <c r="E332"/>
      <c r="F332" s="23">
        <f t="shared" si="30"/>
        <v>0</v>
      </c>
      <c r="G332" s="24">
        <f t="shared" si="31"/>
        <v>0</v>
      </c>
      <c r="H332" s="43"/>
      <c r="I332" s="43"/>
      <c r="J332" s="43"/>
      <c r="K332" s="43"/>
      <c r="L332" s="43"/>
      <c r="O332" s="26" t="str">
        <f>IFERROR(VLOOKUP(C:C,'Results Data'!A:F,6,FALSE), "Not Found")</f>
        <v>Not Found</v>
      </c>
      <c r="P332" s="27" t="str">
        <f>IFERROR(VLOOKUP(C:C,'Results Data'!A:M,13,FALSE), "Not Found")</f>
        <v>Not Found</v>
      </c>
      <c r="Q332" s="27" t="b">
        <f>AND('RIDE DATA'!$A$5&lt;'Registration Data'!$P332,'RIDE DATA'!$B$5&gt;'Registration Data'!$P332)</f>
        <v>0</v>
      </c>
      <c r="R332" s="27">
        <f t="shared" si="32"/>
        <v>0</v>
      </c>
      <c r="S332" s="45"/>
      <c r="T332" s="28" t="e">
        <f t="shared" si="34"/>
        <v>#VALUE!</v>
      </c>
      <c r="U332" s="29" t="e">
        <f t="shared" si="35"/>
        <v>#VALUE!</v>
      </c>
      <c r="V332" s="44" t="e">
        <f t="shared" si="33"/>
        <v>#VALUE!</v>
      </c>
      <c r="W332"/>
    </row>
    <row r="333" spans="1:23" x14ac:dyDescent="0.25">
      <c r="A333"/>
      <c r="B333"/>
      <c r="C333"/>
      <c r="D333"/>
      <c r="E333"/>
      <c r="F333" s="23">
        <f t="shared" si="30"/>
        <v>0</v>
      </c>
      <c r="G333" s="24">
        <f t="shared" si="31"/>
        <v>0</v>
      </c>
      <c r="H333" s="43"/>
      <c r="I333" s="43"/>
      <c r="J333" s="43"/>
      <c r="K333" s="43"/>
      <c r="L333" s="43"/>
      <c r="O333" s="26" t="str">
        <f>IFERROR(VLOOKUP(C:C,'Results Data'!A:F,6,FALSE), "Not Found")</f>
        <v>Not Found</v>
      </c>
      <c r="P333" s="27" t="str">
        <f>IFERROR(VLOOKUP(C:C,'Results Data'!A:M,13,FALSE), "Not Found")</f>
        <v>Not Found</v>
      </c>
      <c r="Q333" s="27" t="b">
        <f>AND('RIDE DATA'!$A$5&lt;'Registration Data'!$P333,'RIDE DATA'!$B$5&gt;'Registration Data'!$P333)</f>
        <v>0</v>
      </c>
      <c r="R333" s="27">
        <f t="shared" si="32"/>
        <v>0</v>
      </c>
      <c r="S333" s="45"/>
      <c r="T333" s="28" t="e">
        <f t="shared" si="34"/>
        <v>#VALUE!</v>
      </c>
      <c r="U333" s="29" t="e">
        <f t="shared" si="35"/>
        <v>#VALUE!</v>
      </c>
      <c r="V333" s="44" t="e">
        <f t="shared" si="33"/>
        <v>#VALUE!</v>
      </c>
      <c r="W333"/>
    </row>
    <row r="334" spans="1:23" x14ac:dyDescent="0.25">
      <c r="A334"/>
      <c r="B334"/>
      <c r="C334"/>
      <c r="D334"/>
      <c r="E334"/>
      <c r="F334" s="23">
        <f t="shared" si="30"/>
        <v>0</v>
      </c>
      <c r="G334" s="24">
        <f t="shared" si="31"/>
        <v>0</v>
      </c>
      <c r="H334" s="43"/>
      <c r="I334" s="43"/>
      <c r="J334" s="43"/>
      <c r="K334" s="43"/>
      <c r="L334" s="43"/>
      <c r="O334" s="26" t="str">
        <f>IFERROR(VLOOKUP(C:C,'Results Data'!A:F,6,FALSE), "Not Found")</f>
        <v>Not Found</v>
      </c>
      <c r="P334" s="27" t="str">
        <f>IFERROR(VLOOKUP(C:C,'Results Data'!A:M,13,FALSE), "Not Found")</f>
        <v>Not Found</v>
      </c>
      <c r="Q334" s="27" t="b">
        <f>AND('RIDE DATA'!$A$5&lt;'Registration Data'!$P334,'RIDE DATA'!$B$5&gt;'Registration Data'!$P334)</f>
        <v>0</v>
      </c>
      <c r="R334" s="27">
        <f t="shared" si="32"/>
        <v>0</v>
      </c>
      <c r="S334" s="45"/>
      <c r="T334" s="28" t="e">
        <f t="shared" si="34"/>
        <v>#VALUE!</v>
      </c>
      <c r="U334" s="29" t="e">
        <f t="shared" si="35"/>
        <v>#VALUE!</v>
      </c>
      <c r="V334" s="44" t="e">
        <f t="shared" si="33"/>
        <v>#VALUE!</v>
      </c>
      <c r="W334"/>
    </row>
    <row r="335" spans="1:23" x14ac:dyDescent="0.25">
      <c r="A335"/>
      <c r="B335"/>
      <c r="C335"/>
      <c r="D335"/>
      <c r="E335"/>
      <c r="F335" s="23">
        <f t="shared" si="30"/>
        <v>0</v>
      </c>
      <c r="G335" s="24">
        <f t="shared" si="31"/>
        <v>0</v>
      </c>
      <c r="H335" s="43"/>
      <c r="I335" s="43"/>
      <c r="J335" s="43"/>
      <c r="K335" s="43"/>
      <c r="L335" s="43"/>
      <c r="O335" s="26" t="str">
        <f>IFERROR(VLOOKUP(C:C,'Results Data'!A:F,6,FALSE), "Not Found")</f>
        <v>Not Found</v>
      </c>
      <c r="P335" s="27" t="str">
        <f>IFERROR(VLOOKUP(C:C,'Results Data'!A:M,13,FALSE), "Not Found")</f>
        <v>Not Found</v>
      </c>
      <c r="Q335" s="27" t="b">
        <f>AND('RIDE DATA'!$A$5&lt;'Registration Data'!$P335,'RIDE DATA'!$B$5&gt;'Registration Data'!$P335)</f>
        <v>0</v>
      </c>
      <c r="R335" s="27">
        <f t="shared" si="32"/>
        <v>0</v>
      </c>
      <c r="S335" s="45"/>
      <c r="T335" s="28" t="e">
        <f t="shared" si="34"/>
        <v>#VALUE!</v>
      </c>
      <c r="U335" s="29" t="e">
        <f t="shared" si="35"/>
        <v>#VALUE!</v>
      </c>
      <c r="V335" s="44" t="e">
        <f t="shared" si="33"/>
        <v>#VALUE!</v>
      </c>
      <c r="W335"/>
    </row>
    <row r="336" spans="1:23" x14ac:dyDescent="0.25">
      <c r="A336"/>
      <c r="B336"/>
      <c r="C336"/>
      <c r="D336"/>
      <c r="E336"/>
      <c r="F336" s="23">
        <f t="shared" si="30"/>
        <v>0</v>
      </c>
      <c r="G336" s="24">
        <f t="shared" si="31"/>
        <v>0</v>
      </c>
      <c r="H336" s="43"/>
      <c r="I336" s="43"/>
      <c r="J336" s="43"/>
      <c r="K336" s="43"/>
      <c r="L336" s="43"/>
      <c r="O336" s="26" t="str">
        <f>IFERROR(VLOOKUP(C:C,'Results Data'!A:F,6,FALSE), "Not Found")</f>
        <v>Not Found</v>
      </c>
      <c r="P336" s="27" t="str">
        <f>IFERROR(VLOOKUP(C:C,'Results Data'!A:M,13,FALSE), "Not Found")</f>
        <v>Not Found</v>
      </c>
      <c r="Q336" s="27" t="b">
        <f>AND('RIDE DATA'!$A$5&lt;'Registration Data'!$P336,'RIDE DATA'!$B$5&gt;'Registration Data'!$P336)</f>
        <v>0</v>
      </c>
      <c r="R336" s="27">
        <f t="shared" si="32"/>
        <v>0</v>
      </c>
      <c r="S336" s="45"/>
      <c r="T336" s="28" t="e">
        <f t="shared" si="34"/>
        <v>#VALUE!</v>
      </c>
      <c r="U336" s="29" t="e">
        <f t="shared" si="35"/>
        <v>#VALUE!</v>
      </c>
      <c r="V336" s="44" t="e">
        <f t="shared" si="33"/>
        <v>#VALUE!</v>
      </c>
      <c r="W336"/>
    </row>
    <row r="337" spans="1:23" x14ac:dyDescent="0.25">
      <c r="A337"/>
      <c r="B337"/>
      <c r="C337"/>
      <c r="D337"/>
      <c r="E337"/>
      <c r="F337" s="23">
        <f t="shared" si="30"/>
        <v>0</v>
      </c>
      <c r="G337" s="24">
        <f t="shared" si="31"/>
        <v>0</v>
      </c>
      <c r="H337" s="43"/>
      <c r="I337" s="43"/>
      <c r="J337" s="43"/>
      <c r="K337" s="43"/>
      <c r="L337" s="43"/>
      <c r="O337" s="26" t="str">
        <f>IFERROR(VLOOKUP(C:C,'Results Data'!A:F,6,FALSE), "Not Found")</f>
        <v>Not Found</v>
      </c>
      <c r="P337" s="27" t="str">
        <f>IFERROR(VLOOKUP(C:C,'Results Data'!A:M,13,FALSE), "Not Found")</f>
        <v>Not Found</v>
      </c>
      <c r="Q337" s="27" t="b">
        <f>AND('RIDE DATA'!$A$5&lt;'Registration Data'!$P337,'RIDE DATA'!$B$5&gt;'Registration Data'!$P337)</f>
        <v>0</v>
      </c>
      <c r="R337" s="27">
        <f t="shared" si="32"/>
        <v>0</v>
      </c>
      <c r="S337" s="45"/>
      <c r="T337" s="28" t="e">
        <f t="shared" si="34"/>
        <v>#VALUE!</v>
      </c>
      <c r="U337" s="29" t="e">
        <f t="shared" si="35"/>
        <v>#VALUE!</v>
      </c>
      <c r="V337" s="44" t="e">
        <f t="shared" si="33"/>
        <v>#VALUE!</v>
      </c>
      <c r="W337"/>
    </row>
    <row r="338" spans="1:23" x14ac:dyDescent="0.25">
      <c r="A338"/>
      <c r="B338"/>
      <c r="C338"/>
      <c r="D338"/>
      <c r="E338"/>
      <c r="F338" s="23">
        <f t="shared" si="30"/>
        <v>0</v>
      </c>
      <c r="G338" s="24">
        <f t="shared" si="31"/>
        <v>0</v>
      </c>
      <c r="H338" s="43"/>
      <c r="I338" s="43"/>
      <c r="J338" s="43"/>
      <c r="K338" s="43"/>
      <c r="L338" s="43"/>
      <c r="O338" s="26" t="str">
        <f>IFERROR(VLOOKUP(C:C,'Results Data'!A:F,6,FALSE), "Not Found")</f>
        <v>Not Found</v>
      </c>
      <c r="P338" s="27" t="str">
        <f>IFERROR(VLOOKUP(C:C,'Results Data'!A:M,13,FALSE), "Not Found")</f>
        <v>Not Found</v>
      </c>
      <c r="Q338" s="27" t="b">
        <f>AND('RIDE DATA'!$A$5&lt;'Registration Data'!$P338,'RIDE DATA'!$B$5&gt;'Registration Data'!$P338)</f>
        <v>0</v>
      </c>
      <c r="R338" s="27">
        <f t="shared" si="32"/>
        <v>0</v>
      </c>
      <c r="S338" s="45"/>
      <c r="T338" s="28" t="e">
        <f t="shared" si="34"/>
        <v>#VALUE!</v>
      </c>
      <c r="U338" s="29" t="e">
        <f t="shared" si="35"/>
        <v>#VALUE!</v>
      </c>
      <c r="V338" s="44" t="e">
        <f t="shared" si="33"/>
        <v>#VALUE!</v>
      </c>
      <c r="W338"/>
    </row>
    <row r="339" spans="1:23" x14ac:dyDescent="0.25">
      <c r="A339"/>
      <c r="B339"/>
      <c r="C339"/>
      <c r="D339"/>
      <c r="E339"/>
      <c r="F339" s="23">
        <f t="shared" si="30"/>
        <v>0</v>
      </c>
      <c r="G339" s="24">
        <f t="shared" si="31"/>
        <v>0</v>
      </c>
      <c r="H339" s="43"/>
      <c r="I339" s="43"/>
      <c r="J339" s="43"/>
      <c r="K339" s="43"/>
      <c r="L339" s="43"/>
      <c r="O339" s="26" t="str">
        <f>IFERROR(VLOOKUP(C:C,'Results Data'!A:F,6,FALSE), "Not Found")</f>
        <v>Not Found</v>
      </c>
      <c r="P339" s="27" t="str">
        <f>IFERROR(VLOOKUP(C:C,'Results Data'!A:M,13,FALSE), "Not Found")</f>
        <v>Not Found</v>
      </c>
      <c r="Q339" s="27" t="b">
        <f>AND('RIDE DATA'!$A$5&lt;'Registration Data'!$P339,'RIDE DATA'!$B$5&gt;'Registration Data'!$P339)</f>
        <v>0</v>
      </c>
      <c r="R339" s="27">
        <f t="shared" si="32"/>
        <v>0</v>
      </c>
      <c r="S339" s="45"/>
      <c r="T339" s="28" t="e">
        <f t="shared" si="34"/>
        <v>#VALUE!</v>
      </c>
      <c r="U339" s="29" t="e">
        <f t="shared" si="35"/>
        <v>#VALUE!</v>
      </c>
      <c r="V339" s="44" t="e">
        <f t="shared" si="33"/>
        <v>#VALUE!</v>
      </c>
      <c r="W339"/>
    </row>
    <row r="340" spans="1:23" x14ac:dyDescent="0.25">
      <c r="A340"/>
      <c r="B340"/>
      <c r="C340"/>
      <c r="D340"/>
      <c r="E340"/>
      <c r="F340" s="23">
        <f t="shared" si="30"/>
        <v>0</v>
      </c>
      <c r="G340" s="24">
        <f t="shared" si="31"/>
        <v>0</v>
      </c>
      <c r="H340" s="43"/>
      <c r="I340" s="43"/>
      <c r="J340" s="43"/>
      <c r="K340" s="43"/>
      <c r="L340" s="43"/>
      <c r="O340" s="26" t="str">
        <f>IFERROR(VLOOKUP(C:C,'Results Data'!A:F,6,FALSE), "Not Found")</f>
        <v>Not Found</v>
      </c>
      <c r="P340" s="27" t="str">
        <f>IFERROR(VLOOKUP(C:C,'Results Data'!A:M,13,FALSE), "Not Found")</f>
        <v>Not Found</v>
      </c>
      <c r="Q340" s="27" t="b">
        <f>AND('RIDE DATA'!$A$5&lt;'Registration Data'!$P340,'RIDE DATA'!$B$5&gt;'Registration Data'!$P340)</f>
        <v>0</v>
      </c>
      <c r="R340" s="27">
        <f t="shared" si="32"/>
        <v>0</v>
      </c>
      <c r="S340" s="45"/>
      <c r="T340" s="28" t="e">
        <f t="shared" si="34"/>
        <v>#VALUE!</v>
      </c>
      <c r="U340" s="29" t="e">
        <f t="shared" si="35"/>
        <v>#VALUE!</v>
      </c>
      <c r="V340" s="44" t="e">
        <f t="shared" si="33"/>
        <v>#VALUE!</v>
      </c>
      <c r="W340"/>
    </row>
    <row r="341" spans="1:23" x14ac:dyDescent="0.25">
      <c r="A341"/>
      <c r="B341"/>
      <c r="C341"/>
      <c r="D341"/>
      <c r="E341"/>
      <c r="F341" s="23">
        <f t="shared" si="30"/>
        <v>0</v>
      </c>
      <c r="G341" s="24">
        <f t="shared" si="31"/>
        <v>0</v>
      </c>
      <c r="H341" s="43"/>
      <c r="I341" s="43"/>
      <c r="J341" s="43"/>
      <c r="K341" s="43"/>
      <c r="L341" s="43"/>
      <c r="O341" s="26" t="str">
        <f>IFERROR(VLOOKUP(C:C,'Results Data'!A:F,6,FALSE), "Not Found")</f>
        <v>Not Found</v>
      </c>
      <c r="P341" s="27" t="str">
        <f>IFERROR(VLOOKUP(C:C,'Results Data'!A:M,13,FALSE), "Not Found")</f>
        <v>Not Found</v>
      </c>
      <c r="Q341" s="27" t="b">
        <f>AND('RIDE DATA'!$A$5&lt;'Registration Data'!$P341,'RIDE DATA'!$B$5&gt;'Registration Data'!$P341)</f>
        <v>0</v>
      </c>
      <c r="R341" s="27">
        <f t="shared" si="32"/>
        <v>0</v>
      </c>
      <c r="S341" s="45"/>
      <c r="T341" s="28" t="e">
        <f t="shared" si="34"/>
        <v>#VALUE!</v>
      </c>
      <c r="U341" s="29" t="e">
        <f t="shared" si="35"/>
        <v>#VALUE!</v>
      </c>
      <c r="V341" s="44" t="e">
        <f t="shared" si="33"/>
        <v>#VALUE!</v>
      </c>
      <c r="W341"/>
    </row>
    <row r="342" spans="1:23" x14ac:dyDescent="0.25">
      <c r="A342"/>
      <c r="B342"/>
      <c r="C342"/>
      <c r="D342"/>
      <c r="E342"/>
      <c r="F342" s="23">
        <f t="shared" si="30"/>
        <v>0</v>
      </c>
      <c r="G342" s="24">
        <f t="shared" si="31"/>
        <v>0</v>
      </c>
      <c r="H342" s="43"/>
      <c r="I342" s="43"/>
      <c r="J342" s="43"/>
      <c r="K342" s="43"/>
      <c r="L342" s="43"/>
      <c r="O342" s="26" t="str">
        <f>IFERROR(VLOOKUP(C:C,'Results Data'!A:F,6,FALSE), "Not Found")</f>
        <v>Not Found</v>
      </c>
      <c r="P342" s="27" t="str">
        <f>IFERROR(VLOOKUP(C:C,'Results Data'!A:M,13,FALSE), "Not Found")</f>
        <v>Not Found</v>
      </c>
      <c r="Q342" s="27" t="b">
        <f>AND('RIDE DATA'!$A$5&lt;'Registration Data'!$P342,'RIDE DATA'!$B$5&gt;'Registration Data'!$P342)</f>
        <v>0</v>
      </c>
      <c r="R342" s="27">
        <f t="shared" si="32"/>
        <v>0</v>
      </c>
      <c r="S342" s="45"/>
      <c r="T342" s="28" t="e">
        <f t="shared" si="34"/>
        <v>#VALUE!</v>
      </c>
      <c r="U342" s="29" t="e">
        <f t="shared" si="35"/>
        <v>#VALUE!</v>
      </c>
      <c r="V342" s="44" t="e">
        <f t="shared" si="33"/>
        <v>#VALUE!</v>
      </c>
      <c r="W342"/>
    </row>
    <row r="343" spans="1:23" x14ac:dyDescent="0.25">
      <c r="A343"/>
      <c r="B343"/>
      <c r="C343"/>
      <c r="D343"/>
      <c r="E343"/>
      <c r="F343" s="23">
        <f t="shared" si="30"/>
        <v>0</v>
      </c>
      <c r="G343" s="24">
        <f t="shared" si="31"/>
        <v>0</v>
      </c>
      <c r="H343" s="43"/>
      <c r="I343" s="43"/>
      <c r="J343" s="43"/>
      <c r="K343" s="43"/>
      <c r="L343" s="43"/>
      <c r="O343" s="26" t="str">
        <f>IFERROR(VLOOKUP(C:C,'Results Data'!A:F,6,FALSE), "Not Found")</f>
        <v>Not Found</v>
      </c>
      <c r="P343" s="27" t="str">
        <f>IFERROR(VLOOKUP(C:C,'Results Data'!A:M,13,FALSE), "Not Found")</f>
        <v>Not Found</v>
      </c>
      <c r="Q343" s="27" t="b">
        <f>AND('RIDE DATA'!$A$5&lt;'Registration Data'!$P343,'RIDE DATA'!$B$5&gt;'Registration Data'!$P343)</f>
        <v>0</v>
      </c>
      <c r="R343" s="27">
        <f t="shared" si="32"/>
        <v>0</v>
      </c>
      <c r="S343" s="45"/>
      <c r="T343" s="28" t="e">
        <f t="shared" si="34"/>
        <v>#VALUE!</v>
      </c>
      <c r="U343" s="29" t="e">
        <f t="shared" si="35"/>
        <v>#VALUE!</v>
      </c>
      <c r="V343" s="44" t="e">
        <f t="shared" si="33"/>
        <v>#VALUE!</v>
      </c>
      <c r="W343"/>
    </row>
    <row r="344" spans="1:23" x14ac:dyDescent="0.25">
      <c r="A344"/>
      <c r="B344"/>
      <c r="C344"/>
      <c r="D344"/>
      <c r="E344"/>
      <c r="F344" s="23">
        <f t="shared" si="30"/>
        <v>0</v>
      </c>
      <c r="G344" s="24">
        <f t="shared" si="31"/>
        <v>0</v>
      </c>
      <c r="H344" s="43"/>
      <c r="I344" s="43"/>
      <c r="J344" s="43"/>
      <c r="K344" s="43"/>
      <c r="L344" s="43"/>
      <c r="O344" s="26" t="str">
        <f>IFERROR(VLOOKUP(C:C,'Results Data'!A:F,6,FALSE), "Not Found")</f>
        <v>Not Found</v>
      </c>
      <c r="P344" s="27" t="str">
        <f>IFERROR(VLOOKUP(C:C,'Results Data'!A:M,13,FALSE), "Not Found")</f>
        <v>Not Found</v>
      </c>
      <c r="Q344" s="27" t="b">
        <f>AND('RIDE DATA'!$A$5&lt;'Registration Data'!$P344,'RIDE DATA'!$B$5&gt;'Registration Data'!$P344)</f>
        <v>0</v>
      </c>
      <c r="R344" s="27">
        <f t="shared" si="32"/>
        <v>0</v>
      </c>
      <c r="S344" s="45"/>
      <c r="T344" s="28" t="e">
        <f t="shared" si="34"/>
        <v>#VALUE!</v>
      </c>
      <c r="U344" s="29" t="e">
        <f t="shared" si="35"/>
        <v>#VALUE!</v>
      </c>
      <c r="V344" s="44" t="e">
        <f t="shared" si="33"/>
        <v>#VALUE!</v>
      </c>
      <c r="W344"/>
    </row>
    <row r="345" spans="1:23" x14ac:dyDescent="0.25">
      <c r="A345"/>
      <c r="B345"/>
      <c r="C345"/>
      <c r="D345"/>
      <c r="E345"/>
      <c r="F345" s="23">
        <f t="shared" si="30"/>
        <v>0</v>
      </c>
      <c r="G345" s="24">
        <f t="shared" si="31"/>
        <v>0</v>
      </c>
      <c r="H345" s="43"/>
      <c r="I345" s="43"/>
      <c r="J345" s="43"/>
      <c r="K345" s="43"/>
      <c r="L345" s="43"/>
      <c r="O345" s="26" t="str">
        <f>IFERROR(VLOOKUP(C:C,'Results Data'!A:F,6,FALSE), "Not Found")</f>
        <v>Not Found</v>
      </c>
      <c r="P345" s="27" t="str">
        <f>IFERROR(VLOOKUP(C:C,'Results Data'!A:M,13,FALSE), "Not Found")</f>
        <v>Not Found</v>
      </c>
      <c r="Q345" s="27" t="b">
        <f>AND('RIDE DATA'!$A$5&lt;'Registration Data'!$P345,'RIDE DATA'!$B$5&gt;'Registration Data'!$P345)</f>
        <v>0</v>
      </c>
      <c r="R345" s="27">
        <f t="shared" si="32"/>
        <v>0</v>
      </c>
      <c r="S345" s="45"/>
      <c r="T345" s="28" t="e">
        <f t="shared" si="34"/>
        <v>#VALUE!</v>
      </c>
      <c r="U345" s="29" t="e">
        <f t="shared" si="35"/>
        <v>#VALUE!</v>
      </c>
      <c r="V345" s="44" t="e">
        <f t="shared" si="33"/>
        <v>#VALUE!</v>
      </c>
      <c r="W345"/>
    </row>
    <row r="346" spans="1:23" x14ac:dyDescent="0.25">
      <c r="A346"/>
      <c r="B346"/>
      <c r="C346"/>
      <c r="D346"/>
      <c r="E346"/>
      <c r="F346" s="23">
        <f t="shared" si="30"/>
        <v>0</v>
      </c>
      <c r="G346" s="24">
        <f t="shared" si="31"/>
        <v>0</v>
      </c>
      <c r="H346" s="43"/>
      <c r="I346" s="43"/>
      <c r="J346" s="43"/>
      <c r="K346" s="43"/>
      <c r="L346" s="43"/>
      <c r="O346" s="26" t="str">
        <f>IFERROR(VLOOKUP(C:C,'Results Data'!A:F,6,FALSE), "Not Found")</f>
        <v>Not Found</v>
      </c>
      <c r="P346" s="27" t="str">
        <f>IFERROR(VLOOKUP(C:C,'Results Data'!A:M,13,FALSE), "Not Found")</f>
        <v>Not Found</v>
      </c>
      <c r="Q346" s="27" t="b">
        <f>AND('RIDE DATA'!$A$5&lt;'Registration Data'!$P346,'RIDE DATA'!$B$5&gt;'Registration Data'!$P346)</f>
        <v>0</v>
      </c>
      <c r="R346" s="27">
        <f t="shared" si="32"/>
        <v>0</v>
      </c>
      <c r="S346" s="45"/>
      <c r="T346" s="28" t="e">
        <f t="shared" si="34"/>
        <v>#VALUE!</v>
      </c>
      <c r="U346" s="29" t="e">
        <f t="shared" si="35"/>
        <v>#VALUE!</v>
      </c>
      <c r="V346" s="44" t="e">
        <f t="shared" si="33"/>
        <v>#VALUE!</v>
      </c>
      <c r="W346"/>
    </row>
    <row r="347" spans="1:23" x14ac:dyDescent="0.25">
      <c r="A347"/>
      <c r="B347"/>
      <c r="C347"/>
      <c r="D347"/>
      <c r="E347"/>
      <c r="F347" s="23">
        <f t="shared" si="30"/>
        <v>0</v>
      </c>
      <c r="G347" s="24">
        <f t="shared" si="31"/>
        <v>0</v>
      </c>
      <c r="H347" s="43"/>
      <c r="I347" s="43"/>
      <c r="J347" s="43"/>
      <c r="K347" s="43"/>
      <c r="L347" s="43"/>
      <c r="O347" s="26" t="str">
        <f>IFERROR(VLOOKUP(C:C,'Results Data'!A:F,6,FALSE), "Not Found")</f>
        <v>Not Found</v>
      </c>
      <c r="P347" s="27" t="str">
        <f>IFERROR(VLOOKUP(C:C,'Results Data'!A:M,13,FALSE), "Not Found")</f>
        <v>Not Found</v>
      </c>
      <c r="Q347" s="27" t="b">
        <f>AND('RIDE DATA'!$A$5&lt;'Registration Data'!$P347,'RIDE DATA'!$B$5&gt;'Registration Data'!$P347)</f>
        <v>0</v>
      </c>
      <c r="R347" s="27">
        <f t="shared" si="32"/>
        <v>0</v>
      </c>
      <c r="S347" s="45"/>
      <c r="T347" s="28" t="e">
        <f t="shared" si="34"/>
        <v>#VALUE!</v>
      </c>
      <c r="U347" s="29" t="e">
        <f t="shared" si="35"/>
        <v>#VALUE!</v>
      </c>
      <c r="V347" s="44" t="e">
        <f t="shared" si="33"/>
        <v>#VALUE!</v>
      </c>
      <c r="W347"/>
    </row>
    <row r="348" spans="1:23" x14ac:dyDescent="0.25">
      <c r="A348"/>
      <c r="B348"/>
      <c r="C348"/>
      <c r="D348"/>
      <c r="E348"/>
      <c r="F348" s="23">
        <f t="shared" si="30"/>
        <v>0</v>
      </c>
      <c r="G348" s="24">
        <f t="shared" si="31"/>
        <v>0</v>
      </c>
      <c r="H348" s="43"/>
      <c r="I348" s="43"/>
      <c r="J348" s="43"/>
      <c r="K348" s="43"/>
      <c r="L348" s="43"/>
      <c r="O348" s="26" t="str">
        <f>IFERROR(VLOOKUP(C:C,'Results Data'!A:F,6,FALSE), "Not Found")</f>
        <v>Not Found</v>
      </c>
      <c r="P348" s="27" t="str">
        <f>IFERROR(VLOOKUP(C:C,'Results Data'!A:M,13,FALSE), "Not Found")</f>
        <v>Not Found</v>
      </c>
      <c r="Q348" s="27" t="b">
        <f>AND('RIDE DATA'!$A$5&lt;'Registration Data'!$P348,'RIDE DATA'!$B$5&gt;'Registration Data'!$P348)</f>
        <v>0</v>
      </c>
      <c r="R348" s="27">
        <f t="shared" si="32"/>
        <v>0</v>
      </c>
      <c r="S348" s="45"/>
      <c r="T348" s="28" t="e">
        <f t="shared" si="34"/>
        <v>#VALUE!</v>
      </c>
      <c r="U348" s="29" t="e">
        <f t="shared" si="35"/>
        <v>#VALUE!</v>
      </c>
      <c r="V348" s="44" t="e">
        <f t="shared" si="33"/>
        <v>#VALUE!</v>
      </c>
      <c r="W348"/>
    </row>
    <row r="349" spans="1:23" x14ac:dyDescent="0.25">
      <c r="A349"/>
      <c r="B349"/>
      <c r="C349"/>
      <c r="D349"/>
      <c r="E349"/>
      <c r="F349" s="23">
        <f t="shared" si="30"/>
        <v>0</v>
      </c>
      <c r="G349" s="24">
        <f t="shared" si="31"/>
        <v>0</v>
      </c>
      <c r="H349" s="43"/>
      <c r="I349" s="43"/>
      <c r="J349" s="43"/>
      <c r="K349" s="43"/>
      <c r="L349" s="43"/>
      <c r="O349" s="26" t="str">
        <f>IFERROR(VLOOKUP(C:C,'Results Data'!A:F,6,FALSE), "Not Found")</f>
        <v>Not Found</v>
      </c>
      <c r="P349" s="27" t="str">
        <f>IFERROR(VLOOKUP(C:C,'Results Data'!A:M,13,FALSE), "Not Found")</f>
        <v>Not Found</v>
      </c>
      <c r="Q349" s="27" t="b">
        <f>AND('RIDE DATA'!$A$5&lt;'Registration Data'!$P349,'RIDE DATA'!$B$5&gt;'Registration Data'!$P349)</f>
        <v>0</v>
      </c>
      <c r="R349" s="27">
        <f t="shared" si="32"/>
        <v>0</v>
      </c>
      <c r="S349" s="45"/>
      <c r="T349" s="28" t="e">
        <f t="shared" si="34"/>
        <v>#VALUE!</v>
      </c>
      <c r="U349" s="29" t="e">
        <f t="shared" si="35"/>
        <v>#VALUE!</v>
      </c>
      <c r="V349" s="44" t="e">
        <f t="shared" si="33"/>
        <v>#VALUE!</v>
      </c>
      <c r="W349"/>
    </row>
    <row r="350" spans="1:23" x14ac:dyDescent="0.25">
      <c r="A350"/>
      <c r="B350"/>
      <c r="C350"/>
      <c r="D350"/>
      <c r="E350"/>
      <c r="F350" s="23">
        <f t="shared" si="30"/>
        <v>0</v>
      </c>
      <c r="G350" s="24">
        <f t="shared" si="31"/>
        <v>0</v>
      </c>
      <c r="H350" s="43"/>
      <c r="I350" s="43"/>
      <c r="J350" s="43"/>
      <c r="K350" s="43"/>
      <c r="L350" s="43"/>
      <c r="O350" s="26" t="str">
        <f>IFERROR(VLOOKUP(C:C,'Results Data'!A:F,6,FALSE), "Not Found")</f>
        <v>Not Found</v>
      </c>
      <c r="P350" s="27" t="str">
        <f>IFERROR(VLOOKUP(C:C,'Results Data'!A:M,13,FALSE), "Not Found")</f>
        <v>Not Found</v>
      </c>
      <c r="Q350" s="27" t="b">
        <f>AND('RIDE DATA'!$A$5&lt;'Registration Data'!$P350,'RIDE DATA'!$B$5&gt;'Registration Data'!$P350)</f>
        <v>0</v>
      </c>
      <c r="R350" s="27">
        <f t="shared" si="32"/>
        <v>0</v>
      </c>
      <c r="S350" s="45"/>
      <c r="T350" s="28" t="e">
        <f t="shared" si="34"/>
        <v>#VALUE!</v>
      </c>
      <c r="U350" s="29" t="e">
        <f t="shared" si="35"/>
        <v>#VALUE!</v>
      </c>
      <c r="V350" s="44" t="e">
        <f t="shared" si="33"/>
        <v>#VALUE!</v>
      </c>
      <c r="W350"/>
    </row>
    <row r="351" spans="1:23" x14ac:dyDescent="0.25">
      <c r="A351"/>
      <c r="B351"/>
      <c r="C351"/>
      <c r="D351"/>
      <c r="E351"/>
      <c r="F351" s="23">
        <f t="shared" si="30"/>
        <v>0</v>
      </c>
      <c r="G351" s="24">
        <f t="shared" si="31"/>
        <v>0</v>
      </c>
      <c r="H351" s="43"/>
      <c r="I351" s="43"/>
      <c r="J351" s="43"/>
      <c r="K351" s="43"/>
      <c r="L351" s="43"/>
      <c r="O351" s="26" t="str">
        <f>IFERROR(VLOOKUP(C:C,'Results Data'!A:F,6,FALSE), "Not Found")</f>
        <v>Not Found</v>
      </c>
      <c r="P351" s="27" t="str">
        <f>IFERROR(VLOOKUP(C:C,'Results Data'!A:M,13,FALSE), "Not Found")</f>
        <v>Not Found</v>
      </c>
      <c r="Q351" s="27" t="b">
        <f>AND('RIDE DATA'!$A$5&lt;'Registration Data'!$P351,'RIDE DATA'!$B$5&gt;'Registration Data'!$P351)</f>
        <v>0</v>
      </c>
      <c r="R351" s="27">
        <f t="shared" si="32"/>
        <v>0</v>
      </c>
      <c r="S351" s="45"/>
      <c r="T351" s="28" t="e">
        <f t="shared" si="34"/>
        <v>#VALUE!</v>
      </c>
      <c r="U351" s="29" t="e">
        <f t="shared" si="35"/>
        <v>#VALUE!</v>
      </c>
      <c r="V351" s="44" t="e">
        <f t="shared" si="33"/>
        <v>#VALUE!</v>
      </c>
      <c r="W351"/>
    </row>
    <row r="352" spans="1:23" x14ac:dyDescent="0.25">
      <c r="A352"/>
      <c r="B352"/>
      <c r="C352"/>
      <c r="D352"/>
      <c r="E352"/>
      <c r="F352" s="23">
        <f t="shared" si="30"/>
        <v>0</v>
      </c>
      <c r="G352" s="24">
        <f t="shared" si="31"/>
        <v>0</v>
      </c>
      <c r="H352" s="43"/>
      <c r="I352" s="43"/>
      <c r="J352" s="43"/>
      <c r="K352" s="43"/>
      <c r="L352" s="43"/>
      <c r="O352" s="26" t="str">
        <f>IFERROR(VLOOKUP(C:C,'Results Data'!A:F,6,FALSE), "Not Found")</f>
        <v>Not Found</v>
      </c>
      <c r="P352" s="27" t="str">
        <f>IFERROR(VLOOKUP(C:C,'Results Data'!A:M,13,FALSE), "Not Found")</f>
        <v>Not Found</v>
      </c>
      <c r="Q352" s="27" t="b">
        <f>AND('RIDE DATA'!$A$5&lt;'Registration Data'!$P352,'RIDE DATA'!$B$5&gt;'Registration Data'!$P352)</f>
        <v>0</v>
      </c>
      <c r="R352" s="27">
        <f t="shared" si="32"/>
        <v>0</v>
      </c>
      <c r="S352" s="45"/>
      <c r="T352" s="28" t="e">
        <f t="shared" si="34"/>
        <v>#VALUE!</v>
      </c>
      <c r="U352" s="29" t="e">
        <f t="shared" si="35"/>
        <v>#VALUE!</v>
      </c>
      <c r="V352" s="44" t="e">
        <f t="shared" si="33"/>
        <v>#VALUE!</v>
      </c>
      <c r="W352"/>
    </row>
    <row r="353" spans="1:23" x14ac:dyDescent="0.25">
      <c r="A353"/>
      <c r="B353"/>
      <c r="C353"/>
      <c r="D353"/>
      <c r="E353"/>
      <c r="F353" s="23">
        <f t="shared" si="30"/>
        <v>0</v>
      </c>
      <c r="G353" s="24">
        <f t="shared" si="31"/>
        <v>0</v>
      </c>
      <c r="H353" s="43"/>
      <c r="I353" s="43"/>
      <c r="J353" s="43"/>
      <c r="K353" s="43"/>
      <c r="L353" s="43"/>
      <c r="O353" s="26" t="str">
        <f>IFERROR(VLOOKUP(C:C,'Results Data'!A:F,6,FALSE), "Not Found")</f>
        <v>Not Found</v>
      </c>
      <c r="P353" s="27" t="str">
        <f>IFERROR(VLOOKUP(C:C,'Results Data'!A:M,13,FALSE), "Not Found")</f>
        <v>Not Found</v>
      </c>
      <c r="Q353" s="27" t="b">
        <f>AND('RIDE DATA'!$A$5&lt;'Registration Data'!$P353,'RIDE DATA'!$B$5&gt;'Registration Data'!$P353)</f>
        <v>0</v>
      </c>
      <c r="R353" s="27">
        <f t="shared" si="32"/>
        <v>0</v>
      </c>
      <c r="S353" s="45"/>
      <c r="T353" s="28" t="e">
        <f t="shared" si="34"/>
        <v>#VALUE!</v>
      </c>
      <c r="U353" s="29" t="e">
        <f t="shared" si="35"/>
        <v>#VALUE!</v>
      </c>
      <c r="V353" s="44" t="e">
        <f t="shared" si="33"/>
        <v>#VALUE!</v>
      </c>
      <c r="W353"/>
    </row>
    <row r="354" spans="1:23" x14ac:dyDescent="0.25">
      <c r="A354"/>
      <c r="B354"/>
      <c r="C354"/>
      <c r="D354"/>
      <c r="E354"/>
      <c r="F354" s="23">
        <f t="shared" si="30"/>
        <v>0</v>
      </c>
      <c r="G354" s="24">
        <f t="shared" si="31"/>
        <v>0</v>
      </c>
      <c r="H354" s="43"/>
      <c r="I354" s="43"/>
      <c r="J354" s="43"/>
      <c r="K354" s="43"/>
      <c r="L354" s="43"/>
      <c r="O354" s="26" t="str">
        <f>IFERROR(VLOOKUP(C:C,'Results Data'!A:F,6,FALSE), "Not Found")</f>
        <v>Not Found</v>
      </c>
      <c r="P354" s="27" t="str">
        <f>IFERROR(VLOOKUP(C:C,'Results Data'!A:M,13,FALSE), "Not Found")</f>
        <v>Not Found</v>
      </c>
      <c r="Q354" s="27" t="b">
        <f>AND('RIDE DATA'!$A$5&lt;'Registration Data'!$P354,'RIDE DATA'!$B$5&gt;'Registration Data'!$P354)</f>
        <v>0</v>
      </c>
      <c r="R354" s="27">
        <f t="shared" si="32"/>
        <v>0</v>
      </c>
      <c r="S354" s="45"/>
      <c r="T354" s="28" t="e">
        <f t="shared" si="34"/>
        <v>#VALUE!</v>
      </c>
      <c r="U354" s="29" t="e">
        <f t="shared" si="35"/>
        <v>#VALUE!</v>
      </c>
      <c r="V354" s="44" t="e">
        <f t="shared" si="33"/>
        <v>#VALUE!</v>
      </c>
      <c r="W354"/>
    </row>
    <row r="355" spans="1:23" x14ac:dyDescent="0.25">
      <c r="A355"/>
      <c r="B355"/>
      <c r="C355"/>
      <c r="D355"/>
      <c r="E355"/>
      <c r="F355" s="23">
        <f t="shared" si="30"/>
        <v>0</v>
      </c>
      <c r="G355" s="24">
        <f t="shared" si="31"/>
        <v>0</v>
      </c>
      <c r="H355" s="43"/>
      <c r="I355" s="43"/>
      <c r="J355" s="43"/>
      <c r="K355" s="43"/>
      <c r="L355" s="43"/>
      <c r="O355" s="26" t="str">
        <f>IFERROR(VLOOKUP(C:C,'Results Data'!A:F,6,FALSE), "Not Found")</f>
        <v>Not Found</v>
      </c>
      <c r="P355" s="27" t="str">
        <f>IFERROR(VLOOKUP(C:C,'Results Data'!A:M,13,FALSE), "Not Found")</f>
        <v>Not Found</v>
      </c>
      <c r="Q355" s="27" t="b">
        <f>AND('RIDE DATA'!$A$5&lt;'Registration Data'!$P355,'RIDE DATA'!$B$5&gt;'Registration Data'!$P355)</f>
        <v>0</v>
      </c>
      <c r="R355" s="27">
        <f t="shared" si="32"/>
        <v>0</v>
      </c>
      <c r="S355" s="45"/>
      <c r="T355" s="28" t="e">
        <f t="shared" si="34"/>
        <v>#VALUE!</v>
      </c>
      <c r="U355" s="29" t="e">
        <f t="shared" si="35"/>
        <v>#VALUE!</v>
      </c>
      <c r="V355" s="44" t="e">
        <f t="shared" si="33"/>
        <v>#VALUE!</v>
      </c>
      <c r="W355"/>
    </row>
    <row r="356" spans="1:23" x14ac:dyDescent="0.25">
      <c r="A356"/>
      <c r="B356"/>
      <c r="C356"/>
      <c r="D356"/>
      <c r="E356"/>
      <c r="F356" s="23">
        <f t="shared" si="30"/>
        <v>0</v>
      </c>
      <c r="G356" s="24">
        <f t="shared" si="31"/>
        <v>0</v>
      </c>
      <c r="H356" s="43"/>
      <c r="I356" s="43"/>
      <c r="J356" s="43"/>
      <c r="K356" s="43"/>
      <c r="L356" s="43"/>
      <c r="O356" s="26" t="str">
        <f>IFERROR(VLOOKUP(C:C,'Results Data'!A:F,6,FALSE), "Not Found")</f>
        <v>Not Found</v>
      </c>
      <c r="P356" s="27" t="str">
        <f>IFERROR(VLOOKUP(C:C,'Results Data'!A:M,13,FALSE), "Not Found")</f>
        <v>Not Found</v>
      </c>
      <c r="Q356" s="27" t="b">
        <f>AND('RIDE DATA'!$A$5&lt;'Registration Data'!$P356,'RIDE DATA'!$B$5&gt;'Registration Data'!$P356)</f>
        <v>0</v>
      </c>
      <c r="R356" s="27">
        <f t="shared" si="32"/>
        <v>0</v>
      </c>
      <c r="S356" s="45"/>
      <c r="T356" s="28" t="e">
        <f t="shared" si="34"/>
        <v>#VALUE!</v>
      </c>
      <c r="U356" s="29" t="e">
        <f t="shared" si="35"/>
        <v>#VALUE!</v>
      </c>
      <c r="V356" s="44" t="e">
        <f t="shared" si="33"/>
        <v>#VALUE!</v>
      </c>
      <c r="W356"/>
    </row>
    <row r="357" spans="1:23" x14ac:dyDescent="0.25">
      <c r="A357"/>
      <c r="B357"/>
      <c r="C357"/>
      <c r="D357"/>
      <c r="E357"/>
      <c r="F357" s="23">
        <f t="shared" si="30"/>
        <v>0</v>
      </c>
      <c r="G357" s="24">
        <f t="shared" si="31"/>
        <v>0</v>
      </c>
      <c r="H357" s="43"/>
      <c r="I357" s="43"/>
      <c r="J357" s="43"/>
      <c r="K357" s="43"/>
      <c r="L357" s="43"/>
      <c r="O357" s="26" t="str">
        <f>IFERROR(VLOOKUP(C:C,'Results Data'!A:F,6,FALSE), "Not Found")</f>
        <v>Not Found</v>
      </c>
      <c r="P357" s="27" t="str">
        <f>IFERROR(VLOOKUP(C:C,'Results Data'!A:M,13,FALSE), "Not Found")</f>
        <v>Not Found</v>
      </c>
      <c r="Q357" s="27" t="b">
        <f>AND('RIDE DATA'!$A$5&lt;'Registration Data'!$P357,'RIDE DATA'!$B$5&gt;'Registration Data'!$P357)</f>
        <v>0</v>
      </c>
      <c r="R357" s="27">
        <f t="shared" si="32"/>
        <v>0</v>
      </c>
      <c r="S357" s="45"/>
      <c r="T357" s="28" t="e">
        <f t="shared" si="34"/>
        <v>#VALUE!</v>
      </c>
      <c r="U357" s="29" t="e">
        <f t="shared" si="35"/>
        <v>#VALUE!</v>
      </c>
      <c r="V357" s="44" t="e">
        <f t="shared" si="33"/>
        <v>#VALUE!</v>
      </c>
      <c r="W357"/>
    </row>
    <row r="358" spans="1:23" x14ac:dyDescent="0.25">
      <c r="A358"/>
      <c r="B358"/>
      <c r="C358"/>
      <c r="D358"/>
      <c r="E358"/>
      <c r="F358" s="23">
        <f t="shared" si="30"/>
        <v>0</v>
      </c>
      <c r="G358" s="24">
        <f t="shared" si="31"/>
        <v>0</v>
      </c>
      <c r="H358" s="43"/>
      <c r="I358" s="43"/>
      <c r="J358" s="43"/>
      <c r="K358" s="43"/>
      <c r="L358" s="43"/>
      <c r="O358" s="26" t="str">
        <f>IFERROR(VLOOKUP(C:C,'Results Data'!A:F,6,FALSE), "Not Found")</f>
        <v>Not Found</v>
      </c>
      <c r="P358" s="27" t="str">
        <f>IFERROR(VLOOKUP(C:C,'Results Data'!A:M,13,FALSE), "Not Found")</f>
        <v>Not Found</v>
      </c>
      <c r="Q358" s="27" t="b">
        <f>AND('RIDE DATA'!$A$5&lt;'Registration Data'!$P358,'RIDE DATA'!$B$5&gt;'Registration Data'!$P358)</f>
        <v>0</v>
      </c>
      <c r="R358" s="27">
        <f t="shared" si="32"/>
        <v>0</v>
      </c>
      <c r="S358" s="45"/>
      <c r="T358" s="28" t="e">
        <f t="shared" si="34"/>
        <v>#VALUE!</v>
      </c>
      <c r="U358" s="29" t="e">
        <f t="shared" si="35"/>
        <v>#VALUE!</v>
      </c>
      <c r="V358" s="44" t="e">
        <f t="shared" si="33"/>
        <v>#VALUE!</v>
      </c>
      <c r="W358"/>
    </row>
    <row r="359" spans="1:23" x14ac:dyDescent="0.25">
      <c r="A359"/>
      <c r="B359"/>
      <c r="C359"/>
      <c r="D359"/>
      <c r="E359"/>
      <c r="F359" s="23">
        <f t="shared" si="30"/>
        <v>0</v>
      </c>
      <c r="G359" s="24">
        <f t="shared" si="31"/>
        <v>0</v>
      </c>
      <c r="H359" s="43"/>
      <c r="I359" s="43"/>
      <c r="J359" s="43"/>
      <c r="K359" s="43"/>
      <c r="L359" s="43"/>
      <c r="O359" s="26" t="str">
        <f>IFERROR(VLOOKUP(C:C,'Results Data'!A:F,6,FALSE), "Not Found")</f>
        <v>Not Found</v>
      </c>
      <c r="P359" s="27" t="str">
        <f>IFERROR(VLOOKUP(C:C,'Results Data'!A:M,13,FALSE), "Not Found")</f>
        <v>Not Found</v>
      </c>
      <c r="Q359" s="27" t="b">
        <f>AND('RIDE DATA'!$A$5&lt;'Registration Data'!$P359,'RIDE DATA'!$B$5&gt;'Registration Data'!$P359)</f>
        <v>0</v>
      </c>
      <c r="R359" s="27">
        <f t="shared" si="32"/>
        <v>0</v>
      </c>
      <c r="S359" s="45"/>
      <c r="T359" s="28" t="e">
        <f t="shared" si="34"/>
        <v>#VALUE!</v>
      </c>
      <c r="U359" s="29" t="e">
        <f t="shared" si="35"/>
        <v>#VALUE!</v>
      </c>
      <c r="V359" s="44" t="e">
        <f t="shared" si="33"/>
        <v>#VALUE!</v>
      </c>
      <c r="W359"/>
    </row>
    <row r="360" spans="1:23" x14ac:dyDescent="0.25">
      <c r="A360"/>
      <c r="B360"/>
      <c r="C360"/>
      <c r="D360"/>
      <c r="E360"/>
      <c r="F360" s="23">
        <f t="shared" si="30"/>
        <v>0</v>
      </c>
      <c r="G360" s="24">
        <f t="shared" si="31"/>
        <v>0</v>
      </c>
      <c r="H360" s="43"/>
      <c r="I360" s="43"/>
      <c r="J360" s="43"/>
      <c r="K360" s="43"/>
      <c r="L360" s="43"/>
      <c r="O360" s="26" t="str">
        <f>IFERROR(VLOOKUP(C:C,'Results Data'!A:F,6,FALSE), "Not Found")</f>
        <v>Not Found</v>
      </c>
      <c r="P360" s="27" t="str">
        <f>IFERROR(VLOOKUP(C:C,'Results Data'!A:M,13,FALSE), "Not Found")</f>
        <v>Not Found</v>
      </c>
      <c r="Q360" s="27" t="b">
        <f>AND('RIDE DATA'!$A$5&lt;'Registration Data'!$P360,'RIDE DATA'!$B$5&gt;'Registration Data'!$P360)</f>
        <v>0</v>
      </c>
      <c r="R360" s="27">
        <f t="shared" si="32"/>
        <v>0</v>
      </c>
      <c r="S360" s="45"/>
      <c r="T360" s="28" t="e">
        <f t="shared" si="34"/>
        <v>#VALUE!</v>
      </c>
      <c r="U360" s="29" t="e">
        <f t="shared" si="35"/>
        <v>#VALUE!</v>
      </c>
      <c r="V360" s="44" t="e">
        <f t="shared" si="33"/>
        <v>#VALUE!</v>
      </c>
      <c r="W360"/>
    </row>
    <row r="361" spans="1:23" x14ac:dyDescent="0.25">
      <c r="A361"/>
      <c r="B361"/>
      <c r="C361"/>
      <c r="D361"/>
      <c r="E361"/>
      <c r="F361" s="23">
        <f t="shared" si="30"/>
        <v>0</v>
      </c>
      <c r="G361" s="24">
        <f t="shared" si="31"/>
        <v>0</v>
      </c>
      <c r="H361" s="43"/>
      <c r="I361" s="43"/>
      <c r="J361" s="43"/>
      <c r="K361" s="43"/>
      <c r="L361" s="43"/>
      <c r="O361" s="26" t="str">
        <f>IFERROR(VLOOKUP(C:C,'Results Data'!A:F,6,FALSE), "Not Found")</f>
        <v>Not Found</v>
      </c>
      <c r="P361" s="27" t="str">
        <f>IFERROR(VLOOKUP(C:C,'Results Data'!A:M,13,FALSE), "Not Found")</f>
        <v>Not Found</v>
      </c>
      <c r="Q361" s="27" t="b">
        <f>AND('RIDE DATA'!$A$5&lt;'Registration Data'!$P361,'RIDE DATA'!$B$5&gt;'Registration Data'!$P361)</f>
        <v>0</v>
      </c>
      <c r="R361" s="27">
        <f t="shared" si="32"/>
        <v>0</v>
      </c>
      <c r="S361" s="45"/>
      <c r="T361" s="28" t="e">
        <f t="shared" si="34"/>
        <v>#VALUE!</v>
      </c>
      <c r="U361" s="29" t="e">
        <f t="shared" si="35"/>
        <v>#VALUE!</v>
      </c>
      <c r="V361" s="44" t="e">
        <f t="shared" si="33"/>
        <v>#VALUE!</v>
      </c>
      <c r="W361"/>
    </row>
    <row r="362" spans="1:23" x14ac:dyDescent="0.25">
      <c r="A362"/>
      <c r="B362"/>
      <c r="C362"/>
      <c r="D362"/>
      <c r="E362"/>
      <c r="F362" s="23">
        <f t="shared" si="30"/>
        <v>0</v>
      </c>
      <c r="G362" s="24">
        <f t="shared" si="31"/>
        <v>0</v>
      </c>
      <c r="H362" s="43"/>
      <c r="I362" s="43"/>
      <c r="J362" s="43"/>
      <c r="K362" s="43"/>
      <c r="L362" s="43"/>
      <c r="O362" s="26" t="str">
        <f>IFERROR(VLOOKUP(C:C,'Results Data'!A:F,6,FALSE), "Not Found")</f>
        <v>Not Found</v>
      </c>
      <c r="P362" s="27" t="str">
        <f>IFERROR(VLOOKUP(C:C,'Results Data'!A:M,13,FALSE), "Not Found")</f>
        <v>Not Found</v>
      </c>
      <c r="Q362" s="27" t="b">
        <f>AND('RIDE DATA'!$A$5&lt;'Registration Data'!$P362,'RIDE DATA'!$B$5&gt;'Registration Data'!$P362)</f>
        <v>0</v>
      </c>
      <c r="R362" s="27">
        <f t="shared" si="32"/>
        <v>0</v>
      </c>
      <c r="S362" s="45"/>
      <c r="T362" s="28" t="e">
        <f t="shared" si="34"/>
        <v>#VALUE!</v>
      </c>
      <c r="U362" s="29" t="e">
        <f t="shared" si="35"/>
        <v>#VALUE!</v>
      </c>
      <c r="V362" s="44" t="e">
        <f t="shared" si="33"/>
        <v>#VALUE!</v>
      </c>
      <c r="W362"/>
    </row>
    <row r="363" spans="1:23" x14ac:dyDescent="0.25">
      <c r="A363"/>
      <c r="B363"/>
      <c r="C363"/>
      <c r="D363"/>
      <c r="E363"/>
      <c r="F363" s="23">
        <f t="shared" si="30"/>
        <v>0</v>
      </c>
      <c r="G363" s="24">
        <f t="shared" si="31"/>
        <v>0</v>
      </c>
      <c r="H363" s="43"/>
      <c r="I363" s="43"/>
      <c r="J363" s="43"/>
      <c r="K363" s="43"/>
      <c r="L363" s="43"/>
      <c r="O363" s="26" t="str">
        <f>IFERROR(VLOOKUP(C:C,'Results Data'!A:F,6,FALSE), "Not Found")</f>
        <v>Not Found</v>
      </c>
      <c r="P363" s="27" t="str">
        <f>IFERROR(VLOOKUP(C:C,'Results Data'!A:M,13,FALSE), "Not Found")</f>
        <v>Not Found</v>
      </c>
      <c r="Q363" s="27" t="b">
        <f>AND('RIDE DATA'!$A$5&lt;'Registration Data'!$P363,'RIDE DATA'!$B$5&gt;'Registration Data'!$P363)</f>
        <v>0</v>
      </c>
      <c r="R363" s="27">
        <f t="shared" si="32"/>
        <v>0</v>
      </c>
      <c r="S363" s="45"/>
      <c r="T363" s="28" t="e">
        <f t="shared" si="34"/>
        <v>#VALUE!</v>
      </c>
      <c r="U363" s="29" t="e">
        <f t="shared" si="35"/>
        <v>#VALUE!</v>
      </c>
      <c r="V363" s="44" t="e">
        <f t="shared" si="33"/>
        <v>#VALUE!</v>
      </c>
      <c r="W363"/>
    </row>
    <row r="364" spans="1:23" x14ac:dyDescent="0.25">
      <c r="A364"/>
      <c r="B364"/>
      <c r="C364"/>
      <c r="D364"/>
      <c r="E364"/>
      <c r="F364" s="23">
        <f t="shared" si="30"/>
        <v>0</v>
      </c>
      <c r="G364" s="24">
        <f t="shared" si="31"/>
        <v>0</v>
      </c>
      <c r="H364" s="43"/>
      <c r="I364" s="43"/>
      <c r="J364" s="43"/>
      <c r="K364" s="43"/>
      <c r="L364" s="43"/>
      <c r="O364" s="26" t="str">
        <f>IFERROR(VLOOKUP(C:C,'Results Data'!A:F,6,FALSE), "Not Found")</f>
        <v>Not Found</v>
      </c>
      <c r="P364" s="27" t="str">
        <f>IFERROR(VLOOKUP(C:C,'Results Data'!A:M,13,FALSE), "Not Found")</f>
        <v>Not Found</v>
      </c>
      <c r="Q364" s="27" t="b">
        <f>AND('RIDE DATA'!$A$5&lt;'Registration Data'!$P364,'RIDE DATA'!$B$5&gt;'Registration Data'!$P364)</f>
        <v>0</v>
      </c>
      <c r="R364" s="27">
        <f t="shared" si="32"/>
        <v>0</v>
      </c>
      <c r="S364" s="45"/>
      <c r="T364" s="28" t="e">
        <f t="shared" si="34"/>
        <v>#VALUE!</v>
      </c>
      <c r="U364" s="29" t="e">
        <f t="shared" si="35"/>
        <v>#VALUE!</v>
      </c>
      <c r="V364" s="44" t="e">
        <f t="shared" si="33"/>
        <v>#VALUE!</v>
      </c>
      <c r="W364"/>
    </row>
    <row r="365" spans="1:23" x14ac:dyDescent="0.25">
      <c r="A365"/>
      <c r="B365"/>
      <c r="C365"/>
      <c r="D365"/>
      <c r="E365"/>
      <c r="F365" s="23">
        <f t="shared" si="30"/>
        <v>0</v>
      </c>
      <c r="G365" s="24">
        <f t="shared" si="31"/>
        <v>0</v>
      </c>
      <c r="H365" s="43"/>
      <c r="I365" s="43"/>
      <c r="J365" s="43"/>
      <c r="K365" s="43"/>
      <c r="L365" s="43"/>
      <c r="O365" s="26" t="str">
        <f>IFERROR(VLOOKUP(C:C,'Results Data'!A:F,6,FALSE), "Not Found")</f>
        <v>Not Found</v>
      </c>
      <c r="P365" s="27" t="str">
        <f>IFERROR(VLOOKUP(C:C,'Results Data'!A:M,13,FALSE), "Not Found")</f>
        <v>Not Found</v>
      </c>
      <c r="Q365" s="27" t="b">
        <f>AND('RIDE DATA'!$A$5&lt;'Registration Data'!$P365,'RIDE DATA'!$B$5&gt;'Registration Data'!$P365)</f>
        <v>0</v>
      </c>
      <c r="R365" s="27">
        <f t="shared" si="32"/>
        <v>0</v>
      </c>
      <c r="S365" s="45"/>
      <c r="T365" s="28" t="e">
        <f t="shared" si="34"/>
        <v>#VALUE!</v>
      </c>
      <c r="U365" s="29" t="e">
        <f t="shared" si="35"/>
        <v>#VALUE!</v>
      </c>
      <c r="V365" s="44" t="e">
        <f t="shared" si="33"/>
        <v>#VALUE!</v>
      </c>
      <c r="W365"/>
    </row>
    <row r="366" spans="1:23" x14ac:dyDescent="0.25">
      <c r="A366"/>
      <c r="B366"/>
      <c r="C366"/>
      <c r="D366"/>
      <c r="E366"/>
      <c r="F366" s="23">
        <f t="shared" si="30"/>
        <v>0</v>
      </c>
      <c r="G366" s="24">
        <f t="shared" si="31"/>
        <v>0</v>
      </c>
      <c r="H366" s="43"/>
      <c r="I366" s="43"/>
      <c r="J366" s="43"/>
      <c r="K366" s="43"/>
      <c r="L366" s="43"/>
      <c r="O366" s="26" t="str">
        <f>IFERROR(VLOOKUP(C:C,'Results Data'!A:F,6,FALSE), "Not Found")</f>
        <v>Not Found</v>
      </c>
      <c r="P366" s="27" t="str">
        <f>IFERROR(VLOOKUP(C:C,'Results Data'!A:M,13,FALSE), "Not Found")</f>
        <v>Not Found</v>
      </c>
      <c r="Q366" s="27" t="b">
        <f>AND('RIDE DATA'!$A$5&lt;'Registration Data'!$P366,'RIDE DATA'!$B$5&gt;'Registration Data'!$P366)</f>
        <v>0</v>
      </c>
      <c r="R366" s="27">
        <f t="shared" si="32"/>
        <v>0</v>
      </c>
      <c r="S366" s="45"/>
      <c r="T366" s="28" t="e">
        <f t="shared" si="34"/>
        <v>#VALUE!</v>
      </c>
      <c r="U366" s="29" t="e">
        <f t="shared" si="35"/>
        <v>#VALUE!</v>
      </c>
      <c r="V366" s="44" t="e">
        <f t="shared" si="33"/>
        <v>#VALUE!</v>
      </c>
      <c r="W366"/>
    </row>
    <row r="367" spans="1:23" x14ac:dyDescent="0.25">
      <c r="A367"/>
      <c r="B367"/>
      <c r="C367"/>
      <c r="D367"/>
      <c r="E367"/>
      <c r="F367" s="23">
        <f t="shared" si="30"/>
        <v>0</v>
      </c>
      <c r="G367" s="24">
        <f t="shared" si="31"/>
        <v>0</v>
      </c>
      <c r="H367" s="43"/>
      <c r="I367" s="43"/>
      <c r="J367" s="43"/>
      <c r="K367" s="43"/>
      <c r="L367" s="43"/>
      <c r="O367" s="26" t="str">
        <f>IFERROR(VLOOKUP(C:C,'Results Data'!A:F,6,FALSE), "Not Found")</f>
        <v>Not Found</v>
      </c>
      <c r="P367" s="27" t="str">
        <f>IFERROR(VLOOKUP(C:C,'Results Data'!A:M,13,FALSE), "Not Found")</f>
        <v>Not Found</v>
      </c>
      <c r="Q367" s="27" t="b">
        <f>AND('RIDE DATA'!$A$5&lt;'Registration Data'!$P367,'RIDE DATA'!$B$5&gt;'Registration Data'!$P367)</f>
        <v>0</v>
      </c>
      <c r="R367" s="27">
        <f t="shared" si="32"/>
        <v>0</v>
      </c>
      <c r="S367" s="45"/>
      <c r="T367" s="28" t="e">
        <f t="shared" si="34"/>
        <v>#VALUE!</v>
      </c>
      <c r="U367" s="29" t="e">
        <f t="shared" si="35"/>
        <v>#VALUE!</v>
      </c>
      <c r="V367" s="44" t="e">
        <f t="shared" si="33"/>
        <v>#VALUE!</v>
      </c>
      <c r="W367"/>
    </row>
    <row r="368" spans="1:23" x14ac:dyDescent="0.25">
      <c r="A368"/>
      <c r="B368"/>
      <c r="C368"/>
      <c r="D368"/>
      <c r="E368"/>
      <c r="F368" s="23">
        <f t="shared" si="30"/>
        <v>0</v>
      </c>
      <c r="G368" s="24">
        <f t="shared" si="31"/>
        <v>0</v>
      </c>
      <c r="H368" s="43"/>
      <c r="I368" s="43"/>
      <c r="J368" s="43"/>
      <c r="K368" s="43"/>
      <c r="L368" s="43"/>
      <c r="O368" s="26" t="str">
        <f>IFERROR(VLOOKUP(C:C,'Results Data'!A:F,6,FALSE), "Not Found")</f>
        <v>Not Found</v>
      </c>
      <c r="P368" s="27" t="str">
        <f>IFERROR(VLOOKUP(C:C,'Results Data'!A:M,13,FALSE), "Not Found")</f>
        <v>Not Found</v>
      </c>
      <c r="Q368" s="27" t="b">
        <f>AND('RIDE DATA'!$A$5&lt;'Registration Data'!$P368,'RIDE DATA'!$B$5&gt;'Registration Data'!$P368)</f>
        <v>0</v>
      </c>
      <c r="R368" s="27">
        <f t="shared" si="32"/>
        <v>0</v>
      </c>
      <c r="S368" s="45"/>
      <c r="T368" s="28" t="e">
        <f t="shared" si="34"/>
        <v>#VALUE!</v>
      </c>
      <c r="U368" s="29" t="e">
        <f t="shared" si="35"/>
        <v>#VALUE!</v>
      </c>
      <c r="V368" s="44" t="e">
        <f t="shared" si="33"/>
        <v>#VALUE!</v>
      </c>
      <c r="W368"/>
    </row>
    <row r="369" spans="1:23" x14ac:dyDescent="0.25">
      <c r="A369"/>
      <c r="B369"/>
      <c r="C369"/>
      <c r="D369"/>
      <c r="E369"/>
      <c r="F369" s="23">
        <f t="shared" si="30"/>
        <v>0</v>
      </c>
      <c r="G369" s="24">
        <f t="shared" si="31"/>
        <v>0</v>
      </c>
      <c r="H369" s="43"/>
      <c r="I369" s="43"/>
      <c r="J369" s="43"/>
      <c r="K369" s="43"/>
      <c r="L369" s="43"/>
      <c r="O369" s="26" t="str">
        <f>IFERROR(VLOOKUP(C:C,'Results Data'!A:F,6,FALSE), "Not Found")</f>
        <v>Not Found</v>
      </c>
      <c r="P369" s="27" t="str">
        <f>IFERROR(VLOOKUP(C:C,'Results Data'!A:M,13,FALSE), "Not Found")</f>
        <v>Not Found</v>
      </c>
      <c r="Q369" s="27" t="b">
        <f>AND('RIDE DATA'!$A$5&lt;'Registration Data'!$P369,'RIDE DATA'!$B$5&gt;'Registration Data'!$P369)</f>
        <v>0</v>
      </c>
      <c r="R369" s="27">
        <f t="shared" si="32"/>
        <v>0</v>
      </c>
      <c r="S369" s="45"/>
      <c r="T369" s="28" t="e">
        <f t="shared" si="34"/>
        <v>#VALUE!</v>
      </c>
      <c r="U369" s="29" t="e">
        <f t="shared" si="35"/>
        <v>#VALUE!</v>
      </c>
      <c r="V369" s="44" t="e">
        <f t="shared" si="33"/>
        <v>#VALUE!</v>
      </c>
      <c r="W369"/>
    </row>
    <row r="370" spans="1:23" x14ac:dyDescent="0.25">
      <c r="A370"/>
      <c r="B370"/>
      <c r="C370"/>
      <c r="D370"/>
      <c r="E370"/>
      <c r="F370" s="23">
        <f t="shared" si="30"/>
        <v>0</v>
      </c>
      <c r="G370" s="24">
        <f t="shared" si="31"/>
        <v>0</v>
      </c>
      <c r="H370" s="43"/>
      <c r="I370" s="43"/>
      <c r="J370" s="43"/>
      <c r="K370" s="43"/>
      <c r="L370" s="43"/>
      <c r="O370" s="26" t="str">
        <f>IFERROR(VLOOKUP(C:C,'Results Data'!A:F,6,FALSE), "Not Found")</f>
        <v>Not Found</v>
      </c>
      <c r="P370" s="27" t="str">
        <f>IFERROR(VLOOKUP(C:C,'Results Data'!A:M,13,FALSE), "Not Found")</f>
        <v>Not Found</v>
      </c>
      <c r="Q370" s="27" t="b">
        <f>AND('RIDE DATA'!$A$5&lt;'Registration Data'!$P370,'RIDE DATA'!$B$5&gt;'Registration Data'!$P370)</f>
        <v>0</v>
      </c>
      <c r="R370" s="27">
        <f t="shared" si="32"/>
        <v>0</v>
      </c>
      <c r="S370" s="45"/>
      <c r="T370" s="28" t="e">
        <f t="shared" si="34"/>
        <v>#VALUE!</v>
      </c>
      <c r="U370" s="29" t="e">
        <f t="shared" si="35"/>
        <v>#VALUE!</v>
      </c>
      <c r="V370" s="44" t="e">
        <f t="shared" si="33"/>
        <v>#VALUE!</v>
      </c>
      <c r="W370"/>
    </row>
    <row r="371" spans="1:23" x14ac:dyDescent="0.25">
      <c r="A371"/>
      <c r="B371"/>
      <c r="C371"/>
      <c r="D371"/>
      <c r="E371"/>
      <c r="F371" s="23">
        <f t="shared" si="30"/>
        <v>0</v>
      </c>
      <c r="G371" s="24">
        <f t="shared" si="31"/>
        <v>0</v>
      </c>
      <c r="H371" s="43"/>
      <c r="I371" s="43"/>
      <c r="J371" s="43"/>
      <c r="K371" s="43"/>
      <c r="L371" s="43"/>
      <c r="O371" s="26" t="str">
        <f>IFERROR(VLOOKUP(C:C,'Results Data'!A:F,6,FALSE), "Not Found")</f>
        <v>Not Found</v>
      </c>
      <c r="P371" s="27" t="str">
        <f>IFERROR(VLOOKUP(C:C,'Results Data'!A:M,13,FALSE), "Not Found")</f>
        <v>Not Found</v>
      </c>
      <c r="Q371" s="27" t="b">
        <f>AND('RIDE DATA'!$A$5&lt;'Registration Data'!$P371,'RIDE DATA'!$B$5&gt;'Registration Data'!$P371)</f>
        <v>0</v>
      </c>
      <c r="R371" s="27">
        <f t="shared" si="32"/>
        <v>0</v>
      </c>
      <c r="S371" s="45"/>
      <c r="T371" s="28" t="e">
        <f t="shared" si="34"/>
        <v>#VALUE!</v>
      </c>
      <c r="U371" s="29" t="e">
        <f t="shared" si="35"/>
        <v>#VALUE!</v>
      </c>
      <c r="V371" s="44" t="e">
        <f t="shared" si="33"/>
        <v>#VALUE!</v>
      </c>
      <c r="W371"/>
    </row>
    <row r="372" spans="1:23" x14ac:dyDescent="0.25">
      <c r="A372"/>
      <c r="B372"/>
      <c r="C372"/>
      <c r="D372"/>
      <c r="E372"/>
      <c r="F372" s="23">
        <f t="shared" si="30"/>
        <v>0</v>
      </c>
      <c r="G372" s="24">
        <f t="shared" si="31"/>
        <v>0</v>
      </c>
      <c r="H372" s="43"/>
      <c r="I372" s="43"/>
      <c r="J372" s="43"/>
      <c r="K372" s="43"/>
      <c r="L372" s="43"/>
      <c r="O372" s="26" t="str">
        <f>IFERROR(VLOOKUP(C:C,'Results Data'!A:F,6,FALSE), "Not Found")</f>
        <v>Not Found</v>
      </c>
      <c r="P372" s="27" t="str">
        <f>IFERROR(VLOOKUP(C:C,'Results Data'!A:M,13,FALSE), "Not Found")</f>
        <v>Not Found</v>
      </c>
      <c r="Q372" s="27" t="b">
        <f>AND('RIDE DATA'!$A$5&lt;'Registration Data'!$P372,'RIDE DATA'!$B$5&gt;'Registration Data'!$P372)</f>
        <v>0</v>
      </c>
      <c r="R372" s="27">
        <f t="shared" si="32"/>
        <v>0</v>
      </c>
      <c r="S372" s="45"/>
      <c r="T372" s="28" t="e">
        <f t="shared" si="34"/>
        <v>#VALUE!</v>
      </c>
      <c r="U372" s="29" t="e">
        <f t="shared" si="35"/>
        <v>#VALUE!</v>
      </c>
      <c r="V372" s="44" t="e">
        <f t="shared" si="33"/>
        <v>#VALUE!</v>
      </c>
      <c r="W372"/>
    </row>
    <row r="373" spans="1:23" x14ac:dyDescent="0.25">
      <c r="A373"/>
      <c r="B373"/>
      <c r="C373"/>
      <c r="D373"/>
      <c r="E373"/>
      <c r="F373" s="23">
        <f t="shared" si="30"/>
        <v>0</v>
      </c>
      <c r="G373" s="24">
        <f t="shared" si="31"/>
        <v>0</v>
      </c>
      <c r="H373" s="43"/>
      <c r="I373" s="43"/>
      <c r="J373" s="43"/>
      <c r="K373" s="43"/>
      <c r="L373" s="43"/>
      <c r="O373" s="26" t="str">
        <f>IFERROR(VLOOKUP(C:C,'Results Data'!A:F,6,FALSE), "Not Found")</f>
        <v>Not Found</v>
      </c>
      <c r="P373" s="27" t="str">
        <f>IFERROR(VLOOKUP(C:C,'Results Data'!A:M,13,FALSE), "Not Found")</f>
        <v>Not Found</v>
      </c>
      <c r="Q373" s="27" t="b">
        <f>AND('RIDE DATA'!$A$5&lt;'Registration Data'!$P373,'RIDE DATA'!$B$5&gt;'Registration Data'!$P373)</f>
        <v>0</v>
      </c>
      <c r="R373" s="27">
        <f t="shared" si="32"/>
        <v>0</v>
      </c>
      <c r="S373" s="45"/>
      <c r="T373" s="28" t="e">
        <f t="shared" si="34"/>
        <v>#VALUE!</v>
      </c>
      <c r="U373" s="29" t="e">
        <f t="shared" si="35"/>
        <v>#VALUE!</v>
      </c>
      <c r="V373" s="44" t="e">
        <f t="shared" si="33"/>
        <v>#VALUE!</v>
      </c>
      <c r="W373"/>
    </row>
    <row r="374" spans="1:23" x14ac:dyDescent="0.25">
      <c r="A374"/>
      <c r="B374"/>
      <c r="C374"/>
      <c r="D374"/>
      <c r="E374"/>
      <c r="F374" s="23">
        <f t="shared" si="30"/>
        <v>0</v>
      </c>
      <c r="G374" s="24">
        <f t="shared" si="31"/>
        <v>0</v>
      </c>
      <c r="H374" s="43"/>
      <c r="I374" s="43"/>
      <c r="J374" s="43"/>
      <c r="K374" s="43"/>
      <c r="L374" s="43"/>
      <c r="O374" s="26" t="str">
        <f>IFERROR(VLOOKUP(C:C,'Results Data'!A:F,6,FALSE), "Not Found")</f>
        <v>Not Found</v>
      </c>
      <c r="P374" s="27" t="str">
        <f>IFERROR(VLOOKUP(C:C,'Results Data'!A:M,13,FALSE), "Not Found")</f>
        <v>Not Found</v>
      </c>
      <c r="Q374" s="27" t="b">
        <f>AND('RIDE DATA'!$A$5&lt;'Registration Data'!$P374,'RIDE DATA'!$B$5&gt;'Registration Data'!$P374)</f>
        <v>0</v>
      </c>
      <c r="R374" s="27">
        <f t="shared" si="32"/>
        <v>0</v>
      </c>
      <c r="S374" s="45"/>
      <c r="T374" s="28" t="e">
        <f t="shared" si="34"/>
        <v>#VALUE!</v>
      </c>
      <c r="U374" s="29" t="e">
        <f t="shared" si="35"/>
        <v>#VALUE!</v>
      </c>
      <c r="V374" s="44" t="e">
        <f t="shared" si="33"/>
        <v>#VALUE!</v>
      </c>
      <c r="W374"/>
    </row>
    <row r="375" spans="1:23" x14ac:dyDescent="0.25">
      <c r="A375"/>
      <c r="B375"/>
      <c r="C375"/>
      <c r="D375"/>
      <c r="E375"/>
      <c r="F375" s="23">
        <f t="shared" si="30"/>
        <v>0</v>
      </c>
      <c r="G375" s="24">
        <f t="shared" si="31"/>
        <v>0</v>
      </c>
      <c r="H375" s="43"/>
      <c r="I375" s="43"/>
      <c r="J375" s="43"/>
      <c r="K375" s="43"/>
      <c r="L375" s="43"/>
      <c r="O375" s="26" t="str">
        <f>IFERROR(VLOOKUP(C:C,'Results Data'!A:F,6,FALSE), "Not Found")</f>
        <v>Not Found</v>
      </c>
      <c r="P375" s="27" t="str">
        <f>IFERROR(VLOOKUP(C:C,'Results Data'!A:M,13,FALSE), "Not Found")</f>
        <v>Not Found</v>
      </c>
      <c r="Q375" s="27" t="b">
        <f>AND('RIDE DATA'!$A$5&lt;'Registration Data'!$P375,'RIDE DATA'!$B$5&gt;'Registration Data'!$P375)</f>
        <v>0</v>
      </c>
      <c r="R375" s="27">
        <f t="shared" si="32"/>
        <v>0</v>
      </c>
      <c r="S375" s="45"/>
      <c r="T375" s="28" t="e">
        <f t="shared" si="34"/>
        <v>#VALUE!</v>
      </c>
      <c r="U375" s="29" t="e">
        <f t="shared" si="35"/>
        <v>#VALUE!</v>
      </c>
      <c r="V375" s="44" t="e">
        <f t="shared" si="33"/>
        <v>#VALUE!</v>
      </c>
      <c r="W375"/>
    </row>
    <row r="376" spans="1:23" x14ac:dyDescent="0.25">
      <c r="A376"/>
      <c r="B376"/>
      <c r="C376"/>
      <c r="D376"/>
      <c r="E376"/>
      <c r="F376" s="23">
        <f t="shared" si="30"/>
        <v>0</v>
      </c>
      <c r="G376" s="24">
        <f t="shared" si="31"/>
        <v>0</v>
      </c>
      <c r="H376" s="43"/>
      <c r="I376" s="43"/>
      <c r="J376" s="43"/>
      <c r="K376" s="43"/>
      <c r="L376" s="43"/>
      <c r="O376" s="26" t="str">
        <f>IFERROR(VLOOKUP(C:C,'Results Data'!A:F,6,FALSE), "Not Found")</f>
        <v>Not Found</v>
      </c>
      <c r="P376" s="27" t="str">
        <f>IFERROR(VLOOKUP(C:C,'Results Data'!A:M,13,FALSE), "Not Found")</f>
        <v>Not Found</v>
      </c>
      <c r="Q376" s="27" t="b">
        <f>AND('RIDE DATA'!$A$5&lt;'Registration Data'!$P376,'RIDE DATA'!$B$5&gt;'Registration Data'!$P376)</f>
        <v>0</v>
      </c>
      <c r="R376" s="27">
        <f t="shared" si="32"/>
        <v>0</v>
      </c>
      <c r="S376" s="45"/>
      <c r="T376" s="28" t="e">
        <f t="shared" si="34"/>
        <v>#VALUE!</v>
      </c>
      <c r="U376" s="29" t="e">
        <f t="shared" si="35"/>
        <v>#VALUE!</v>
      </c>
      <c r="V376" s="44" t="e">
        <f t="shared" si="33"/>
        <v>#VALUE!</v>
      </c>
      <c r="W376"/>
    </row>
    <row r="377" spans="1:23" x14ac:dyDescent="0.25">
      <c r="A377"/>
      <c r="B377"/>
      <c r="C377"/>
      <c r="D377"/>
      <c r="E377"/>
      <c r="F377" s="23">
        <f t="shared" si="30"/>
        <v>0</v>
      </c>
      <c r="G377" s="24">
        <f t="shared" si="31"/>
        <v>0</v>
      </c>
      <c r="H377" s="43"/>
      <c r="I377" s="43"/>
      <c r="J377" s="43"/>
      <c r="K377" s="43"/>
      <c r="L377" s="43"/>
      <c r="O377" s="26" t="str">
        <f>IFERROR(VLOOKUP(C:C,'Results Data'!A:F,6,FALSE), "Not Found")</f>
        <v>Not Found</v>
      </c>
      <c r="P377" s="27" t="str">
        <f>IFERROR(VLOOKUP(C:C,'Results Data'!A:M,13,FALSE), "Not Found")</f>
        <v>Not Found</v>
      </c>
      <c r="Q377" s="27" t="b">
        <f>AND('RIDE DATA'!$A$5&lt;'Registration Data'!$P377,'RIDE DATA'!$B$5&gt;'Registration Data'!$P377)</f>
        <v>0</v>
      </c>
      <c r="R377" s="27">
        <f t="shared" si="32"/>
        <v>0</v>
      </c>
      <c r="S377" s="45"/>
      <c r="T377" s="28" t="e">
        <f t="shared" si="34"/>
        <v>#VALUE!</v>
      </c>
      <c r="U377" s="29" t="e">
        <f t="shared" si="35"/>
        <v>#VALUE!</v>
      </c>
      <c r="V377" s="44" t="e">
        <f t="shared" si="33"/>
        <v>#VALUE!</v>
      </c>
      <c r="W377"/>
    </row>
    <row r="378" spans="1:23" x14ac:dyDescent="0.25">
      <c r="A378"/>
      <c r="B378"/>
      <c r="C378"/>
      <c r="D378"/>
      <c r="E378"/>
      <c r="F378" s="23">
        <f t="shared" si="30"/>
        <v>0</v>
      </c>
      <c r="G378" s="24">
        <f t="shared" si="31"/>
        <v>0</v>
      </c>
      <c r="H378" s="43"/>
      <c r="I378" s="43"/>
      <c r="J378" s="43"/>
      <c r="K378" s="43"/>
      <c r="L378" s="43"/>
      <c r="O378" s="26" t="str">
        <f>IFERROR(VLOOKUP(C:C,'Results Data'!A:F,6,FALSE), "Not Found")</f>
        <v>Not Found</v>
      </c>
      <c r="P378" s="27" t="str">
        <f>IFERROR(VLOOKUP(C:C,'Results Data'!A:M,13,FALSE), "Not Found")</f>
        <v>Not Found</v>
      </c>
      <c r="Q378" s="27" t="b">
        <f>AND('RIDE DATA'!$A$5&lt;'Registration Data'!$P378,'RIDE DATA'!$B$5&gt;'Registration Data'!$P378)</f>
        <v>0</v>
      </c>
      <c r="R378" s="27">
        <f t="shared" si="32"/>
        <v>0</v>
      </c>
      <c r="S378" s="45"/>
      <c r="T378" s="28" t="e">
        <f t="shared" si="34"/>
        <v>#VALUE!</v>
      </c>
      <c r="U378" s="29" t="e">
        <f t="shared" si="35"/>
        <v>#VALUE!</v>
      </c>
      <c r="V378" s="44" t="e">
        <f t="shared" si="33"/>
        <v>#VALUE!</v>
      </c>
      <c r="W378"/>
    </row>
    <row r="379" spans="1:23" x14ac:dyDescent="0.25">
      <c r="A379"/>
      <c r="B379"/>
      <c r="C379"/>
      <c r="D379"/>
      <c r="E379"/>
      <c r="F379" s="23">
        <f t="shared" ref="F379:F442" si="36">D379*0.94</f>
        <v>0</v>
      </c>
      <c r="G379" s="24">
        <f t="shared" ref="G379:G442" si="37">IF(O379="Not Found",0,F379)</f>
        <v>0</v>
      </c>
      <c r="H379" s="43"/>
      <c r="I379" s="43"/>
      <c r="J379" s="43"/>
      <c r="K379" s="43"/>
      <c r="L379" s="43"/>
      <c r="O379" s="26" t="str">
        <f>IFERROR(VLOOKUP(C:C,'Results Data'!A:F,6,FALSE), "Not Found")</f>
        <v>Not Found</v>
      </c>
      <c r="P379" s="27" t="str">
        <f>IFERROR(VLOOKUP(C:C,'Results Data'!A:M,13,FALSE), "Not Found")</f>
        <v>Not Found</v>
      </c>
      <c r="Q379" s="27" t="b">
        <f>AND('RIDE DATA'!$A$5&lt;'Registration Data'!$P379,'RIDE DATA'!$B$5&gt;'Registration Data'!$P379)</f>
        <v>0</v>
      </c>
      <c r="R379" s="27">
        <f t="shared" ref="R379:R442" si="38">IF(Q379=TRUE,O379*0.03,0)</f>
        <v>0</v>
      </c>
      <c r="S379" s="45"/>
      <c r="T379" s="28" t="e">
        <f t="shared" si="34"/>
        <v>#VALUE!</v>
      </c>
      <c r="U379" s="29" t="e">
        <f t="shared" si="35"/>
        <v>#VALUE!</v>
      </c>
      <c r="V379" s="44" t="e">
        <f t="shared" ref="V379:V442" si="39">IF(U379&gt;100%,((U379-1)*10000),0)</f>
        <v>#VALUE!</v>
      </c>
      <c r="W379"/>
    </row>
    <row r="380" spans="1:23" x14ac:dyDescent="0.25">
      <c r="A380"/>
      <c r="B380"/>
      <c r="C380"/>
      <c r="D380"/>
      <c r="E380"/>
      <c r="F380" s="23">
        <f t="shared" si="36"/>
        <v>0</v>
      </c>
      <c r="G380" s="24">
        <f t="shared" si="37"/>
        <v>0</v>
      </c>
      <c r="H380" s="43"/>
      <c r="I380" s="43"/>
      <c r="J380" s="43"/>
      <c r="K380" s="43"/>
      <c r="L380" s="43"/>
      <c r="O380" s="26" t="str">
        <f>IFERROR(VLOOKUP(C:C,'Results Data'!A:F,6,FALSE), "Not Found")</f>
        <v>Not Found</v>
      </c>
      <c r="P380" s="27" t="str">
        <f>IFERROR(VLOOKUP(C:C,'Results Data'!A:M,13,FALSE), "Not Found")</f>
        <v>Not Found</v>
      </c>
      <c r="Q380" s="27" t="b">
        <f>AND('RIDE DATA'!$A$5&lt;'Registration Data'!$P380,'RIDE DATA'!$B$5&gt;'Registration Data'!$P380)</f>
        <v>0</v>
      </c>
      <c r="R380" s="27">
        <f t="shared" si="38"/>
        <v>0</v>
      </c>
      <c r="S380" s="45"/>
      <c r="T380" s="28" t="e">
        <f t="shared" si="34"/>
        <v>#VALUE!</v>
      </c>
      <c r="U380" s="29" t="e">
        <f t="shared" si="35"/>
        <v>#VALUE!</v>
      </c>
      <c r="V380" s="44" t="e">
        <f t="shared" si="39"/>
        <v>#VALUE!</v>
      </c>
      <c r="W380"/>
    </row>
    <row r="381" spans="1:23" x14ac:dyDescent="0.25">
      <c r="A381"/>
      <c r="B381"/>
      <c r="C381"/>
      <c r="D381"/>
      <c r="E381"/>
      <c r="F381" s="23">
        <f t="shared" si="36"/>
        <v>0</v>
      </c>
      <c r="G381" s="24">
        <f t="shared" si="37"/>
        <v>0</v>
      </c>
      <c r="H381" s="43"/>
      <c r="I381" s="43"/>
      <c r="J381" s="43"/>
      <c r="K381" s="43"/>
      <c r="L381" s="43"/>
      <c r="O381" s="26" t="str">
        <f>IFERROR(VLOOKUP(C:C,'Results Data'!A:F,6,FALSE), "Not Found")</f>
        <v>Not Found</v>
      </c>
      <c r="P381" s="27" t="str">
        <f>IFERROR(VLOOKUP(C:C,'Results Data'!A:M,13,FALSE), "Not Found")</f>
        <v>Not Found</v>
      </c>
      <c r="Q381" s="27" t="b">
        <f>AND('RIDE DATA'!$A$5&lt;'Registration Data'!$P381,'RIDE DATA'!$B$5&gt;'Registration Data'!$P381)</f>
        <v>0</v>
      </c>
      <c r="R381" s="27">
        <f t="shared" si="38"/>
        <v>0</v>
      </c>
      <c r="S381" s="45"/>
      <c r="T381" s="28" t="e">
        <f t="shared" si="34"/>
        <v>#VALUE!</v>
      </c>
      <c r="U381" s="29" t="e">
        <f t="shared" si="35"/>
        <v>#VALUE!</v>
      </c>
      <c r="V381" s="44" t="e">
        <f t="shared" si="39"/>
        <v>#VALUE!</v>
      </c>
      <c r="W381"/>
    </row>
    <row r="382" spans="1:23" x14ac:dyDescent="0.25">
      <c r="A382"/>
      <c r="B382"/>
      <c r="C382"/>
      <c r="D382"/>
      <c r="E382"/>
      <c r="F382" s="23">
        <f t="shared" si="36"/>
        <v>0</v>
      </c>
      <c r="G382" s="24">
        <f t="shared" si="37"/>
        <v>0</v>
      </c>
      <c r="H382" s="43"/>
      <c r="I382" s="43"/>
      <c r="J382" s="43"/>
      <c r="K382" s="43"/>
      <c r="L382" s="43"/>
      <c r="O382" s="26" t="str">
        <f>IFERROR(VLOOKUP(C:C,'Results Data'!A:F,6,FALSE), "Not Found")</f>
        <v>Not Found</v>
      </c>
      <c r="P382" s="27" t="str">
        <f>IFERROR(VLOOKUP(C:C,'Results Data'!A:M,13,FALSE), "Not Found")</f>
        <v>Not Found</v>
      </c>
      <c r="Q382" s="27" t="b">
        <f>AND('RIDE DATA'!$A$5&lt;'Registration Data'!$P382,'RIDE DATA'!$B$5&gt;'Registration Data'!$P382)</f>
        <v>0</v>
      </c>
      <c r="R382" s="27">
        <f t="shared" si="38"/>
        <v>0</v>
      </c>
      <c r="S382" s="45"/>
      <c r="T382" s="28" t="e">
        <f t="shared" si="34"/>
        <v>#VALUE!</v>
      </c>
      <c r="U382" s="29" t="e">
        <f t="shared" si="35"/>
        <v>#VALUE!</v>
      </c>
      <c r="V382" s="44" t="e">
        <f t="shared" si="39"/>
        <v>#VALUE!</v>
      </c>
      <c r="W382"/>
    </row>
    <row r="383" spans="1:23" x14ac:dyDescent="0.25">
      <c r="A383"/>
      <c r="B383"/>
      <c r="C383"/>
      <c r="D383"/>
      <c r="E383"/>
      <c r="F383" s="23">
        <f t="shared" si="36"/>
        <v>0</v>
      </c>
      <c r="G383" s="24">
        <f t="shared" si="37"/>
        <v>0</v>
      </c>
      <c r="H383" s="43"/>
      <c r="I383" s="43"/>
      <c r="J383" s="43"/>
      <c r="K383" s="43"/>
      <c r="L383" s="43"/>
      <c r="O383" s="26" t="str">
        <f>IFERROR(VLOOKUP(C:C,'Results Data'!A:F,6,FALSE), "Not Found")</f>
        <v>Not Found</v>
      </c>
      <c r="P383" s="27" t="str">
        <f>IFERROR(VLOOKUP(C:C,'Results Data'!A:M,13,FALSE), "Not Found")</f>
        <v>Not Found</v>
      </c>
      <c r="Q383" s="27" t="b">
        <f>AND('RIDE DATA'!$A$5&lt;'Registration Data'!$P383,'RIDE DATA'!$B$5&gt;'Registration Data'!$P383)</f>
        <v>0</v>
      </c>
      <c r="R383" s="27">
        <f t="shared" si="38"/>
        <v>0</v>
      </c>
      <c r="S383" s="45"/>
      <c r="T383" s="28" t="e">
        <f t="shared" si="34"/>
        <v>#VALUE!</v>
      </c>
      <c r="U383" s="29" t="e">
        <f t="shared" si="35"/>
        <v>#VALUE!</v>
      </c>
      <c r="V383" s="44" t="e">
        <f t="shared" si="39"/>
        <v>#VALUE!</v>
      </c>
      <c r="W383"/>
    </row>
    <row r="384" spans="1:23" x14ac:dyDescent="0.25">
      <c r="A384"/>
      <c r="B384"/>
      <c r="C384"/>
      <c r="D384"/>
      <c r="E384"/>
      <c r="F384" s="23">
        <f t="shared" si="36"/>
        <v>0</v>
      </c>
      <c r="G384" s="24">
        <f t="shared" si="37"/>
        <v>0</v>
      </c>
      <c r="H384" s="43"/>
      <c r="I384" s="43"/>
      <c r="J384" s="43"/>
      <c r="K384" s="43"/>
      <c r="L384" s="43"/>
      <c r="O384" s="26" t="str">
        <f>IFERROR(VLOOKUP(C:C,'Results Data'!A:F,6,FALSE), "Not Found")</f>
        <v>Not Found</v>
      </c>
      <c r="P384" s="27" t="str">
        <f>IFERROR(VLOOKUP(C:C,'Results Data'!A:M,13,FALSE), "Not Found")</f>
        <v>Not Found</v>
      </c>
      <c r="Q384" s="27" t="b">
        <f>AND('RIDE DATA'!$A$5&lt;'Registration Data'!$P384,'RIDE DATA'!$B$5&gt;'Registration Data'!$P384)</f>
        <v>0</v>
      </c>
      <c r="R384" s="27">
        <f t="shared" si="38"/>
        <v>0</v>
      </c>
      <c r="S384" s="45"/>
      <c r="T384" s="28" t="e">
        <f t="shared" si="34"/>
        <v>#VALUE!</v>
      </c>
      <c r="U384" s="29" t="e">
        <f t="shared" si="35"/>
        <v>#VALUE!</v>
      </c>
      <c r="V384" s="44" t="e">
        <f t="shared" si="39"/>
        <v>#VALUE!</v>
      </c>
      <c r="W384"/>
    </row>
    <row r="385" spans="1:23" x14ac:dyDescent="0.25">
      <c r="A385"/>
      <c r="B385"/>
      <c r="C385"/>
      <c r="D385"/>
      <c r="E385"/>
      <c r="F385" s="23">
        <f t="shared" si="36"/>
        <v>0</v>
      </c>
      <c r="G385" s="24">
        <f t="shared" si="37"/>
        <v>0</v>
      </c>
      <c r="H385" s="43"/>
      <c r="I385" s="43"/>
      <c r="J385" s="43"/>
      <c r="K385" s="43"/>
      <c r="L385" s="43"/>
      <c r="O385" s="26" t="str">
        <f>IFERROR(VLOOKUP(C:C,'Results Data'!A:F,6,FALSE), "Not Found")</f>
        <v>Not Found</v>
      </c>
      <c r="P385" s="27" t="str">
        <f>IFERROR(VLOOKUP(C:C,'Results Data'!A:M,13,FALSE), "Not Found")</f>
        <v>Not Found</v>
      </c>
      <c r="Q385" s="27" t="b">
        <f>AND('RIDE DATA'!$A$5&lt;'Registration Data'!$P385,'RIDE DATA'!$B$5&gt;'Registration Data'!$P385)</f>
        <v>0</v>
      </c>
      <c r="R385" s="27">
        <f t="shared" si="38"/>
        <v>0</v>
      </c>
      <c r="S385" s="45"/>
      <c r="T385" s="28" t="e">
        <f t="shared" si="34"/>
        <v>#VALUE!</v>
      </c>
      <c r="U385" s="29" t="e">
        <f t="shared" si="35"/>
        <v>#VALUE!</v>
      </c>
      <c r="V385" s="44" t="e">
        <f t="shared" si="39"/>
        <v>#VALUE!</v>
      </c>
      <c r="W385"/>
    </row>
    <row r="386" spans="1:23" x14ac:dyDescent="0.25">
      <c r="A386"/>
      <c r="B386"/>
      <c r="C386"/>
      <c r="D386"/>
      <c r="E386"/>
      <c r="F386" s="23">
        <f t="shared" si="36"/>
        <v>0</v>
      </c>
      <c r="G386" s="24">
        <f t="shared" si="37"/>
        <v>0</v>
      </c>
      <c r="H386" s="43"/>
      <c r="I386" s="43"/>
      <c r="J386" s="43"/>
      <c r="K386" s="43"/>
      <c r="L386" s="43"/>
      <c r="O386" s="26" t="str">
        <f>IFERROR(VLOOKUP(C:C,'Results Data'!A:F,6,FALSE), "Not Found")</f>
        <v>Not Found</v>
      </c>
      <c r="P386" s="27" t="str">
        <f>IFERROR(VLOOKUP(C:C,'Results Data'!A:M,13,FALSE), "Not Found")</f>
        <v>Not Found</v>
      </c>
      <c r="Q386" s="27" t="b">
        <f>AND('RIDE DATA'!$A$5&lt;'Registration Data'!$P386,'RIDE DATA'!$B$5&gt;'Registration Data'!$P386)</f>
        <v>0</v>
      </c>
      <c r="R386" s="27">
        <f t="shared" si="38"/>
        <v>0</v>
      </c>
      <c r="S386" s="45"/>
      <c r="T386" s="28" t="e">
        <f t="shared" ref="T386:T449" si="40">R386+O386</f>
        <v>#VALUE!</v>
      </c>
      <c r="U386" s="29" t="e">
        <f t="shared" ref="U386:U449" si="41">T386/F386</f>
        <v>#VALUE!</v>
      </c>
      <c r="V386" s="44" t="e">
        <f t="shared" si="39"/>
        <v>#VALUE!</v>
      </c>
      <c r="W386"/>
    </row>
    <row r="387" spans="1:23" x14ac:dyDescent="0.25">
      <c r="A387"/>
      <c r="B387"/>
      <c r="C387"/>
      <c r="D387"/>
      <c r="E387"/>
      <c r="F387" s="23">
        <f t="shared" si="36"/>
        <v>0</v>
      </c>
      <c r="G387" s="24">
        <f t="shared" si="37"/>
        <v>0</v>
      </c>
      <c r="H387" s="43"/>
      <c r="I387" s="43"/>
      <c r="J387" s="43"/>
      <c r="K387" s="43"/>
      <c r="L387" s="43"/>
      <c r="O387" s="26" t="str">
        <f>IFERROR(VLOOKUP(C:C,'Results Data'!A:F,6,FALSE), "Not Found")</f>
        <v>Not Found</v>
      </c>
      <c r="P387" s="27" t="str">
        <f>IFERROR(VLOOKUP(C:C,'Results Data'!A:M,13,FALSE), "Not Found")</f>
        <v>Not Found</v>
      </c>
      <c r="Q387" s="27" t="b">
        <f>AND('RIDE DATA'!$A$5&lt;'Registration Data'!$P387,'RIDE DATA'!$B$5&gt;'Registration Data'!$P387)</f>
        <v>0</v>
      </c>
      <c r="R387" s="27">
        <f t="shared" si="38"/>
        <v>0</v>
      </c>
      <c r="S387" s="45"/>
      <c r="T387" s="28" t="e">
        <f t="shared" si="40"/>
        <v>#VALUE!</v>
      </c>
      <c r="U387" s="29" t="e">
        <f t="shared" si="41"/>
        <v>#VALUE!</v>
      </c>
      <c r="V387" s="44" t="e">
        <f t="shared" si="39"/>
        <v>#VALUE!</v>
      </c>
      <c r="W387"/>
    </row>
    <row r="388" spans="1:23" x14ac:dyDescent="0.25">
      <c r="A388"/>
      <c r="B388"/>
      <c r="C388"/>
      <c r="D388"/>
      <c r="E388"/>
      <c r="F388" s="23">
        <f t="shared" si="36"/>
        <v>0</v>
      </c>
      <c r="G388" s="24">
        <f t="shared" si="37"/>
        <v>0</v>
      </c>
      <c r="H388" s="43"/>
      <c r="I388" s="43"/>
      <c r="J388" s="43"/>
      <c r="K388" s="43"/>
      <c r="L388" s="43"/>
      <c r="O388" s="26" t="str">
        <f>IFERROR(VLOOKUP(C:C,'Results Data'!A:F,6,FALSE), "Not Found")</f>
        <v>Not Found</v>
      </c>
      <c r="P388" s="27" t="str">
        <f>IFERROR(VLOOKUP(C:C,'Results Data'!A:M,13,FALSE), "Not Found")</f>
        <v>Not Found</v>
      </c>
      <c r="Q388" s="27" t="b">
        <f>AND('RIDE DATA'!$A$5&lt;'Registration Data'!$P388,'RIDE DATA'!$B$5&gt;'Registration Data'!$P388)</f>
        <v>0</v>
      </c>
      <c r="R388" s="27">
        <f t="shared" si="38"/>
        <v>0</v>
      </c>
      <c r="S388" s="45"/>
      <c r="T388" s="28" t="e">
        <f t="shared" si="40"/>
        <v>#VALUE!</v>
      </c>
      <c r="U388" s="29" t="e">
        <f t="shared" si="41"/>
        <v>#VALUE!</v>
      </c>
      <c r="V388" s="44" t="e">
        <f t="shared" si="39"/>
        <v>#VALUE!</v>
      </c>
      <c r="W388"/>
    </row>
    <row r="389" spans="1:23" x14ac:dyDescent="0.25">
      <c r="A389"/>
      <c r="B389"/>
      <c r="C389"/>
      <c r="D389"/>
      <c r="E389"/>
      <c r="F389" s="23">
        <f t="shared" si="36"/>
        <v>0</v>
      </c>
      <c r="G389" s="24">
        <f t="shared" si="37"/>
        <v>0</v>
      </c>
      <c r="H389" s="43"/>
      <c r="I389" s="43"/>
      <c r="J389" s="43"/>
      <c r="K389" s="43"/>
      <c r="L389" s="43"/>
      <c r="O389" s="26" t="str">
        <f>IFERROR(VLOOKUP(C:C,'Results Data'!A:F,6,FALSE), "Not Found")</f>
        <v>Not Found</v>
      </c>
      <c r="P389" s="27" t="str">
        <f>IFERROR(VLOOKUP(C:C,'Results Data'!A:M,13,FALSE), "Not Found")</f>
        <v>Not Found</v>
      </c>
      <c r="Q389" s="27" t="b">
        <f>AND('RIDE DATA'!$A$5&lt;'Registration Data'!$P389,'RIDE DATA'!$B$5&gt;'Registration Data'!$P389)</f>
        <v>0</v>
      </c>
      <c r="R389" s="27">
        <f t="shared" si="38"/>
        <v>0</v>
      </c>
      <c r="S389" s="45"/>
      <c r="T389" s="28" t="e">
        <f t="shared" si="40"/>
        <v>#VALUE!</v>
      </c>
      <c r="U389" s="29" t="e">
        <f t="shared" si="41"/>
        <v>#VALUE!</v>
      </c>
      <c r="V389" s="44" t="e">
        <f t="shared" si="39"/>
        <v>#VALUE!</v>
      </c>
      <c r="W389"/>
    </row>
    <row r="390" spans="1:23" x14ac:dyDescent="0.25">
      <c r="A390"/>
      <c r="B390"/>
      <c r="C390"/>
      <c r="D390"/>
      <c r="E390"/>
      <c r="F390" s="23">
        <f t="shared" si="36"/>
        <v>0</v>
      </c>
      <c r="G390" s="24">
        <f t="shared" si="37"/>
        <v>0</v>
      </c>
      <c r="H390" s="43"/>
      <c r="I390" s="43"/>
      <c r="J390" s="43"/>
      <c r="K390" s="43"/>
      <c r="L390" s="43"/>
      <c r="O390" s="26" t="str">
        <f>IFERROR(VLOOKUP(C:C,'Results Data'!A:F,6,FALSE), "Not Found")</f>
        <v>Not Found</v>
      </c>
      <c r="P390" s="27" t="str">
        <f>IFERROR(VLOOKUP(C:C,'Results Data'!A:M,13,FALSE), "Not Found")</f>
        <v>Not Found</v>
      </c>
      <c r="Q390" s="27" t="b">
        <f>AND('RIDE DATA'!$A$5&lt;'Registration Data'!$P390,'RIDE DATA'!$B$5&gt;'Registration Data'!$P390)</f>
        <v>0</v>
      </c>
      <c r="R390" s="27">
        <f t="shared" si="38"/>
        <v>0</v>
      </c>
      <c r="S390" s="45"/>
      <c r="T390" s="28" t="e">
        <f t="shared" si="40"/>
        <v>#VALUE!</v>
      </c>
      <c r="U390" s="29" t="e">
        <f t="shared" si="41"/>
        <v>#VALUE!</v>
      </c>
      <c r="V390" s="44" t="e">
        <f t="shared" si="39"/>
        <v>#VALUE!</v>
      </c>
      <c r="W390"/>
    </row>
    <row r="391" spans="1:23" x14ac:dyDescent="0.25">
      <c r="A391"/>
      <c r="B391"/>
      <c r="C391"/>
      <c r="D391"/>
      <c r="E391"/>
      <c r="F391" s="23">
        <f t="shared" si="36"/>
        <v>0</v>
      </c>
      <c r="G391" s="24">
        <f t="shared" si="37"/>
        <v>0</v>
      </c>
      <c r="H391" s="43"/>
      <c r="I391" s="43"/>
      <c r="J391" s="43"/>
      <c r="K391" s="43"/>
      <c r="L391" s="43"/>
      <c r="O391" s="26" t="str">
        <f>IFERROR(VLOOKUP(C:C,'Results Data'!A:F,6,FALSE), "Not Found")</f>
        <v>Not Found</v>
      </c>
      <c r="P391" s="27" t="str">
        <f>IFERROR(VLOOKUP(C:C,'Results Data'!A:M,13,FALSE), "Not Found")</f>
        <v>Not Found</v>
      </c>
      <c r="Q391" s="27" t="b">
        <f>AND('RIDE DATA'!$A$5&lt;'Registration Data'!$P391,'RIDE DATA'!$B$5&gt;'Registration Data'!$P391)</f>
        <v>0</v>
      </c>
      <c r="R391" s="27">
        <f t="shared" si="38"/>
        <v>0</v>
      </c>
      <c r="S391" s="45"/>
      <c r="T391" s="28" t="e">
        <f t="shared" si="40"/>
        <v>#VALUE!</v>
      </c>
      <c r="U391" s="29" t="e">
        <f t="shared" si="41"/>
        <v>#VALUE!</v>
      </c>
      <c r="V391" s="44" t="e">
        <f t="shared" si="39"/>
        <v>#VALUE!</v>
      </c>
      <c r="W391"/>
    </row>
    <row r="392" spans="1:23" x14ac:dyDescent="0.25">
      <c r="A392"/>
      <c r="B392"/>
      <c r="C392"/>
      <c r="D392"/>
      <c r="E392"/>
      <c r="F392" s="23">
        <f t="shared" si="36"/>
        <v>0</v>
      </c>
      <c r="G392" s="24">
        <f t="shared" si="37"/>
        <v>0</v>
      </c>
      <c r="H392" s="43"/>
      <c r="I392" s="43"/>
      <c r="J392" s="43"/>
      <c r="K392" s="43"/>
      <c r="L392" s="43"/>
      <c r="O392" s="26" t="str">
        <f>IFERROR(VLOOKUP(C:C,'Results Data'!A:F,6,FALSE), "Not Found")</f>
        <v>Not Found</v>
      </c>
      <c r="P392" s="27" t="str">
        <f>IFERROR(VLOOKUP(C:C,'Results Data'!A:M,13,FALSE), "Not Found")</f>
        <v>Not Found</v>
      </c>
      <c r="Q392" s="27" t="b">
        <f>AND('RIDE DATA'!$A$5&lt;'Registration Data'!$P392,'RIDE DATA'!$B$5&gt;'Registration Data'!$P392)</f>
        <v>0</v>
      </c>
      <c r="R392" s="27">
        <f t="shared" si="38"/>
        <v>0</v>
      </c>
      <c r="S392" s="45"/>
      <c r="T392" s="28" t="e">
        <f t="shared" si="40"/>
        <v>#VALUE!</v>
      </c>
      <c r="U392" s="29" t="e">
        <f t="shared" si="41"/>
        <v>#VALUE!</v>
      </c>
      <c r="V392" s="44" t="e">
        <f t="shared" si="39"/>
        <v>#VALUE!</v>
      </c>
      <c r="W392"/>
    </row>
    <row r="393" spans="1:23" x14ac:dyDescent="0.25">
      <c r="A393"/>
      <c r="B393"/>
      <c r="C393"/>
      <c r="D393"/>
      <c r="E393"/>
      <c r="F393" s="23">
        <f t="shared" si="36"/>
        <v>0</v>
      </c>
      <c r="G393" s="24">
        <f t="shared" si="37"/>
        <v>0</v>
      </c>
      <c r="H393" s="43"/>
      <c r="I393" s="43"/>
      <c r="J393" s="43"/>
      <c r="K393" s="43"/>
      <c r="L393" s="43"/>
      <c r="O393" s="26" t="str">
        <f>IFERROR(VLOOKUP(C:C,'Results Data'!A:F,6,FALSE), "Not Found")</f>
        <v>Not Found</v>
      </c>
      <c r="P393" s="27" t="str">
        <f>IFERROR(VLOOKUP(C:C,'Results Data'!A:M,13,FALSE), "Not Found")</f>
        <v>Not Found</v>
      </c>
      <c r="Q393" s="27" t="b">
        <f>AND('RIDE DATA'!$A$5&lt;'Registration Data'!$P393,'RIDE DATA'!$B$5&gt;'Registration Data'!$P393)</f>
        <v>0</v>
      </c>
      <c r="R393" s="27">
        <f t="shared" si="38"/>
        <v>0</v>
      </c>
      <c r="S393" s="45"/>
      <c r="T393" s="28" t="e">
        <f t="shared" si="40"/>
        <v>#VALUE!</v>
      </c>
      <c r="U393" s="29" t="e">
        <f t="shared" si="41"/>
        <v>#VALUE!</v>
      </c>
      <c r="V393" s="44" t="e">
        <f t="shared" si="39"/>
        <v>#VALUE!</v>
      </c>
      <c r="W393"/>
    </row>
    <row r="394" spans="1:23" x14ac:dyDescent="0.25">
      <c r="A394"/>
      <c r="B394"/>
      <c r="C394"/>
      <c r="D394"/>
      <c r="E394"/>
      <c r="F394" s="23">
        <f t="shared" si="36"/>
        <v>0</v>
      </c>
      <c r="G394" s="24">
        <f t="shared" si="37"/>
        <v>0</v>
      </c>
      <c r="H394" s="43"/>
      <c r="I394" s="43"/>
      <c r="J394" s="43"/>
      <c r="K394" s="43"/>
      <c r="L394" s="43"/>
      <c r="O394" s="26" t="str">
        <f>IFERROR(VLOOKUP(C:C,'Results Data'!A:F,6,FALSE), "Not Found")</f>
        <v>Not Found</v>
      </c>
      <c r="P394" s="27" t="str">
        <f>IFERROR(VLOOKUP(C:C,'Results Data'!A:M,13,FALSE), "Not Found")</f>
        <v>Not Found</v>
      </c>
      <c r="Q394" s="27" t="b">
        <f>AND('RIDE DATA'!$A$5&lt;'Registration Data'!$P394,'RIDE DATA'!$B$5&gt;'Registration Data'!$P394)</f>
        <v>0</v>
      </c>
      <c r="R394" s="27">
        <f t="shared" si="38"/>
        <v>0</v>
      </c>
      <c r="S394" s="45"/>
      <c r="T394" s="28" t="e">
        <f t="shared" si="40"/>
        <v>#VALUE!</v>
      </c>
      <c r="U394" s="29" t="e">
        <f t="shared" si="41"/>
        <v>#VALUE!</v>
      </c>
      <c r="V394" s="44" t="e">
        <f t="shared" si="39"/>
        <v>#VALUE!</v>
      </c>
      <c r="W394"/>
    </row>
    <row r="395" spans="1:23" x14ac:dyDescent="0.25">
      <c r="A395"/>
      <c r="B395"/>
      <c r="C395"/>
      <c r="D395"/>
      <c r="E395"/>
      <c r="F395" s="23">
        <f t="shared" si="36"/>
        <v>0</v>
      </c>
      <c r="G395" s="24">
        <f t="shared" si="37"/>
        <v>0</v>
      </c>
      <c r="H395" s="43"/>
      <c r="I395" s="43"/>
      <c r="J395" s="43"/>
      <c r="K395" s="43"/>
      <c r="L395" s="43"/>
      <c r="O395" s="26" t="str">
        <f>IFERROR(VLOOKUP(C:C,'Results Data'!A:F,6,FALSE), "Not Found")</f>
        <v>Not Found</v>
      </c>
      <c r="P395" s="27" t="str">
        <f>IFERROR(VLOOKUP(C:C,'Results Data'!A:M,13,FALSE), "Not Found")</f>
        <v>Not Found</v>
      </c>
      <c r="Q395" s="27" t="b">
        <f>AND('RIDE DATA'!$A$5&lt;'Registration Data'!$P395,'RIDE DATA'!$B$5&gt;'Registration Data'!$P395)</f>
        <v>0</v>
      </c>
      <c r="R395" s="27">
        <f t="shared" si="38"/>
        <v>0</v>
      </c>
      <c r="S395" s="45"/>
      <c r="T395" s="28" t="e">
        <f t="shared" si="40"/>
        <v>#VALUE!</v>
      </c>
      <c r="U395" s="29" t="e">
        <f t="shared" si="41"/>
        <v>#VALUE!</v>
      </c>
      <c r="V395" s="44" t="e">
        <f t="shared" si="39"/>
        <v>#VALUE!</v>
      </c>
      <c r="W395"/>
    </row>
    <row r="396" spans="1:23" x14ac:dyDescent="0.25">
      <c r="A396"/>
      <c r="B396"/>
      <c r="C396"/>
      <c r="D396"/>
      <c r="E396"/>
      <c r="F396" s="23">
        <f t="shared" si="36"/>
        <v>0</v>
      </c>
      <c r="G396" s="24">
        <f t="shared" si="37"/>
        <v>0</v>
      </c>
      <c r="H396" s="43"/>
      <c r="I396" s="43"/>
      <c r="J396" s="43"/>
      <c r="K396" s="43"/>
      <c r="L396" s="43"/>
      <c r="O396" s="26" t="str">
        <f>IFERROR(VLOOKUP(C:C,'Results Data'!A:F,6,FALSE), "Not Found")</f>
        <v>Not Found</v>
      </c>
      <c r="P396" s="27" t="str">
        <f>IFERROR(VLOOKUP(C:C,'Results Data'!A:M,13,FALSE), "Not Found")</f>
        <v>Not Found</v>
      </c>
      <c r="Q396" s="27" t="b">
        <f>AND('RIDE DATA'!$A$5&lt;'Registration Data'!$P396,'RIDE DATA'!$B$5&gt;'Registration Data'!$P396)</f>
        <v>0</v>
      </c>
      <c r="R396" s="27">
        <f t="shared" si="38"/>
        <v>0</v>
      </c>
      <c r="S396" s="45"/>
      <c r="T396" s="28" t="e">
        <f t="shared" si="40"/>
        <v>#VALUE!</v>
      </c>
      <c r="U396" s="29" t="e">
        <f t="shared" si="41"/>
        <v>#VALUE!</v>
      </c>
      <c r="V396" s="44" t="e">
        <f t="shared" si="39"/>
        <v>#VALUE!</v>
      </c>
      <c r="W396"/>
    </row>
    <row r="397" spans="1:23" x14ac:dyDescent="0.25">
      <c r="A397"/>
      <c r="B397"/>
      <c r="C397"/>
      <c r="D397"/>
      <c r="E397"/>
      <c r="F397" s="23">
        <f t="shared" si="36"/>
        <v>0</v>
      </c>
      <c r="G397" s="24">
        <f t="shared" si="37"/>
        <v>0</v>
      </c>
      <c r="H397" s="43"/>
      <c r="I397" s="43"/>
      <c r="J397" s="43"/>
      <c r="K397" s="43"/>
      <c r="L397" s="43"/>
      <c r="O397" s="26" t="str">
        <f>IFERROR(VLOOKUP(C:C,'Results Data'!A:F,6,FALSE), "Not Found")</f>
        <v>Not Found</v>
      </c>
      <c r="P397" s="27" t="str">
        <f>IFERROR(VLOOKUP(C:C,'Results Data'!A:M,13,FALSE), "Not Found")</f>
        <v>Not Found</v>
      </c>
      <c r="Q397" s="27" t="b">
        <f>AND('RIDE DATA'!$A$5&lt;'Registration Data'!$P397,'RIDE DATA'!$B$5&gt;'Registration Data'!$P397)</f>
        <v>0</v>
      </c>
      <c r="R397" s="27">
        <f t="shared" si="38"/>
        <v>0</v>
      </c>
      <c r="S397" s="45"/>
      <c r="T397" s="28" t="e">
        <f t="shared" si="40"/>
        <v>#VALUE!</v>
      </c>
      <c r="U397" s="29" t="e">
        <f t="shared" si="41"/>
        <v>#VALUE!</v>
      </c>
      <c r="V397" s="44" t="e">
        <f t="shared" si="39"/>
        <v>#VALUE!</v>
      </c>
      <c r="W397"/>
    </row>
    <row r="398" spans="1:23" x14ac:dyDescent="0.25">
      <c r="A398"/>
      <c r="B398"/>
      <c r="C398"/>
      <c r="D398"/>
      <c r="E398"/>
      <c r="F398" s="23">
        <f t="shared" si="36"/>
        <v>0</v>
      </c>
      <c r="G398" s="24">
        <f t="shared" si="37"/>
        <v>0</v>
      </c>
      <c r="H398" s="43"/>
      <c r="I398" s="43"/>
      <c r="J398" s="43"/>
      <c r="K398" s="43"/>
      <c r="L398" s="43"/>
      <c r="O398" s="26" t="str">
        <f>IFERROR(VLOOKUP(C:C,'Results Data'!A:F,6,FALSE), "Not Found")</f>
        <v>Not Found</v>
      </c>
      <c r="P398" s="27" t="str">
        <f>IFERROR(VLOOKUP(C:C,'Results Data'!A:M,13,FALSE), "Not Found")</f>
        <v>Not Found</v>
      </c>
      <c r="Q398" s="27" t="b">
        <f>AND('RIDE DATA'!$A$5&lt;'Registration Data'!$P398,'RIDE DATA'!$B$5&gt;'Registration Data'!$P398)</f>
        <v>0</v>
      </c>
      <c r="R398" s="27">
        <f t="shared" si="38"/>
        <v>0</v>
      </c>
      <c r="S398" s="45"/>
      <c r="T398" s="28" t="e">
        <f t="shared" si="40"/>
        <v>#VALUE!</v>
      </c>
      <c r="U398" s="29" t="e">
        <f t="shared" si="41"/>
        <v>#VALUE!</v>
      </c>
      <c r="V398" s="44" t="e">
        <f t="shared" si="39"/>
        <v>#VALUE!</v>
      </c>
      <c r="W398"/>
    </row>
    <row r="399" spans="1:23" x14ac:dyDescent="0.25">
      <c r="A399"/>
      <c r="B399"/>
      <c r="C399"/>
      <c r="D399"/>
      <c r="E399"/>
      <c r="F399" s="23">
        <f t="shared" si="36"/>
        <v>0</v>
      </c>
      <c r="G399" s="24">
        <f t="shared" si="37"/>
        <v>0</v>
      </c>
      <c r="H399" s="43"/>
      <c r="I399" s="43"/>
      <c r="J399" s="43"/>
      <c r="K399" s="43"/>
      <c r="L399" s="43"/>
      <c r="O399" s="26" t="str">
        <f>IFERROR(VLOOKUP(C:C,'Results Data'!A:F,6,FALSE), "Not Found")</f>
        <v>Not Found</v>
      </c>
      <c r="P399" s="27" t="str">
        <f>IFERROR(VLOOKUP(C:C,'Results Data'!A:M,13,FALSE), "Not Found")</f>
        <v>Not Found</v>
      </c>
      <c r="Q399" s="27" t="b">
        <f>AND('RIDE DATA'!$A$5&lt;'Registration Data'!$P399,'RIDE DATA'!$B$5&gt;'Registration Data'!$P399)</f>
        <v>0</v>
      </c>
      <c r="R399" s="27">
        <f t="shared" si="38"/>
        <v>0</v>
      </c>
      <c r="S399" s="45"/>
      <c r="T399" s="28" t="e">
        <f t="shared" si="40"/>
        <v>#VALUE!</v>
      </c>
      <c r="U399" s="29" t="e">
        <f t="shared" si="41"/>
        <v>#VALUE!</v>
      </c>
      <c r="V399" s="44" t="e">
        <f t="shared" si="39"/>
        <v>#VALUE!</v>
      </c>
      <c r="W399"/>
    </row>
    <row r="400" spans="1:23" x14ac:dyDescent="0.25">
      <c r="A400"/>
      <c r="B400"/>
      <c r="C400"/>
      <c r="D400"/>
      <c r="E400"/>
      <c r="F400" s="23">
        <f t="shared" si="36"/>
        <v>0</v>
      </c>
      <c r="G400" s="24">
        <f t="shared" si="37"/>
        <v>0</v>
      </c>
      <c r="H400" s="43"/>
      <c r="I400" s="43"/>
      <c r="J400" s="43"/>
      <c r="K400" s="43"/>
      <c r="L400" s="43"/>
      <c r="O400" s="26" t="str">
        <f>IFERROR(VLOOKUP(C:C,'Results Data'!A:F,6,FALSE), "Not Found")</f>
        <v>Not Found</v>
      </c>
      <c r="P400" s="27" t="str">
        <f>IFERROR(VLOOKUP(C:C,'Results Data'!A:M,13,FALSE), "Not Found")</f>
        <v>Not Found</v>
      </c>
      <c r="Q400" s="27" t="b">
        <f>AND('RIDE DATA'!$A$5&lt;'Registration Data'!$P400,'RIDE DATA'!$B$5&gt;'Registration Data'!$P400)</f>
        <v>0</v>
      </c>
      <c r="R400" s="27">
        <f t="shared" si="38"/>
        <v>0</v>
      </c>
      <c r="S400" s="45"/>
      <c r="T400" s="28" t="e">
        <f t="shared" si="40"/>
        <v>#VALUE!</v>
      </c>
      <c r="U400" s="29" t="e">
        <f t="shared" si="41"/>
        <v>#VALUE!</v>
      </c>
      <c r="V400" s="44" t="e">
        <f t="shared" si="39"/>
        <v>#VALUE!</v>
      </c>
      <c r="W400"/>
    </row>
    <row r="401" spans="1:23" x14ac:dyDescent="0.25">
      <c r="A401"/>
      <c r="B401"/>
      <c r="C401"/>
      <c r="D401"/>
      <c r="E401"/>
      <c r="F401" s="23">
        <f t="shared" si="36"/>
        <v>0</v>
      </c>
      <c r="G401" s="24">
        <f t="shared" si="37"/>
        <v>0</v>
      </c>
      <c r="H401" s="43"/>
      <c r="I401" s="43"/>
      <c r="J401" s="43"/>
      <c r="K401" s="43"/>
      <c r="L401" s="43"/>
      <c r="O401" s="26" t="str">
        <f>IFERROR(VLOOKUP(C:C,'Results Data'!A:F,6,FALSE), "Not Found")</f>
        <v>Not Found</v>
      </c>
      <c r="P401" s="27" t="str">
        <f>IFERROR(VLOOKUP(C:C,'Results Data'!A:M,13,FALSE), "Not Found")</f>
        <v>Not Found</v>
      </c>
      <c r="Q401" s="27" t="b">
        <f>AND('RIDE DATA'!$A$5&lt;'Registration Data'!$P401,'RIDE DATA'!$B$5&gt;'Registration Data'!$P401)</f>
        <v>0</v>
      </c>
      <c r="R401" s="27">
        <f t="shared" si="38"/>
        <v>0</v>
      </c>
      <c r="S401" s="45"/>
      <c r="T401" s="28" t="e">
        <f t="shared" si="40"/>
        <v>#VALUE!</v>
      </c>
      <c r="U401" s="29" t="e">
        <f t="shared" si="41"/>
        <v>#VALUE!</v>
      </c>
      <c r="V401" s="44" t="e">
        <f t="shared" si="39"/>
        <v>#VALUE!</v>
      </c>
      <c r="W401"/>
    </row>
    <row r="402" spans="1:23" x14ac:dyDescent="0.25">
      <c r="A402"/>
      <c r="B402"/>
      <c r="C402"/>
      <c r="D402"/>
      <c r="E402"/>
      <c r="F402" s="23">
        <f t="shared" si="36"/>
        <v>0</v>
      </c>
      <c r="G402" s="24">
        <f t="shared" si="37"/>
        <v>0</v>
      </c>
      <c r="H402" s="43"/>
      <c r="I402" s="43"/>
      <c r="J402" s="43"/>
      <c r="K402" s="43"/>
      <c r="L402" s="43"/>
      <c r="O402" s="26" t="str">
        <f>IFERROR(VLOOKUP(C:C,'Results Data'!A:F,6,FALSE), "Not Found")</f>
        <v>Not Found</v>
      </c>
      <c r="P402" s="27" t="str">
        <f>IFERROR(VLOOKUP(C:C,'Results Data'!A:M,13,FALSE), "Not Found")</f>
        <v>Not Found</v>
      </c>
      <c r="Q402" s="27" t="b">
        <f>AND('RIDE DATA'!$A$5&lt;'Registration Data'!$P402,'RIDE DATA'!$B$5&gt;'Registration Data'!$P402)</f>
        <v>0</v>
      </c>
      <c r="R402" s="27">
        <f t="shared" si="38"/>
        <v>0</v>
      </c>
      <c r="S402" s="45"/>
      <c r="T402" s="28" t="e">
        <f t="shared" si="40"/>
        <v>#VALUE!</v>
      </c>
      <c r="U402" s="29" t="e">
        <f t="shared" si="41"/>
        <v>#VALUE!</v>
      </c>
      <c r="V402" s="44" t="e">
        <f t="shared" si="39"/>
        <v>#VALUE!</v>
      </c>
      <c r="W402"/>
    </row>
    <row r="403" spans="1:23" x14ac:dyDescent="0.25">
      <c r="A403"/>
      <c r="B403"/>
      <c r="C403"/>
      <c r="D403"/>
      <c r="E403"/>
      <c r="F403" s="23">
        <f t="shared" si="36"/>
        <v>0</v>
      </c>
      <c r="G403" s="24">
        <f t="shared" si="37"/>
        <v>0</v>
      </c>
      <c r="H403" s="43"/>
      <c r="I403" s="43"/>
      <c r="J403" s="43"/>
      <c r="K403" s="43"/>
      <c r="L403" s="43"/>
      <c r="O403" s="26" t="str">
        <f>IFERROR(VLOOKUP(C:C,'Results Data'!A:F,6,FALSE), "Not Found")</f>
        <v>Not Found</v>
      </c>
      <c r="P403" s="27" t="str">
        <f>IFERROR(VLOOKUP(C:C,'Results Data'!A:M,13,FALSE), "Not Found")</f>
        <v>Not Found</v>
      </c>
      <c r="Q403" s="27" t="b">
        <f>AND('RIDE DATA'!$A$5&lt;'Registration Data'!$P403,'RIDE DATA'!$B$5&gt;'Registration Data'!$P403)</f>
        <v>0</v>
      </c>
      <c r="R403" s="27">
        <f t="shared" si="38"/>
        <v>0</v>
      </c>
      <c r="S403" s="45"/>
      <c r="T403" s="28" t="e">
        <f t="shared" si="40"/>
        <v>#VALUE!</v>
      </c>
      <c r="U403" s="29" t="e">
        <f t="shared" si="41"/>
        <v>#VALUE!</v>
      </c>
      <c r="V403" s="44" t="e">
        <f t="shared" si="39"/>
        <v>#VALUE!</v>
      </c>
      <c r="W403"/>
    </row>
    <row r="404" spans="1:23" x14ac:dyDescent="0.25">
      <c r="A404"/>
      <c r="B404"/>
      <c r="C404"/>
      <c r="D404"/>
      <c r="E404"/>
      <c r="F404" s="23">
        <f t="shared" si="36"/>
        <v>0</v>
      </c>
      <c r="G404" s="24">
        <f t="shared" si="37"/>
        <v>0</v>
      </c>
      <c r="H404" s="43"/>
      <c r="I404" s="43"/>
      <c r="J404" s="43"/>
      <c r="K404" s="43"/>
      <c r="L404" s="43"/>
      <c r="O404" s="26" t="str">
        <f>IFERROR(VLOOKUP(C:C,'Results Data'!A:F,6,FALSE), "Not Found")</f>
        <v>Not Found</v>
      </c>
      <c r="P404" s="27" t="str">
        <f>IFERROR(VLOOKUP(C:C,'Results Data'!A:M,13,FALSE), "Not Found")</f>
        <v>Not Found</v>
      </c>
      <c r="Q404" s="27" t="b">
        <f>AND('RIDE DATA'!$A$5&lt;'Registration Data'!$P404,'RIDE DATA'!$B$5&gt;'Registration Data'!$P404)</f>
        <v>0</v>
      </c>
      <c r="R404" s="27">
        <f t="shared" si="38"/>
        <v>0</v>
      </c>
      <c r="S404" s="45"/>
      <c r="T404" s="28" t="e">
        <f t="shared" si="40"/>
        <v>#VALUE!</v>
      </c>
      <c r="U404" s="29" t="e">
        <f t="shared" si="41"/>
        <v>#VALUE!</v>
      </c>
      <c r="V404" s="44" t="e">
        <f t="shared" si="39"/>
        <v>#VALUE!</v>
      </c>
      <c r="W404"/>
    </row>
    <row r="405" spans="1:23" x14ac:dyDescent="0.25">
      <c r="A405"/>
      <c r="B405"/>
      <c r="C405"/>
      <c r="D405"/>
      <c r="E405"/>
      <c r="F405" s="23">
        <f t="shared" si="36"/>
        <v>0</v>
      </c>
      <c r="G405" s="24">
        <f t="shared" si="37"/>
        <v>0</v>
      </c>
      <c r="H405" s="43"/>
      <c r="I405" s="43"/>
      <c r="J405" s="43"/>
      <c r="K405" s="43"/>
      <c r="L405" s="43"/>
      <c r="O405" s="26" t="str">
        <f>IFERROR(VLOOKUP(C:C,'Results Data'!A:F,6,FALSE), "Not Found")</f>
        <v>Not Found</v>
      </c>
      <c r="P405" s="27" t="str">
        <f>IFERROR(VLOOKUP(C:C,'Results Data'!A:M,13,FALSE), "Not Found")</f>
        <v>Not Found</v>
      </c>
      <c r="Q405" s="27" t="b">
        <f>AND('RIDE DATA'!$A$5&lt;'Registration Data'!$P405,'RIDE DATA'!$B$5&gt;'Registration Data'!$P405)</f>
        <v>0</v>
      </c>
      <c r="R405" s="27">
        <f t="shared" si="38"/>
        <v>0</v>
      </c>
      <c r="S405" s="45"/>
      <c r="T405" s="28" t="e">
        <f t="shared" si="40"/>
        <v>#VALUE!</v>
      </c>
      <c r="U405" s="29" t="e">
        <f t="shared" si="41"/>
        <v>#VALUE!</v>
      </c>
      <c r="V405" s="44" t="e">
        <f t="shared" si="39"/>
        <v>#VALUE!</v>
      </c>
      <c r="W405"/>
    </row>
    <row r="406" spans="1:23" x14ac:dyDescent="0.25">
      <c r="A406"/>
      <c r="B406"/>
      <c r="C406"/>
      <c r="D406"/>
      <c r="E406"/>
      <c r="F406" s="23">
        <f t="shared" si="36"/>
        <v>0</v>
      </c>
      <c r="G406" s="24">
        <f t="shared" si="37"/>
        <v>0</v>
      </c>
      <c r="H406" s="43"/>
      <c r="I406" s="43"/>
      <c r="J406" s="43"/>
      <c r="K406" s="43"/>
      <c r="L406" s="43"/>
      <c r="O406" s="26" t="str">
        <f>IFERROR(VLOOKUP(C:C,'Results Data'!A:F,6,FALSE), "Not Found")</f>
        <v>Not Found</v>
      </c>
      <c r="P406" s="27" t="str">
        <f>IFERROR(VLOOKUP(C:C,'Results Data'!A:M,13,FALSE), "Not Found")</f>
        <v>Not Found</v>
      </c>
      <c r="Q406" s="27" t="b">
        <f>AND('RIDE DATA'!$A$5&lt;'Registration Data'!$P406,'RIDE DATA'!$B$5&gt;'Registration Data'!$P406)</f>
        <v>0</v>
      </c>
      <c r="R406" s="27">
        <f t="shared" si="38"/>
        <v>0</v>
      </c>
      <c r="S406" s="45"/>
      <c r="T406" s="28" t="e">
        <f t="shared" si="40"/>
        <v>#VALUE!</v>
      </c>
      <c r="U406" s="29" t="e">
        <f t="shared" si="41"/>
        <v>#VALUE!</v>
      </c>
      <c r="V406" s="44" t="e">
        <f t="shared" si="39"/>
        <v>#VALUE!</v>
      </c>
      <c r="W406"/>
    </row>
    <row r="407" spans="1:23" x14ac:dyDescent="0.25">
      <c r="A407"/>
      <c r="B407"/>
      <c r="C407"/>
      <c r="D407"/>
      <c r="E407"/>
      <c r="F407" s="23">
        <f t="shared" si="36"/>
        <v>0</v>
      </c>
      <c r="G407" s="24">
        <f t="shared" si="37"/>
        <v>0</v>
      </c>
      <c r="H407" s="43"/>
      <c r="I407" s="43"/>
      <c r="J407" s="43"/>
      <c r="K407" s="43"/>
      <c r="L407" s="43"/>
      <c r="O407" s="26" t="str">
        <f>IFERROR(VLOOKUP(C:C,'Results Data'!A:F,6,FALSE), "Not Found")</f>
        <v>Not Found</v>
      </c>
      <c r="P407" s="27" t="str">
        <f>IFERROR(VLOOKUP(C:C,'Results Data'!A:M,13,FALSE), "Not Found")</f>
        <v>Not Found</v>
      </c>
      <c r="Q407" s="27" t="b">
        <f>AND('RIDE DATA'!$A$5&lt;'Registration Data'!$P407,'RIDE DATA'!$B$5&gt;'Registration Data'!$P407)</f>
        <v>0</v>
      </c>
      <c r="R407" s="27">
        <f t="shared" si="38"/>
        <v>0</v>
      </c>
      <c r="S407" s="45"/>
      <c r="T407" s="28" t="e">
        <f t="shared" si="40"/>
        <v>#VALUE!</v>
      </c>
      <c r="U407" s="29" t="e">
        <f t="shared" si="41"/>
        <v>#VALUE!</v>
      </c>
      <c r="V407" s="44" t="e">
        <f t="shared" si="39"/>
        <v>#VALUE!</v>
      </c>
      <c r="W407"/>
    </row>
    <row r="408" spans="1:23" x14ac:dyDescent="0.25">
      <c r="A408"/>
      <c r="B408"/>
      <c r="C408"/>
      <c r="D408"/>
      <c r="E408"/>
      <c r="F408" s="23">
        <f t="shared" si="36"/>
        <v>0</v>
      </c>
      <c r="G408" s="24">
        <f t="shared" si="37"/>
        <v>0</v>
      </c>
      <c r="H408" s="43"/>
      <c r="I408" s="43"/>
      <c r="J408" s="43"/>
      <c r="K408" s="43"/>
      <c r="L408" s="43"/>
      <c r="O408" s="26" t="str">
        <f>IFERROR(VLOOKUP(C:C,'Results Data'!A:F,6,FALSE), "Not Found")</f>
        <v>Not Found</v>
      </c>
      <c r="P408" s="27" t="str">
        <f>IFERROR(VLOOKUP(C:C,'Results Data'!A:M,13,FALSE), "Not Found")</f>
        <v>Not Found</v>
      </c>
      <c r="Q408" s="27" t="b">
        <f>AND('RIDE DATA'!$A$5&lt;'Registration Data'!$P408,'RIDE DATA'!$B$5&gt;'Registration Data'!$P408)</f>
        <v>0</v>
      </c>
      <c r="R408" s="27">
        <f t="shared" si="38"/>
        <v>0</v>
      </c>
      <c r="S408" s="45"/>
      <c r="T408" s="28" t="e">
        <f t="shared" si="40"/>
        <v>#VALUE!</v>
      </c>
      <c r="U408" s="29" t="e">
        <f t="shared" si="41"/>
        <v>#VALUE!</v>
      </c>
      <c r="V408" s="44" t="e">
        <f t="shared" si="39"/>
        <v>#VALUE!</v>
      </c>
      <c r="W408"/>
    </row>
    <row r="409" spans="1:23" x14ac:dyDescent="0.25">
      <c r="A409"/>
      <c r="B409"/>
      <c r="C409"/>
      <c r="D409"/>
      <c r="E409"/>
      <c r="F409" s="23">
        <f t="shared" si="36"/>
        <v>0</v>
      </c>
      <c r="G409" s="24">
        <f t="shared" si="37"/>
        <v>0</v>
      </c>
      <c r="H409" s="43"/>
      <c r="I409" s="43"/>
      <c r="J409" s="43"/>
      <c r="K409" s="43"/>
      <c r="L409" s="43"/>
      <c r="O409" s="26" t="str">
        <f>IFERROR(VLOOKUP(C:C,'Results Data'!A:F,6,FALSE), "Not Found")</f>
        <v>Not Found</v>
      </c>
      <c r="P409" s="27" t="str">
        <f>IFERROR(VLOOKUP(C:C,'Results Data'!A:M,13,FALSE), "Not Found")</f>
        <v>Not Found</v>
      </c>
      <c r="Q409" s="27" t="b">
        <f>AND('RIDE DATA'!$A$5&lt;'Registration Data'!$P409,'RIDE DATA'!$B$5&gt;'Registration Data'!$P409)</f>
        <v>0</v>
      </c>
      <c r="R409" s="27">
        <f t="shared" si="38"/>
        <v>0</v>
      </c>
      <c r="S409" s="45"/>
      <c r="T409" s="28" t="e">
        <f t="shared" si="40"/>
        <v>#VALUE!</v>
      </c>
      <c r="U409" s="29" t="e">
        <f t="shared" si="41"/>
        <v>#VALUE!</v>
      </c>
      <c r="V409" s="44" t="e">
        <f t="shared" si="39"/>
        <v>#VALUE!</v>
      </c>
      <c r="W409"/>
    </row>
    <row r="410" spans="1:23" x14ac:dyDescent="0.25">
      <c r="A410"/>
      <c r="B410"/>
      <c r="C410"/>
      <c r="D410"/>
      <c r="E410"/>
      <c r="F410" s="23">
        <f t="shared" si="36"/>
        <v>0</v>
      </c>
      <c r="G410" s="24">
        <f t="shared" si="37"/>
        <v>0</v>
      </c>
      <c r="H410" s="43"/>
      <c r="I410" s="43"/>
      <c r="J410" s="43"/>
      <c r="K410" s="43"/>
      <c r="L410" s="43"/>
      <c r="O410" s="26" t="str">
        <f>IFERROR(VLOOKUP(C:C,'Results Data'!A:F,6,FALSE), "Not Found")</f>
        <v>Not Found</v>
      </c>
      <c r="P410" s="27" t="str">
        <f>IFERROR(VLOOKUP(C:C,'Results Data'!A:M,13,FALSE), "Not Found")</f>
        <v>Not Found</v>
      </c>
      <c r="Q410" s="27" t="b">
        <f>AND('RIDE DATA'!$A$5&lt;'Registration Data'!$P410,'RIDE DATA'!$B$5&gt;'Registration Data'!$P410)</f>
        <v>0</v>
      </c>
      <c r="R410" s="27">
        <f t="shared" si="38"/>
        <v>0</v>
      </c>
      <c r="S410" s="45"/>
      <c r="T410" s="28" t="e">
        <f t="shared" si="40"/>
        <v>#VALUE!</v>
      </c>
      <c r="U410" s="29" t="e">
        <f t="shared" si="41"/>
        <v>#VALUE!</v>
      </c>
      <c r="V410" s="44" t="e">
        <f t="shared" si="39"/>
        <v>#VALUE!</v>
      </c>
      <c r="W410"/>
    </row>
    <row r="411" spans="1:23" x14ac:dyDescent="0.25">
      <c r="A411"/>
      <c r="B411"/>
      <c r="C411"/>
      <c r="D411"/>
      <c r="E411"/>
      <c r="F411" s="23">
        <f t="shared" si="36"/>
        <v>0</v>
      </c>
      <c r="G411" s="24">
        <f t="shared" si="37"/>
        <v>0</v>
      </c>
      <c r="H411" s="43"/>
      <c r="I411" s="43"/>
      <c r="J411" s="43"/>
      <c r="K411" s="43"/>
      <c r="L411" s="43"/>
      <c r="O411" s="26" t="str">
        <f>IFERROR(VLOOKUP(C:C,'Results Data'!A:F,6,FALSE), "Not Found")</f>
        <v>Not Found</v>
      </c>
      <c r="P411" s="27" t="str">
        <f>IFERROR(VLOOKUP(C:C,'Results Data'!A:M,13,FALSE), "Not Found")</f>
        <v>Not Found</v>
      </c>
      <c r="Q411" s="27" t="b">
        <f>AND('RIDE DATA'!$A$5&lt;'Registration Data'!$P411,'RIDE DATA'!$B$5&gt;'Registration Data'!$P411)</f>
        <v>0</v>
      </c>
      <c r="R411" s="27">
        <f t="shared" si="38"/>
        <v>0</v>
      </c>
      <c r="S411" s="45"/>
      <c r="T411" s="28" t="e">
        <f t="shared" si="40"/>
        <v>#VALUE!</v>
      </c>
      <c r="U411" s="29" t="e">
        <f t="shared" si="41"/>
        <v>#VALUE!</v>
      </c>
      <c r="V411" s="44" t="e">
        <f t="shared" si="39"/>
        <v>#VALUE!</v>
      </c>
      <c r="W411"/>
    </row>
    <row r="412" spans="1:23" x14ac:dyDescent="0.25">
      <c r="A412"/>
      <c r="B412"/>
      <c r="C412"/>
      <c r="D412"/>
      <c r="E412"/>
      <c r="F412" s="23">
        <f t="shared" si="36"/>
        <v>0</v>
      </c>
      <c r="G412" s="24">
        <f t="shared" si="37"/>
        <v>0</v>
      </c>
      <c r="H412" s="43"/>
      <c r="I412" s="43"/>
      <c r="J412" s="43"/>
      <c r="K412" s="43"/>
      <c r="L412" s="43"/>
      <c r="O412" s="26" t="str">
        <f>IFERROR(VLOOKUP(C:C,'Results Data'!A:F,6,FALSE), "Not Found")</f>
        <v>Not Found</v>
      </c>
      <c r="P412" s="27" t="str">
        <f>IFERROR(VLOOKUP(C:C,'Results Data'!A:M,13,FALSE), "Not Found")</f>
        <v>Not Found</v>
      </c>
      <c r="Q412" s="27" t="b">
        <f>AND('RIDE DATA'!$A$5&lt;'Registration Data'!$P412,'RIDE DATA'!$B$5&gt;'Registration Data'!$P412)</f>
        <v>0</v>
      </c>
      <c r="R412" s="27">
        <f t="shared" si="38"/>
        <v>0</v>
      </c>
      <c r="S412" s="45"/>
      <c r="T412" s="28" t="e">
        <f t="shared" si="40"/>
        <v>#VALUE!</v>
      </c>
      <c r="U412" s="29" t="e">
        <f t="shared" si="41"/>
        <v>#VALUE!</v>
      </c>
      <c r="V412" s="44" t="e">
        <f t="shared" si="39"/>
        <v>#VALUE!</v>
      </c>
      <c r="W412"/>
    </row>
    <row r="413" spans="1:23" x14ac:dyDescent="0.25">
      <c r="A413"/>
      <c r="B413"/>
      <c r="C413"/>
      <c r="D413"/>
      <c r="E413"/>
      <c r="F413" s="23">
        <f t="shared" si="36"/>
        <v>0</v>
      </c>
      <c r="G413" s="24">
        <f t="shared" si="37"/>
        <v>0</v>
      </c>
      <c r="H413" s="43"/>
      <c r="I413" s="43"/>
      <c r="J413" s="43"/>
      <c r="K413" s="43"/>
      <c r="L413" s="43"/>
      <c r="O413" s="26" t="str">
        <f>IFERROR(VLOOKUP(C:C,'Results Data'!A:F,6,FALSE), "Not Found")</f>
        <v>Not Found</v>
      </c>
      <c r="P413" s="27" t="str">
        <f>IFERROR(VLOOKUP(C:C,'Results Data'!A:M,13,FALSE), "Not Found")</f>
        <v>Not Found</v>
      </c>
      <c r="Q413" s="27" t="b">
        <f>AND('RIDE DATA'!$A$5&lt;'Registration Data'!$P413,'RIDE DATA'!$B$5&gt;'Registration Data'!$P413)</f>
        <v>0</v>
      </c>
      <c r="R413" s="27">
        <f t="shared" si="38"/>
        <v>0</v>
      </c>
      <c r="S413" s="45"/>
      <c r="T413" s="28" t="e">
        <f t="shared" si="40"/>
        <v>#VALUE!</v>
      </c>
      <c r="U413" s="29" t="e">
        <f t="shared" si="41"/>
        <v>#VALUE!</v>
      </c>
      <c r="V413" s="44" t="e">
        <f t="shared" si="39"/>
        <v>#VALUE!</v>
      </c>
      <c r="W413"/>
    </row>
    <row r="414" spans="1:23" x14ac:dyDescent="0.25">
      <c r="A414"/>
      <c r="B414"/>
      <c r="C414"/>
      <c r="D414"/>
      <c r="E414"/>
      <c r="F414" s="23">
        <f t="shared" si="36"/>
        <v>0</v>
      </c>
      <c r="G414" s="24">
        <f t="shared" si="37"/>
        <v>0</v>
      </c>
      <c r="H414" s="43"/>
      <c r="I414" s="43"/>
      <c r="J414" s="43"/>
      <c r="K414" s="43"/>
      <c r="L414" s="43"/>
      <c r="O414" s="26" t="str">
        <f>IFERROR(VLOOKUP(C:C,'Results Data'!A:F,6,FALSE), "Not Found")</f>
        <v>Not Found</v>
      </c>
      <c r="P414" s="27" t="str">
        <f>IFERROR(VLOOKUP(C:C,'Results Data'!A:M,13,FALSE), "Not Found")</f>
        <v>Not Found</v>
      </c>
      <c r="Q414" s="27" t="b">
        <f>AND('RIDE DATA'!$A$5&lt;'Registration Data'!$P414,'RIDE DATA'!$B$5&gt;'Registration Data'!$P414)</f>
        <v>0</v>
      </c>
      <c r="R414" s="27">
        <f t="shared" si="38"/>
        <v>0</v>
      </c>
      <c r="S414" s="45"/>
      <c r="T414" s="28" t="e">
        <f t="shared" si="40"/>
        <v>#VALUE!</v>
      </c>
      <c r="U414" s="29" t="e">
        <f t="shared" si="41"/>
        <v>#VALUE!</v>
      </c>
      <c r="V414" s="44" t="e">
        <f t="shared" si="39"/>
        <v>#VALUE!</v>
      </c>
      <c r="W414"/>
    </row>
    <row r="415" spans="1:23" x14ac:dyDescent="0.25">
      <c r="A415"/>
      <c r="B415"/>
      <c r="C415"/>
      <c r="D415"/>
      <c r="E415"/>
      <c r="F415" s="23">
        <f t="shared" si="36"/>
        <v>0</v>
      </c>
      <c r="G415" s="24">
        <f t="shared" si="37"/>
        <v>0</v>
      </c>
      <c r="H415" s="43"/>
      <c r="I415" s="43"/>
      <c r="J415" s="43"/>
      <c r="K415" s="43"/>
      <c r="L415" s="43"/>
      <c r="O415" s="26" t="str">
        <f>IFERROR(VLOOKUP(C:C,'Results Data'!A:F,6,FALSE), "Not Found")</f>
        <v>Not Found</v>
      </c>
      <c r="P415" s="27" t="str">
        <f>IFERROR(VLOOKUP(C:C,'Results Data'!A:M,13,FALSE), "Not Found")</f>
        <v>Not Found</v>
      </c>
      <c r="Q415" s="27" t="b">
        <f>AND('RIDE DATA'!$A$5&lt;'Registration Data'!$P415,'RIDE DATA'!$B$5&gt;'Registration Data'!$P415)</f>
        <v>0</v>
      </c>
      <c r="R415" s="27">
        <f t="shared" si="38"/>
        <v>0</v>
      </c>
      <c r="S415" s="45"/>
      <c r="T415" s="28" t="e">
        <f t="shared" si="40"/>
        <v>#VALUE!</v>
      </c>
      <c r="U415" s="29" t="e">
        <f t="shared" si="41"/>
        <v>#VALUE!</v>
      </c>
      <c r="V415" s="44" t="e">
        <f t="shared" si="39"/>
        <v>#VALUE!</v>
      </c>
      <c r="W415"/>
    </row>
    <row r="416" spans="1:23" x14ac:dyDescent="0.25">
      <c r="A416"/>
      <c r="B416"/>
      <c r="C416"/>
      <c r="D416"/>
      <c r="E416"/>
      <c r="F416" s="23">
        <f t="shared" si="36"/>
        <v>0</v>
      </c>
      <c r="G416" s="24">
        <f t="shared" si="37"/>
        <v>0</v>
      </c>
      <c r="H416" s="43"/>
      <c r="I416" s="43"/>
      <c r="J416" s="43"/>
      <c r="K416" s="43"/>
      <c r="L416" s="43"/>
      <c r="O416" s="26" t="str">
        <f>IFERROR(VLOOKUP(C:C,'Results Data'!A:F,6,FALSE), "Not Found")</f>
        <v>Not Found</v>
      </c>
      <c r="P416" s="27" t="str">
        <f>IFERROR(VLOOKUP(C:C,'Results Data'!A:M,13,FALSE), "Not Found")</f>
        <v>Not Found</v>
      </c>
      <c r="Q416" s="27" t="b">
        <f>AND('RIDE DATA'!$A$5&lt;'Registration Data'!$P416,'RIDE DATA'!$B$5&gt;'Registration Data'!$P416)</f>
        <v>0</v>
      </c>
      <c r="R416" s="27">
        <f t="shared" si="38"/>
        <v>0</v>
      </c>
      <c r="S416" s="45"/>
      <c r="T416" s="28" t="e">
        <f t="shared" si="40"/>
        <v>#VALUE!</v>
      </c>
      <c r="U416" s="29" t="e">
        <f t="shared" si="41"/>
        <v>#VALUE!</v>
      </c>
      <c r="V416" s="44" t="e">
        <f t="shared" si="39"/>
        <v>#VALUE!</v>
      </c>
      <c r="W416"/>
    </row>
    <row r="417" spans="1:23" x14ac:dyDescent="0.25">
      <c r="A417"/>
      <c r="B417"/>
      <c r="C417"/>
      <c r="D417"/>
      <c r="E417"/>
      <c r="F417" s="23">
        <f t="shared" si="36"/>
        <v>0</v>
      </c>
      <c r="G417" s="24">
        <f t="shared" si="37"/>
        <v>0</v>
      </c>
      <c r="H417" s="43"/>
      <c r="I417" s="43"/>
      <c r="J417" s="43"/>
      <c r="K417" s="43"/>
      <c r="L417" s="43"/>
      <c r="O417" s="26" t="str">
        <f>IFERROR(VLOOKUP(C:C,'Results Data'!A:F,6,FALSE), "Not Found")</f>
        <v>Not Found</v>
      </c>
      <c r="P417" s="27" t="str">
        <f>IFERROR(VLOOKUP(C:C,'Results Data'!A:M,13,FALSE), "Not Found")</f>
        <v>Not Found</v>
      </c>
      <c r="Q417" s="27" t="b">
        <f>AND('RIDE DATA'!$A$5&lt;'Registration Data'!$P417,'RIDE DATA'!$B$5&gt;'Registration Data'!$P417)</f>
        <v>0</v>
      </c>
      <c r="R417" s="27">
        <f t="shared" si="38"/>
        <v>0</v>
      </c>
      <c r="S417" s="45"/>
      <c r="T417" s="28" t="e">
        <f t="shared" si="40"/>
        <v>#VALUE!</v>
      </c>
      <c r="U417" s="29" t="e">
        <f t="shared" si="41"/>
        <v>#VALUE!</v>
      </c>
      <c r="V417" s="44" t="e">
        <f t="shared" si="39"/>
        <v>#VALUE!</v>
      </c>
      <c r="W417"/>
    </row>
    <row r="418" spans="1:23" x14ac:dyDescent="0.25">
      <c r="A418"/>
      <c r="B418"/>
      <c r="C418"/>
      <c r="D418"/>
      <c r="E418"/>
      <c r="F418" s="23">
        <f t="shared" si="36"/>
        <v>0</v>
      </c>
      <c r="G418" s="24">
        <f t="shared" si="37"/>
        <v>0</v>
      </c>
      <c r="H418" s="43"/>
      <c r="I418" s="43"/>
      <c r="J418" s="43"/>
      <c r="K418" s="43"/>
      <c r="L418" s="43"/>
      <c r="O418" s="26" t="str">
        <f>IFERROR(VLOOKUP(C:C,'Results Data'!A:F,6,FALSE), "Not Found")</f>
        <v>Not Found</v>
      </c>
      <c r="P418" s="27" t="str">
        <f>IFERROR(VLOOKUP(C:C,'Results Data'!A:M,13,FALSE), "Not Found")</f>
        <v>Not Found</v>
      </c>
      <c r="Q418" s="27" t="b">
        <f>AND('RIDE DATA'!$A$5&lt;'Registration Data'!$P418,'RIDE DATA'!$B$5&gt;'Registration Data'!$P418)</f>
        <v>0</v>
      </c>
      <c r="R418" s="27">
        <f t="shared" si="38"/>
        <v>0</v>
      </c>
      <c r="S418" s="45"/>
      <c r="T418" s="28" t="e">
        <f t="shared" si="40"/>
        <v>#VALUE!</v>
      </c>
      <c r="U418" s="29" t="e">
        <f t="shared" si="41"/>
        <v>#VALUE!</v>
      </c>
      <c r="V418" s="44" t="e">
        <f t="shared" si="39"/>
        <v>#VALUE!</v>
      </c>
      <c r="W418"/>
    </row>
    <row r="419" spans="1:23" x14ac:dyDescent="0.25">
      <c r="A419"/>
      <c r="B419"/>
      <c r="C419"/>
      <c r="D419"/>
      <c r="E419"/>
      <c r="F419" s="23">
        <f t="shared" si="36"/>
        <v>0</v>
      </c>
      <c r="G419" s="24">
        <f t="shared" si="37"/>
        <v>0</v>
      </c>
      <c r="H419" s="43"/>
      <c r="I419" s="43"/>
      <c r="J419" s="43"/>
      <c r="K419" s="43"/>
      <c r="L419" s="43"/>
      <c r="O419" s="26" t="str">
        <f>IFERROR(VLOOKUP(C:C,'Results Data'!A:F,6,FALSE), "Not Found")</f>
        <v>Not Found</v>
      </c>
      <c r="P419" s="27" t="str">
        <f>IFERROR(VLOOKUP(C:C,'Results Data'!A:M,13,FALSE), "Not Found")</f>
        <v>Not Found</v>
      </c>
      <c r="Q419" s="27" t="b">
        <f>AND('RIDE DATA'!$A$5&lt;'Registration Data'!$P419,'RIDE DATA'!$B$5&gt;'Registration Data'!$P419)</f>
        <v>0</v>
      </c>
      <c r="R419" s="27">
        <f t="shared" si="38"/>
        <v>0</v>
      </c>
      <c r="S419" s="45"/>
      <c r="T419" s="28" t="e">
        <f t="shared" si="40"/>
        <v>#VALUE!</v>
      </c>
      <c r="U419" s="29" t="e">
        <f t="shared" si="41"/>
        <v>#VALUE!</v>
      </c>
      <c r="V419" s="44" t="e">
        <f t="shared" si="39"/>
        <v>#VALUE!</v>
      </c>
      <c r="W419"/>
    </row>
    <row r="420" spans="1:23" x14ac:dyDescent="0.25">
      <c r="A420"/>
      <c r="B420"/>
      <c r="C420"/>
      <c r="D420"/>
      <c r="E420"/>
      <c r="F420" s="23">
        <f t="shared" si="36"/>
        <v>0</v>
      </c>
      <c r="G420" s="24">
        <f t="shared" si="37"/>
        <v>0</v>
      </c>
      <c r="H420" s="43"/>
      <c r="I420" s="43"/>
      <c r="J420" s="43"/>
      <c r="K420" s="43"/>
      <c r="L420" s="43"/>
      <c r="O420" s="26" t="str">
        <f>IFERROR(VLOOKUP(C:C,'Results Data'!A:F,6,FALSE), "Not Found")</f>
        <v>Not Found</v>
      </c>
      <c r="P420" s="27" t="str">
        <f>IFERROR(VLOOKUP(C:C,'Results Data'!A:M,13,FALSE), "Not Found")</f>
        <v>Not Found</v>
      </c>
      <c r="Q420" s="27" t="b">
        <f>AND('RIDE DATA'!$A$5&lt;'Registration Data'!$P420,'RIDE DATA'!$B$5&gt;'Registration Data'!$P420)</f>
        <v>0</v>
      </c>
      <c r="R420" s="27">
        <f t="shared" si="38"/>
        <v>0</v>
      </c>
      <c r="S420" s="45"/>
      <c r="T420" s="28" t="e">
        <f t="shared" si="40"/>
        <v>#VALUE!</v>
      </c>
      <c r="U420" s="29" t="e">
        <f t="shared" si="41"/>
        <v>#VALUE!</v>
      </c>
      <c r="V420" s="44" t="e">
        <f t="shared" si="39"/>
        <v>#VALUE!</v>
      </c>
      <c r="W420"/>
    </row>
    <row r="421" spans="1:23" x14ac:dyDescent="0.25">
      <c r="A421"/>
      <c r="B421"/>
      <c r="C421"/>
      <c r="D421"/>
      <c r="E421"/>
      <c r="F421" s="23">
        <f t="shared" si="36"/>
        <v>0</v>
      </c>
      <c r="G421" s="24">
        <f t="shared" si="37"/>
        <v>0</v>
      </c>
      <c r="H421" s="43"/>
      <c r="I421" s="43"/>
      <c r="J421" s="43"/>
      <c r="K421" s="43"/>
      <c r="L421" s="43"/>
      <c r="O421" s="26" t="str">
        <f>IFERROR(VLOOKUP(C:C,'Results Data'!A:F,6,FALSE), "Not Found")</f>
        <v>Not Found</v>
      </c>
      <c r="P421" s="27" t="str">
        <f>IFERROR(VLOOKUP(C:C,'Results Data'!A:M,13,FALSE), "Not Found")</f>
        <v>Not Found</v>
      </c>
      <c r="Q421" s="27" t="b">
        <f>AND('RIDE DATA'!$A$5&lt;'Registration Data'!$P421,'RIDE DATA'!$B$5&gt;'Registration Data'!$P421)</f>
        <v>0</v>
      </c>
      <c r="R421" s="27">
        <f t="shared" si="38"/>
        <v>0</v>
      </c>
      <c r="S421" s="45"/>
      <c r="T421" s="28" t="e">
        <f t="shared" si="40"/>
        <v>#VALUE!</v>
      </c>
      <c r="U421" s="29" t="e">
        <f t="shared" si="41"/>
        <v>#VALUE!</v>
      </c>
      <c r="V421" s="44" t="e">
        <f t="shared" si="39"/>
        <v>#VALUE!</v>
      </c>
      <c r="W421"/>
    </row>
    <row r="422" spans="1:23" x14ac:dyDescent="0.25">
      <c r="A422"/>
      <c r="B422"/>
      <c r="C422"/>
      <c r="D422"/>
      <c r="E422"/>
      <c r="F422" s="23">
        <f t="shared" si="36"/>
        <v>0</v>
      </c>
      <c r="G422" s="24">
        <f t="shared" si="37"/>
        <v>0</v>
      </c>
      <c r="H422" s="43"/>
      <c r="I422" s="43"/>
      <c r="J422" s="43"/>
      <c r="K422" s="43"/>
      <c r="L422" s="43"/>
      <c r="O422" s="26" t="str">
        <f>IFERROR(VLOOKUP(C:C,'Results Data'!A:F,6,FALSE), "Not Found")</f>
        <v>Not Found</v>
      </c>
      <c r="P422" s="27" t="str">
        <f>IFERROR(VLOOKUP(C:C,'Results Data'!A:M,13,FALSE), "Not Found")</f>
        <v>Not Found</v>
      </c>
      <c r="Q422" s="27" t="b">
        <f>AND('RIDE DATA'!$A$5&lt;'Registration Data'!$P422,'RIDE DATA'!$B$5&gt;'Registration Data'!$P422)</f>
        <v>0</v>
      </c>
      <c r="R422" s="27">
        <f t="shared" si="38"/>
        <v>0</v>
      </c>
      <c r="S422" s="45"/>
      <c r="T422" s="28" t="e">
        <f t="shared" si="40"/>
        <v>#VALUE!</v>
      </c>
      <c r="U422" s="29" t="e">
        <f t="shared" si="41"/>
        <v>#VALUE!</v>
      </c>
      <c r="V422" s="44" t="e">
        <f t="shared" si="39"/>
        <v>#VALUE!</v>
      </c>
      <c r="W422"/>
    </row>
    <row r="423" spans="1:23" x14ac:dyDescent="0.25">
      <c r="A423"/>
      <c r="B423"/>
      <c r="C423"/>
      <c r="D423"/>
      <c r="E423"/>
      <c r="F423" s="23">
        <f t="shared" si="36"/>
        <v>0</v>
      </c>
      <c r="G423" s="24">
        <f t="shared" si="37"/>
        <v>0</v>
      </c>
      <c r="H423" s="43"/>
      <c r="I423" s="43"/>
      <c r="J423" s="43"/>
      <c r="K423" s="43"/>
      <c r="L423" s="43"/>
      <c r="O423" s="26" t="str">
        <f>IFERROR(VLOOKUP(C:C,'Results Data'!A:F,6,FALSE), "Not Found")</f>
        <v>Not Found</v>
      </c>
      <c r="P423" s="27" t="str">
        <f>IFERROR(VLOOKUP(C:C,'Results Data'!A:M,13,FALSE), "Not Found")</f>
        <v>Not Found</v>
      </c>
      <c r="Q423" s="27" t="b">
        <f>AND('RIDE DATA'!$A$5&lt;'Registration Data'!$P423,'RIDE DATA'!$B$5&gt;'Registration Data'!$P423)</f>
        <v>0</v>
      </c>
      <c r="R423" s="27">
        <f t="shared" si="38"/>
        <v>0</v>
      </c>
      <c r="S423" s="45"/>
      <c r="T423" s="28" t="e">
        <f t="shared" si="40"/>
        <v>#VALUE!</v>
      </c>
      <c r="U423" s="29" t="e">
        <f t="shared" si="41"/>
        <v>#VALUE!</v>
      </c>
      <c r="V423" s="44" t="e">
        <f t="shared" si="39"/>
        <v>#VALUE!</v>
      </c>
      <c r="W423"/>
    </row>
    <row r="424" spans="1:23" x14ac:dyDescent="0.25">
      <c r="A424"/>
      <c r="B424"/>
      <c r="C424"/>
      <c r="D424"/>
      <c r="E424"/>
      <c r="F424" s="23">
        <f t="shared" si="36"/>
        <v>0</v>
      </c>
      <c r="G424" s="24">
        <f t="shared" si="37"/>
        <v>0</v>
      </c>
      <c r="H424" s="43"/>
      <c r="I424" s="43"/>
      <c r="J424" s="43"/>
      <c r="K424" s="43"/>
      <c r="L424" s="43"/>
      <c r="O424" s="26" t="str">
        <f>IFERROR(VLOOKUP(C:C,'Results Data'!A:F,6,FALSE), "Not Found")</f>
        <v>Not Found</v>
      </c>
      <c r="P424" s="27" t="str">
        <f>IFERROR(VLOOKUP(C:C,'Results Data'!A:M,13,FALSE), "Not Found")</f>
        <v>Not Found</v>
      </c>
      <c r="Q424" s="27" t="b">
        <f>AND('RIDE DATA'!$A$5&lt;'Registration Data'!$P424,'RIDE DATA'!$B$5&gt;'Registration Data'!$P424)</f>
        <v>0</v>
      </c>
      <c r="R424" s="27">
        <f t="shared" si="38"/>
        <v>0</v>
      </c>
      <c r="S424" s="45"/>
      <c r="T424" s="28" t="e">
        <f t="shared" si="40"/>
        <v>#VALUE!</v>
      </c>
      <c r="U424" s="29" t="e">
        <f t="shared" si="41"/>
        <v>#VALUE!</v>
      </c>
      <c r="V424" s="44" t="e">
        <f t="shared" si="39"/>
        <v>#VALUE!</v>
      </c>
      <c r="W424"/>
    </row>
    <row r="425" spans="1:23" x14ac:dyDescent="0.25">
      <c r="A425"/>
      <c r="B425"/>
      <c r="C425"/>
      <c r="D425"/>
      <c r="E425"/>
      <c r="F425" s="23">
        <f t="shared" si="36"/>
        <v>0</v>
      </c>
      <c r="G425" s="24">
        <f t="shared" si="37"/>
        <v>0</v>
      </c>
      <c r="H425" s="43"/>
      <c r="I425" s="43"/>
      <c r="J425" s="43"/>
      <c r="K425" s="43"/>
      <c r="L425" s="43"/>
      <c r="O425" s="26" t="str">
        <f>IFERROR(VLOOKUP(C:C,'Results Data'!A:F,6,FALSE), "Not Found")</f>
        <v>Not Found</v>
      </c>
      <c r="P425" s="27" t="str">
        <f>IFERROR(VLOOKUP(C:C,'Results Data'!A:M,13,FALSE), "Not Found")</f>
        <v>Not Found</v>
      </c>
      <c r="Q425" s="27" t="b">
        <f>AND('RIDE DATA'!$A$5&lt;'Registration Data'!$P425,'RIDE DATA'!$B$5&gt;'Registration Data'!$P425)</f>
        <v>0</v>
      </c>
      <c r="R425" s="27">
        <f t="shared" si="38"/>
        <v>0</v>
      </c>
      <c r="S425" s="45"/>
      <c r="T425" s="28" t="e">
        <f t="shared" si="40"/>
        <v>#VALUE!</v>
      </c>
      <c r="U425" s="29" t="e">
        <f t="shared" si="41"/>
        <v>#VALUE!</v>
      </c>
      <c r="V425" s="44" t="e">
        <f t="shared" si="39"/>
        <v>#VALUE!</v>
      </c>
      <c r="W425"/>
    </row>
    <row r="426" spans="1:23" x14ac:dyDescent="0.25">
      <c r="A426"/>
      <c r="B426"/>
      <c r="C426"/>
      <c r="D426"/>
      <c r="E426"/>
      <c r="F426" s="23">
        <f t="shared" si="36"/>
        <v>0</v>
      </c>
      <c r="G426" s="24">
        <f t="shared" si="37"/>
        <v>0</v>
      </c>
      <c r="H426" s="43"/>
      <c r="I426" s="43"/>
      <c r="J426" s="43"/>
      <c r="K426" s="43"/>
      <c r="L426" s="43"/>
      <c r="O426" s="26" t="str">
        <f>IFERROR(VLOOKUP(C:C,'Results Data'!A:F,6,FALSE), "Not Found")</f>
        <v>Not Found</v>
      </c>
      <c r="P426" s="27" t="str">
        <f>IFERROR(VLOOKUP(C:C,'Results Data'!A:M,13,FALSE), "Not Found")</f>
        <v>Not Found</v>
      </c>
      <c r="Q426" s="27" t="b">
        <f>AND('RIDE DATA'!$A$5&lt;'Registration Data'!$P426,'RIDE DATA'!$B$5&gt;'Registration Data'!$P426)</f>
        <v>0</v>
      </c>
      <c r="R426" s="27">
        <f t="shared" si="38"/>
        <v>0</v>
      </c>
      <c r="S426" s="45"/>
      <c r="T426" s="28" t="e">
        <f t="shared" si="40"/>
        <v>#VALUE!</v>
      </c>
      <c r="U426" s="29" t="e">
        <f t="shared" si="41"/>
        <v>#VALUE!</v>
      </c>
      <c r="V426" s="44" t="e">
        <f t="shared" si="39"/>
        <v>#VALUE!</v>
      </c>
      <c r="W426"/>
    </row>
    <row r="427" spans="1:23" x14ac:dyDescent="0.25">
      <c r="A427"/>
      <c r="B427"/>
      <c r="C427"/>
      <c r="D427"/>
      <c r="E427"/>
      <c r="F427" s="23">
        <f t="shared" si="36"/>
        <v>0</v>
      </c>
      <c r="G427" s="24">
        <f t="shared" si="37"/>
        <v>0</v>
      </c>
      <c r="H427" s="43"/>
      <c r="I427" s="43"/>
      <c r="J427" s="43"/>
      <c r="K427" s="43"/>
      <c r="L427" s="43"/>
      <c r="O427" s="26" t="str">
        <f>IFERROR(VLOOKUP(C:C,'Results Data'!A:F,6,FALSE), "Not Found")</f>
        <v>Not Found</v>
      </c>
      <c r="P427" s="27" t="str">
        <f>IFERROR(VLOOKUP(C:C,'Results Data'!A:M,13,FALSE), "Not Found")</f>
        <v>Not Found</v>
      </c>
      <c r="Q427" s="27" t="b">
        <f>AND('RIDE DATA'!$A$5&lt;'Registration Data'!$P427,'RIDE DATA'!$B$5&gt;'Registration Data'!$P427)</f>
        <v>0</v>
      </c>
      <c r="R427" s="27">
        <f t="shared" si="38"/>
        <v>0</v>
      </c>
      <c r="S427" s="45"/>
      <c r="T427" s="28" t="e">
        <f t="shared" si="40"/>
        <v>#VALUE!</v>
      </c>
      <c r="U427" s="29" t="e">
        <f t="shared" si="41"/>
        <v>#VALUE!</v>
      </c>
      <c r="V427" s="44" t="e">
        <f t="shared" si="39"/>
        <v>#VALUE!</v>
      </c>
      <c r="W427"/>
    </row>
    <row r="428" spans="1:23" x14ac:dyDescent="0.25">
      <c r="A428"/>
      <c r="B428"/>
      <c r="C428"/>
      <c r="D428"/>
      <c r="E428"/>
      <c r="F428" s="23">
        <f t="shared" si="36"/>
        <v>0</v>
      </c>
      <c r="G428" s="24">
        <f t="shared" si="37"/>
        <v>0</v>
      </c>
      <c r="H428" s="43"/>
      <c r="I428" s="43"/>
      <c r="J428" s="43"/>
      <c r="K428" s="43"/>
      <c r="L428" s="43"/>
      <c r="O428" s="26" t="str">
        <f>IFERROR(VLOOKUP(C:C,'Results Data'!A:F,6,FALSE), "Not Found")</f>
        <v>Not Found</v>
      </c>
      <c r="P428" s="27" t="str">
        <f>IFERROR(VLOOKUP(C:C,'Results Data'!A:M,13,FALSE), "Not Found")</f>
        <v>Not Found</v>
      </c>
      <c r="Q428" s="27" t="b">
        <f>AND('RIDE DATA'!$A$5&lt;'Registration Data'!$P428,'RIDE DATA'!$B$5&gt;'Registration Data'!$P428)</f>
        <v>0</v>
      </c>
      <c r="R428" s="27">
        <f t="shared" si="38"/>
        <v>0</v>
      </c>
      <c r="S428" s="45"/>
      <c r="T428" s="28" t="e">
        <f t="shared" si="40"/>
        <v>#VALUE!</v>
      </c>
      <c r="U428" s="29" t="e">
        <f t="shared" si="41"/>
        <v>#VALUE!</v>
      </c>
      <c r="V428" s="44" t="e">
        <f t="shared" si="39"/>
        <v>#VALUE!</v>
      </c>
      <c r="W428"/>
    </row>
    <row r="429" spans="1:23" x14ac:dyDescent="0.25">
      <c r="A429"/>
      <c r="B429"/>
      <c r="C429"/>
      <c r="D429"/>
      <c r="E429"/>
      <c r="F429" s="23">
        <f t="shared" si="36"/>
        <v>0</v>
      </c>
      <c r="G429" s="24">
        <f t="shared" si="37"/>
        <v>0</v>
      </c>
      <c r="H429" s="43"/>
      <c r="I429" s="43"/>
      <c r="J429" s="43"/>
      <c r="K429" s="43"/>
      <c r="L429" s="43"/>
      <c r="O429" s="26" t="str">
        <f>IFERROR(VLOOKUP(C:C,'Results Data'!A:F,6,FALSE), "Not Found")</f>
        <v>Not Found</v>
      </c>
      <c r="P429" s="27" t="str">
        <f>IFERROR(VLOOKUP(C:C,'Results Data'!A:M,13,FALSE), "Not Found")</f>
        <v>Not Found</v>
      </c>
      <c r="Q429" s="27" t="b">
        <f>AND('RIDE DATA'!$A$5&lt;'Registration Data'!$P429,'RIDE DATA'!$B$5&gt;'Registration Data'!$P429)</f>
        <v>0</v>
      </c>
      <c r="R429" s="27">
        <f t="shared" si="38"/>
        <v>0</v>
      </c>
      <c r="S429" s="45"/>
      <c r="T429" s="28" t="e">
        <f t="shared" si="40"/>
        <v>#VALUE!</v>
      </c>
      <c r="U429" s="29" t="e">
        <f t="shared" si="41"/>
        <v>#VALUE!</v>
      </c>
      <c r="V429" s="44" t="e">
        <f t="shared" si="39"/>
        <v>#VALUE!</v>
      </c>
      <c r="W429"/>
    </row>
    <row r="430" spans="1:23" x14ac:dyDescent="0.25">
      <c r="A430"/>
      <c r="B430"/>
      <c r="C430"/>
      <c r="D430"/>
      <c r="E430"/>
      <c r="F430" s="23">
        <f t="shared" si="36"/>
        <v>0</v>
      </c>
      <c r="G430" s="24">
        <f t="shared" si="37"/>
        <v>0</v>
      </c>
      <c r="H430" s="43"/>
      <c r="I430" s="43"/>
      <c r="J430" s="43"/>
      <c r="K430" s="43"/>
      <c r="L430" s="43"/>
      <c r="O430" s="26" t="str">
        <f>IFERROR(VLOOKUP(C:C,'Results Data'!A:F,6,FALSE), "Not Found")</f>
        <v>Not Found</v>
      </c>
      <c r="P430" s="27" t="str">
        <f>IFERROR(VLOOKUP(C:C,'Results Data'!A:M,13,FALSE), "Not Found")</f>
        <v>Not Found</v>
      </c>
      <c r="Q430" s="27" t="b">
        <f>AND('RIDE DATA'!$A$5&lt;'Registration Data'!$P430,'RIDE DATA'!$B$5&gt;'Registration Data'!$P430)</f>
        <v>0</v>
      </c>
      <c r="R430" s="27">
        <f t="shared" si="38"/>
        <v>0</v>
      </c>
      <c r="S430" s="45"/>
      <c r="T430" s="28" t="e">
        <f t="shared" si="40"/>
        <v>#VALUE!</v>
      </c>
      <c r="U430" s="29" t="e">
        <f t="shared" si="41"/>
        <v>#VALUE!</v>
      </c>
      <c r="V430" s="44" t="e">
        <f t="shared" si="39"/>
        <v>#VALUE!</v>
      </c>
      <c r="W430"/>
    </row>
    <row r="431" spans="1:23" x14ac:dyDescent="0.25">
      <c r="A431"/>
      <c r="B431"/>
      <c r="C431"/>
      <c r="D431"/>
      <c r="E431"/>
      <c r="F431" s="23">
        <f t="shared" si="36"/>
        <v>0</v>
      </c>
      <c r="G431" s="24">
        <f t="shared" si="37"/>
        <v>0</v>
      </c>
      <c r="H431" s="43"/>
      <c r="I431" s="43"/>
      <c r="J431" s="43"/>
      <c r="K431" s="43"/>
      <c r="L431" s="43"/>
      <c r="O431" s="26" t="str">
        <f>IFERROR(VLOOKUP(C:C,'Results Data'!A:F,6,FALSE), "Not Found")</f>
        <v>Not Found</v>
      </c>
      <c r="P431" s="27" t="str">
        <f>IFERROR(VLOOKUP(C:C,'Results Data'!A:M,13,FALSE), "Not Found")</f>
        <v>Not Found</v>
      </c>
      <c r="Q431" s="27" t="b">
        <f>AND('RIDE DATA'!$A$5&lt;'Registration Data'!$P431,'RIDE DATA'!$B$5&gt;'Registration Data'!$P431)</f>
        <v>0</v>
      </c>
      <c r="R431" s="27">
        <f t="shared" si="38"/>
        <v>0</v>
      </c>
      <c r="S431" s="45"/>
      <c r="T431" s="28" t="e">
        <f t="shared" si="40"/>
        <v>#VALUE!</v>
      </c>
      <c r="U431" s="29" t="e">
        <f t="shared" si="41"/>
        <v>#VALUE!</v>
      </c>
      <c r="V431" s="44" t="e">
        <f t="shared" si="39"/>
        <v>#VALUE!</v>
      </c>
      <c r="W431"/>
    </row>
    <row r="432" spans="1:23" x14ac:dyDescent="0.25">
      <c r="A432"/>
      <c r="B432"/>
      <c r="C432"/>
      <c r="D432"/>
      <c r="E432"/>
      <c r="F432" s="23">
        <f t="shared" si="36"/>
        <v>0</v>
      </c>
      <c r="G432" s="24">
        <f t="shared" si="37"/>
        <v>0</v>
      </c>
      <c r="H432" s="43"/>
      <c r="I432" s="43"/>
      <c r="J432" s="43"/>
      <c r="K432" s="43"/>
      <c r="L432" s="43"/>
      <c r="O432" s="26" t="str">
        <f>IFERROR(VLOOKUP(C:C,'Results Data'!A:F,6,FALSE), "Not Found")</f>
        <v>Not Found</v>
      </c>
      <c r="P432" s="27" t="str">
        <f>IFERROR(VLOOKUP(C:C,'Results Data'!A:M,13,FALSE), "Not Found")</f>
        <v>Not Found</v>
      </c>
      <c r="Q432" s="27" t="b">
        <f>AND('RIDE DATA'!$A$5&lt;'Registration Data'!$P432,'RIDE DATA'!$B$5&gt;'Registration Data'!$P432)</f>
        <v>0</v>
      </c>
      <c r="R432" s="27">
        <f t="shared" si="38"/>
        <v>0</v>
      </c>
      <c r="S432" s="45"/>
      <c r="T432" s="28" t="e">
        <f t="shared" si="40"/>
        <v>#VALUE!</v>
      </c>
      <c r="U432" s="29" t="e">
        <f t="shared" si="41"/>
        <v>#VALUE!</v>
      </c>
      <c r="V432" s="44" t="e">
        <f t="shared" si="39"/>
        <v>#VALUE!</v>
      </c>
      <c r="W432"/>
    </row>
    <row r="433" spans="1:23" x14ac:dyDescent="0.25">
      <c r="A433"/>
      <c r="B433"/>
      <c r="C433"/>
      <c r="D433"/>
      <c r="E433"/>
      <c r="F433" s="23">
        <f t="shared" si="36"/>
        <v>0</v>
      </c>
      <c r="G433" s="24">
        <f t="shared" si="37"/>
        <v>0</v>
      </c>
      <c r="H433" s="43"/>
      <c r="I433" s="43"/>
      <c r="J433" s="43"/>
      <c r="K433" s="43"/>
      <c r="L433" s="43"/>
      <c r="O433" s="26" t="str">
        <f>IFERROR(VLOOKUP(C:C,'Results Data'!A:F,6,FALSE), "Not Found")</f>
        <v>Not Found</v>
      </c>
      <c r="P433" s="27" t="str">
        <f>IFERROR(VLOOKUP(C:C,'Results Data'!A:M,13,FALSE), "Not Found")</f>
        <v>Not Found</v>
      </c>
      <c r="Q433" s="27" t="b">
        <f>AND('RIDE DATA'!$A$5&lt;'Registration Data'!$P433,'RIDE DATA'!$B$5&gt;'Registration Data'!$P433)</f>
        <v>0</v>
      </c>
      <c r="R433" s="27">
        <f t="shared" si="38"/>
        <v>0</v>
      </c>
      <c r="S433" s="45"/>
      <c r="T433" s="28" t="e">
        <f t="shared" si="40"/>
        <v>#VALUE!</v>
      </c>
      <c r="U433" s="29" t="e">
        <f t="shared" si="41"/>
        <v>#VALUE!</v>
      </c>
      <c r="V433" s="44" t="e">
        <f t="shared" si="39"/>
        <v>#VALUE!</v>
      </c>
      <c r="W433"/>
    </row>
    <row r="434" spans="1:23" x14ac:dyDescent="0.25">
      <c r="A434"/>
      <c r="B434"/>
      <c r="C434"/>
      <c r="D434"/>
      <c r="E434"/>
      <c r="F434" s="23">
        <f t="shared" si="36"/>
        <v>0</v>
      </c>
      <c r="G434" s="24">
        <f t="shared" si="37"/>
        <v>0</v>
      </c>
      <c r="H434" s="43"/>
      <c r="I434" s="43"/>
      <c r="J434" s="43"/>
      <c r="K434" s="43"/>
      <c r="L434" s="43"/>
      <c r="O434" s="26" t="str">
        <f>IFERROR(VLOOKUP(C:C,'Results Data'!A:F,6,FALSE), "Not Found")</f>
        <v>Not Found</v>
      </c>
      <c r="P434" s="27" t="str">
        <f>IFERROR(VLOOKUP(C:C,'Results Data'!A:M,13,FALSE), "Not Found")</f>
        <v>Not Found</v>
      </c>
      <c r="Q434" s="27" t="b">
        <f>AND('RIDE DATA'!$A$5&lt;'Registration Data'!$P434,'RIDE DATA'!$B$5&gt;'Registration Data'!$P434)</f>
        <v>0</v>
      </c>
      <c r="R434" s="27">
        <f t="shared" si="38"/>
        <v>0</v>
      </c>
      <c r="S434" s="45"/>
      <c r="T434" s="28" t="e">
        <f t="shared" si="40"/>
        <v>#VALUE!</v>
      </c>
      <c r="U434" s="29" t="e">
        <f t="shared" si="41"/>
        <v>#VALUE!</v>
      </c>
      <c r="V434" s="44" t="e">
        <f t="shared" si="39"/>
        <v>#VALUE!</v>
      </c>
      <c r="W434"/>
    </row>
    <row r="435" spans="1:23" x14ac:dyDescent="0.25">
      <c r="A435"/>
      <c r="B435"/>
      <c r="C435"/>
      <c r="D435"/>
      <c r="E435"/>
      <c r="F435" s="23">
        <f t="shared" si="36"/>
        <v>0</v>
      </c>
      <c r="G435" s="24">
        <f t="shared" si="37"/>
        <v>0</v>
      </c>
      <c r="H435" s="43"/>
      <c r="I435" s="43"/>
      <c r="J435" s="43"/>
      <c r="K435" s="43"/>
      <c r="L435" s="43"/>
      <c r="O435" s="26" t="str">
        <f>IFERROR(VLOOKUP(C:C,'Results Data'!A:F,6,FALSE), "Not Found")</f>
        <v>Not Found</v>
      </c>
      <c r="P435" s="27" t="str">
        <f>IFERROR(VLOOKUP(C:C,'Results Data'!A:M,13,FALSE), "Not Found")</f>
        <v>Not Found</v>
      </c>
      <c r="Q435" s="27" t="b">
        <f>AND('RIDE DATA'!$A$5&lt;'Registration Data'!$P435,'RIDE DATA'!$B$5&gt;'Registration Data'!$P435)</f>
        <v>0</v>
      </c>
      <c r="R435" s="27">
        <f t="shared" si="38"/>
        <v>0</v>
      </c>
      <c r="S435" s="45"/>
      <c r="T435" s="28" t="e">
        <f t="shared" si="40"/>
        <v>#VALUE!</v>
      </c>
      <c r="U435" s="29" t="e">
        <f t="shared" si="41"/>
        <v>#VALUE!</v>
      </c>
      <c r="V435" s="44" t="e">
        <f t="shared" si="39"/>
        <v>#VALUE!</v>
      </c>
      <c r="W435"/>
    </row>
    <row r="436" spans="1:23" x14ac:dyDescent="0.25">
      <c r="A436"/>
      <c r="B436"/>
      <c r="C436"/>
      <c r="D436"/>
      <c r="E436"/>
      <c r="F436" s="23">
        <f t="shared" si="36"/>
        <v>0</v>
      </c>
      <c r="G436" s="24">
        <f t="shared" si="37"/>
        <v>0</v>
      </c>
      <c r="H436" s="43"/>
      <c r="I436" s="43"/>
      <c r="J436" s="43"/>
      <c r="K436" s="43"/>
      <c r="L436" s="43"/>
      <c r="O436" s="26" t="str">
        <f>IFERROR(VLOOKUP(C:C,'Results Data'!A:F,6,FALSE), "Not Found")</f>
        <v>Not Found</v>
      </c>
      <c r="P436" s="27" t="str">
        <f>IFERROR(VLOOKUP(C:C,'Results Data'!A:M,13,FALSE), "Not Found")</f>
        <v>Not Found</v>
      </c>
      <c r="Q436" s="27" t="b">
        <f>AND('RIDE DATA'!$A$5&lt;'Registration Data'!$P436,'RIDE DATA'!$B$5&gt;'Registration Data'!$P436)</f>
        <v>0</v>
      </c>
      <c r="R436" s="27">
        <f t="shared" si="38"/>
        <v>0</v>
      </c>
      <c r="S436" s="45"/>
      <c r="T436" s="28" t="e">
        <f t="shared" si="40"/>
        <v>#VALUE!</v>
      </c>
      <c r="U436" s="29" t="e">
        <f t="shared" si="41"/>
        <v>#VALUE!</v>
      </c>
      <c r="V436" s="44" t="e">
        <f t="shared" si="39"/>
        <v>#VALUE!</v>
      </c>
      <c r="W436"/>
    </row>
    <row r="437" spans="1:23" x14ac:dyDescent="0.25">
      <c r="A437"/>
      <c r="B437"/>
      <c r="C437"/>
      <c r="D437"/>
      <c r="E437"/>
      <c r="F437" s="23">
        <f t="shared" si="36"/>
        <v>0</v>
      </c>
      <c r="G437" s="24">
        <f t="shared" si="37"/>
        <v>0</v>
      </c>
      <c r="H437" s="43"/>
      <c r="I437" s="43"/>
      <c r="J437" s="43"/>
      <c r="K437" s="43"/>
      <c r="L437" s="43"/>
      <c r="O437" s="26" t="str">
        <f>IFERROR(VLOOKUP(C:C,'Results Data'!A:F,6,FALSE), "Not Found")</f>
        <v>Not Found</v>
      </c>
      <c r="P437" s="27" t="str">
        <f>IFERROR(VLOOKUP(C:C,'Results Data'!A:M,13,FALSE), "Not Found")</f>
        <v>Not Found</v>
      </c>
      <c r="Q437" s="27" t="b">
        <f>AND('RIDE DATA'!$A$5&lt;'Registration Data'!$P437,'RIDE DATA'!$B$5&gt;'Registration Data'!$P437)</f>
        <v>0</v>
      </c>
      <c r="R437" s="27">
        <f t="shared" si="38"/>
        <v>0</v>
      </c>
      <c r="S437" s="45"/>
      <c r="T437" s="28" t="e">
        <f t="shared" si="40"/>
        <v>#VALUE!</v>
      </c>
      <c r="U437" s="29" t="e">
        <f t="shared" si="41"/>
        <v>#VALUE!</v>
      </c>
      <c r="V437" s="44" t="e">
        <f t="shared" si="39"/>
        <v>#VALUE!</v>
      </c>
      <c r="W437"/>
    </row>
    <row r="438" spans="1:23" x14ac:dyDescent="0.25">
      <c r="A438"/>
      <c r="B438"/>
      <c r="C438"/>
      <c r="D438"/>
      <c r="E438"/>
      <c r="F438" s="23">
        <f t="shared" si="36"/>
        <v>0</v>
      </c>
      <c r="G438" s="24">
        <f t="shared" si="37"/>
        <v>0</v>
      </c>
      <c r="H438" s="43"/>
      <c r="I438" s="43"/>
      <c r="J438" s="43"/>
      <c r="K438" s="43"/>
      <c r="L438" s="43"/>
      <c r="O438" s="26" t="str">
        <f>IFERROR(VLOOKUP(C:C,'Results Data'!A:F,6,FALSE), "Not Found")</f>
        <v>Not Found</v>
      </c>
      <c r="P438" s="27" t="str">
        <f>IFERROR(VLOOKUP(C:C,'Results Data'!A:M,13,FALSE), "Not Found")</f>
        <v>Not Found</v>
      </c>
      <c r="Q438" s="27" t="b">
        <f>AND('RIDE DATA'!$A$5&lt;'Registration Data'!$P438,'RIDE DATA'!$B$5&gt;'Registration Data'!$P438)</f>
        <v>0</v>
      </c>
      <c r="R438" s="27">
        <f t="shared" si="38"/>
        <v>0</v>
      </c>
      <c r="S438" s="45"/>
      <c r="T438" s="28" t="e">
        <f t="shared" si="40"/>
        <v>#VALUE!</v>
      </c>
      <c r="U438" s="29" t="e">
        <f t="shared" si="41"/>
        <v>#VALUE!</v>
      </c>
      <c r="V438" s="44" t="e">
        <f t="shared" si="39"/>
        <v>#VALUE!</v>
      </c>
      <c r="W438"/>
    </row>
    <row r="439" spans="1:23" x14ac:dyDescent="0.25">
      <c r="A439"/>
      <c r="B439"/>
      <c r="C439"/>
      <c r="D439"/>
      <c r="E439"/>
      <c r="F439" s="23">
        <f t="shared" si="36"/>
        <v>0</v>
      </c>
      <c r="G439" s="24">
        <f t="shared" si="37"/>
        <v>0</v>
      </c>
      <c r="H439" s="43"/>
      <c r="I439" s="43"/>
      <c r="J439" s="43"/>
      <c r="K439" s="43"/>
      <c r="L439" s="43"/>
      <c r="O439" s="26" t="str">
        <f>IFERROR(VLOOKUP(C:C,'Results Data'!A:F,6,FALSE), "Not Found")</f>
        <v>Not Found</v>
      </c>
      <c r="P439" s="27" t="str">
        <f>IFERROR(VLOOKUP(C:C,'Results Data'!A:M,13,FALSE), "Not Found")</f>
        <v>Not Found</v>
      </c>
      <c r="Q439" s="27" t="b">
        <f>AND('RIDE DATA'!$A$5&lt;'Registration Data'!$P439,'RIDE DATA'!$B$5&gt;'Registration Data'!$P439)</f>
        <v>0</v>
      </c>
      <c r="R439" s="27">
        <f t="shared" si="38"/>
        <v>0</v>
      </c>
      <c r="S439" s="45"/>
      <c r="T439" s="28" t="e">
        <f t="shared" si="40"/>
        <v>#VALUE!</v>
      </c>
      <c r="U439" s="29" t="e">
        <f t="shared" si="41"/>
        <v>#VALUE!</v>
      </c>
      <c r="V439" s="44" t="e">
        <f t="shared" si="39"/>
        <v>#VALUE!</v>
      </c>
      <c r="W439"/>
    </row>
    <row r="440" spans="1:23" x14ac:dyDescent="0.25">
      <c r="A440"/>
      <c r="B440"/>
      <c r="C440"/>
      <c r="D440"/>
      <c r="E440"/>
      <c r="F440" s="23">
        <f t="shared" si="36"/>
        <v>0</v>
      </c>
      <c r="G440" s="24">
        <f t="shared" si="37"/>
        <v>0</v>
      </c>
      <c r="H440" s="43"/>
      <c r="I440" s="43"/>
      <c r="J440" s="43"/>
      <c r="K440" s="43"/>
      <c r="L440" s="43"/>
      <c r="O440" s="26" t="str">
        <f>IFERROR(VLOOKUP(C:C,'Results Data'!A:F,6,FALSE), "Not Found")</f>
        <v>Not Found</v>
      </c>
      <c r="P440" s="27" t="str">
        <f>IFERROR(VLOOKUP(C:C,'Results Data'!A:M,13,FALSE), "Not Found")</f>
        <v>Not Found</v>
      </c>
      <c r="Q440" s="27" t="b">
        <f>AND('RIDE DATA'!$A$5&lt;'Registration Data'!$P440,'RIDE DATA'!$B$5&gt;'Registration Data'!$P440)</f>
        <v>0</v>
      </c>
      <c r="R440" s="27">
        <f t="shared" si="38"/>
        <v>0</v>
      </c>
      <c r="S440" s="45"/>
      <c r="T440" s="28" t="e">
        <f t="shared" si="40"/>
        <v>#VALUE!</v>
      </c>
      <c r="U440" s="29" t="e">
        <f t="shared" si="41"/>
        <v>#VALUE!</v>
      </c>
      <c r="V440" s="44" t="e">
        <f t="shared" si="39"/>
        <v>#VALUE!</v>
      </c>
      <c r="W440"/>
    </row>
    <row r="441" spans="1:23" x14ac:dyDescent="0.25">
      <c r="A441"/>
      <c r="B441"/>
      <c r="C441"/>
      <c r="D441"/>
      <c r="E441"/>
      <c r="F441" s="23">
        <f t="shared" si="36"/>
        <v>0</v>
      </c>
      <c r="G441" s="24">
        <f t="shared" si="37"/>
        <v>0</v>
      </c>
      <c r="H441" s="43"/>
      <c r="I441" s="43"/>
      <c r="J441" s="43"/>
      <c r="K441" s="43"/>
      <c r="L441" s="43"/>
      <c r="O441" s="26" t="str">
        <f>IFERROR(VLOOKUP(C:C,'Results Data'!A:F,6,FALSE), "Not Found")</f>
        <v>Not Found</v>
      </c>
      <c r="P441" s="27" t="str">
        <f>IFERROR(VLOOKUP(C:C,'Results Data'!A:M,13,FALSE), "Not Found")</f>
        <v>Not Found</v>
      </c>
      <c r="Q441" s="27" t="b">
        <f>AND('RIDE DATA'!$A$5&lt;'Registration Data'!$P441,'RIDE DATA'!$B$5&gt;'Registration Data'!$P441)</f>
        <v>0</v>
      </c>
      <c r="R441" s="27">
        <f t="shared" si="38"/>
        <v>0</v>
      </c>
      <c r="S441" s="45"/>
      <c r="T441" s="28" t="e">
        <f t="shared" si="40"/>
        <v>#VALUE!</v>
      </c>
      <c r="U441" s="29" t="e">
        <f t="shared" si="41"/>
        <v>#VALUE!</v>
      </c>
      <c r="V441" s="44" t="e">
        <f t="shared" si="39"/>
        <v>#VALUE!</v>
      </c>
      <c r="W441"/>
    </row>
    <row r="442" spans="1:23" x14ac:dyDescent="0.25">
      <c r="A442"/>
      <c r="B442"/>
      <c r="C442"/>
      <c r="D442"/>
      <c r="E442"/>
      <c r="F442" s="23">
        <f t="shared" si="36"/>
        <v>0</v>
      </c>
      <c r="G442" s="24">
        <f t="shared" si="37"/>
        <v>0</v>
      </c>
      <c r="H442" s="43"/>
      <c r="I442" s="43"/>
      <c r="J442" s="43"/>
      <c r="K442" s="43"/>
      <c r="L442" s="43"/>
      <c r="O442" s="26" t="str">
        <f>IFERROR(VLOOKUP(C:C,'Results Data'!A:F,6,FALSE), "Not Found")</f>
        <v>Not Found</v>
      </c>
      <c r="P442" s="27" t="str">
        <f>IFERROR(VLOOKUP(C:C,'Results Data'!A:M,13,FALSE), "Not Found")</f>
        <v>Not Found</v>
      </c>
      <c r="Q442" s="27" t="b">
        <f>AND('RIDE DATA'!$A$5&lt;'Registration Data'!$P442,'RIDE DATA'!$B$5&gt;'Registration Data'!$P442)</f>
        <v>0</v>
      </c>
      <c r="R442" s="27">
        <f t="shared" si="38"/>
        <v>0</v>
      </c>
      <c r="S442" s="45"/>
      <c r="T442" s="28" t="e">
        <f t="shared" si="40"/>
        <v>#VALUE!</v>
      </c>
      <c r="U442" s="29" t="e">
        <f t="shared" si="41"/>
        <v>#VALUE!</v>
      </c>
      <c r="V442" s="44" t="e">
        <f t="shared" si="39"/>
        <v>#VALUE!</v>
      </c>
      <c r="W442"/>
    </row>
    <row r="443" spans="1:23" x14ac:dyDescent="0.25">
      <c r="A443"/>
      <c r="B443"/>
      <c r="C443"/>
      <c r="D443"/>
      <c r="E443"/>
      <c r="F443" s="23">
        <f t="shared" ref="F443:F506" si="42">D443*0.94</f>
        <v>0</v>
      </c>
      <c r="G443" s="24">
        <f t="shared" ref="G443:G506" si="43">IF(O443="Not Found",0,F443)</f>
        <v>0</v>
      </c>
      <c r="H443" s="43"/>
      <c r="I443" s="43"/>
      <c r="J443" s="43"/>
      <c r="K443" s="43"/>
      <c r="L443" s="43"/>
      <c r="O443" s="26" t="str">
        <f>IFERROR(VLOOKUP(C:C,'Results Data'!A:F,6,FALSE), "Not Found")</f>
        <v>Not Found</v>
      </c>
      <c r="P443" s="27" t="str">
        <f>IFERROR(VLOOKUP(C:C,'Results Data'!A:M,13,FALSE), "Not Found")</f>
        <v>Not Found</v>
      </c>
      <c r="Q443" s="27" t="b">
        <f>AND('RIDE DATA'!$A$5&lt;'Registration Data'!$P443,'RIDE DATA'!$B$5&gt;'Registration Data'!$P443)</f>
        <v>0</v>
      </c>
      <c r="R443" s="27">
        <f t="shared" ref="R443:R506" si="44">IF(Q443=TRUE,O443*0.03,0)</f>
        <v>0</v>
      </c>
      <c r="S443" s="45"/>
      <c r="T443" s="28" t="e">
        <f t="shared" si="40"/>
        <v>#VALUE!</v>
      </c>
      <c r="U443" s="29" t="e">
        <f t="shared" si="41"/>
        <v>#VALUE!</v>
      </c>
      <c r="V443" s="44" t="e">
        <f t="shared" ref="V443:V506" si="45">IF(U443&gt;100%,((U443-1)*10000),0)</f>
        <v>#VALUE!</v>
      </c>
      <c r="W443"/>
    </row>
    <row r="444" spans="1:23" x14ac:dyDescent="0.25">
      <c r="A444"/>
      <c r="B444"/>
      <c r="C444"/>
      <c r="D444"/>
      <c r="E444"/>
      <c r="F444" s="23">
        <f t="shared" si="42"/>
        <v>0</v>
      </c>
      <c r="G444" s="24">
        <f t="shared" si="43"/>
        <v>0</v>
      </c>
      <c r="H444" s="43"/>
      <c r="I444" s="43"/>
      <c r="J444" s="43"/>
      <c r="K444" s="43"/>
      <c r="L444" s="43"/>
      <c r="O444" s="26" t="str">
        <f>IFERROR(VLOOKUP(C:C,'Results Data'!A:F,6,FALSE), "Not Found")</f>
        <v>Not Found</v>
      </c>
      <c r="P444" s="27" t="str">
        <f>IFERROR(VLOOKUP(C:C,'Results Data'!A:M,13,FALSE), "Not Found")</f>
        <v>Not Found</v>
      </c>
      <c r="Q444" s="27" t="b">
        <f>AND('RIDE DATA'!$A$5&lt;'Registration Data'!$P444,'RIDE DATA'!$B$5&gt;'Registration Data'!$P444)</f>
        <v>0</v>
      </c>
      <c r="R444" s="27">
        <f t="shared" si="44"/>
        <v>0</v>
      </c>
      <c r="S444" s="45"/>
      <c r="T444" s="28" t="e">
        <f t="shared" si="40"/>
        <v>#VALUE!</v>
      </c>
      <c r="U444" s="29" t="e">
        <f t="shared" si="41"/>
        <v>#VALUE!</v>
      </c>
      <c r="V444" s="44" t="e">
        <f t="shared" si="45"/>
        <v>#VALUE!</v>
      </c>
      <c r="W444"/>
    </row>
    <row r="445" spans="1:23" x14ac:dyDescent="0.25">
      <c r="A445"/>
      <c r="B445"/>
      <c r="C445"/>
      <c r="D445"/>
      <c r="E445"/>
      <c r="F445" s="23">
        <f t="shared" si="42"/>
        <v>0</v>
      </c>
      <c r="G445" s="24">
        <f t="shared" si="43"/>
        <v>0</v>
      </c>
      <c r="H445" s="43"/>
      <c r="I445" s="43"/>
      <c r="J445" s="43"/>
      <c r="K445" s="43"/>
      <c r="L445" s="43"/>
      <c r="O445" s="26" t="str">
        <f>IFERROR(VLOOKUP(C:C,'Results Data'!A:F,6,FALSE), "Not Found")</f>
        <v>Not Found</v>
      </c>
      <c r="P445" s="27" t="str">
        <f>IFERROR(VLOOKUP(C:C,'Results Data'!A:M,13,FALSE), "Not Found")</f>
        <v>Not Found</v>
      </c>
      <c r="Q445" s="27" t="b">
        <f>AND('RIDE DATA'!$A$5&lt;'Registration Data'!$P445,'RIDE DATA'!$B$5&gt;'Registration Data'!$P445)</f>
        <v>0</v>
      </c>
      <c r="R445" s="27">
        <f t="shared" si="44"/>
        <v>0</v>
      </c>
      <c r="S445" s="45"/>
      <c r="T445" s="28" t="e">
        <f t="shared" si="40"/>
        <v>#VALUE!</v>
      </c>
      <c r="U445" s="29" t="e">
        <f t="shared" si="41"/>
        <v>#VALUE!</v>
      </c>
      <c r="V445" s="44" t="e">
        <f t="shared" si="45"/>
        <v>#VALUE!</v>
      </c>
      <c r="W445"/>
    </row>
    <row r="446" spans="1:23" x14ac:dyDescent="0.25">
      <c r="A446"/>
      <c r="B446"/>
      <c r="C446"/>
      <c r="D446"/>
      <c r="E446"/>
      <c r="F446" s="23">
        <f t="shared" si="42"/>
        <v>0</v>
      </c>
      <c r="G446" s="24">
        <f t="shared" si="43"/>
        <v>0</v>
      </c>
      <c r="H446" s="43"/>
      <c r="I446" s="43"/>
      <c r="J446" s="43"/>
      <c r="K446" s="43"/>
      <c r="L446" s="43"/>
      <c r="O446" s="26" t="str">
        <f>IFERROR(VLOOKUP(C:C,'Results Data'!A:F,6,FALSE), "Not Found")</f>
        <v>Not Found</v>
      </c>
      <c r="P446" s="27" t="str">
        <f>IFERROR(VLOOKUP(C:C,'Results Data'!A:M,13,FALSE), "Not Found")</f>
        <v>Not Found</v>
      </c>
      <c r="Q446" s="27" t="b">
        <f>AND('RIDE DATA'!$A$5&lt;'Registration Data'!$P446,'RIDE DATA'!$B$5&gt;'Registration Data'!$P446)</f>
        <v>0</v>
      </c>
      <c r="R446" s="27">
        <f t="shared" si="44"/>
        <v>0</v>
      </c>
      <c r="S446" s="45"/>
      <c r="T446" s="28" t="e">
        <f t="shared" si="40"/>
        <v>#VALUE!</v>
      </c>
      <c r="U446" s="29" t="e">
        <f t="shared" si="41"/>
        <v>#VALUE!</v>
      </c>
      <c r="V446" s="44" t="e">
        <f t="shared" si="45"/>
        <v>#VALUE!</v>
      </c>
      <c r="W446"/>
    </row>
    <row r="447" spans="1:23" x14ac:dyDescent="0.25">
      <c r="A447"/>
      <c r="B447"/>
      <c r="C447"/>
      <c r="D447"/>
      <c r="E447"/>
      <c r="F447" s="23">
        <f t="shared" si="42"/>
        <v>0</v>
      </c>
      <c r="G447" s="24">
        <f t="shared" si="43"/>
        <v>0</v>
      </c>
      <c r="H447" s="43"/>
      <c r="I447" s="43"/>
      <c r="J447" s="43"/>
      <c r="K447" s="43"/>
      <c r="L447" s="43"/>
      <c r="O447" s="26" t="str">
        <f>IFERROR(VLOOKUP(C:C,'Results Data'!A:F,6,FALSE), "Not Found")</f>
        <v>Not Found</v>
      </c>
      <c r="P447" s="27" t="str">
        <f>IFERROR(VLOOKUP(C:C,'Results Data'!A:M,13,FALSE), "Not Found")</f>
        <v>Not Found</v>
      </c>
      <c r="Q447" s="27" t="b">
        <f>AND('RIDE DATA'!$A$5&lt;'Registration Data'!$P447,'RIDE DATA'!$B$5&gt;'Registration Data'!$P447)</f>
        <v>0</v>
      </c>
      <c r="R447" s="27">
        <f t="shared" si="44"/>
        <v>0</v>
      </c>
      <c r="S447" s="45"/>
      <c r="T447" s="28" t="e">
        <f t="shared" si="40"/>
        <v>#VALUE!</v>
      </c>
      <c r="U447" s="29" t="e">
        <f t="shared" si="41"/>
        <v>#VALUE!</v>
      </c>
      <c r="V447" s="44" t="e">
        <f t="shared" si="45"/>
        <v>#VALUE!</v>
      </c>
      <c r="W447"/>
    </row>
    <row r="448" spans="1:23" x14ac:dyDescent="0.25">
      <c r="A448"/>
      <c r="B448"/>
      <c r="C448"/>
      <c r="D448"/>
      <c r="E448"/>
      <c r="F448" s="23">
        <f t="shared" si="42"/>
        <v>0</v>
      </c>
      <c r="G448" s="24">
        <f t="shared" si="43"/>
        <v>0</v>
      </c>
      <c r="H448" s="43"/>
      <c r="I448" s="43"/>
      <c r="J448" s="43"/>
      <c r="K448" s="43"/>
      <c r="L448" s="43"/>
      <c r="O448" s="26" t="str">
        <f>IFERROR(VLOOKUP(C:C,'Results Data'!A:F,6,FALSE), "Not Found")</f>
        <v>Not Found</v>
      </c>
      <c r="P448" s="27" t="str">
        <f>IFERROR(VLOOKUP(C:C,'Results Data'!A:M,13,FALSE), "Not Found")</f>
        <v>Not Found</v>
      </c>
      <c r="Q448" s="27" t="b">
        <f>AND('RIDE DATA'!$A$5&lt;'Registration Data'!$P448,'RIDE DATA'!$B$5&gt;'Registration Data'!$P448)</f>
        <v>0</v>
      </c>
      <c r="R448" s="27">
        <f t="shared" si="44"/>
        <v>0</v>
      </c>
      <c r="S448" s="45"/>
      <c r="T448" s="28" t="e">
        <f t="shared" si="40"/>
        <v>#VALUE!</v>
      </c>
      <c r="U448" s="29" t="e">
        <f t="shared" si="41"/>
        <v>#VALUE!</v>
      </c>
      <c r="V448" s="44" t="e">
        <f t="shared" si="45"/>
        <v>#VALUE!</v>
      </c>
      <c r="W448"/>
    </row>
    <row r="449" spans="1:23" x14ac:dyDescent="0.25">
      <c r="A449"/>
      <c r="B449"/>
      <c r="C449"/>
      <c r="D449"/>
      <c r="E449"/>
      <c r="F449" s="23">
        <f t="shared" si="42"/>
        <v>0</v>
      </c>
      <c r="G449" s="24">
        <f t="shared" si="43"/>
        <v>0</v>
      </c>
      <c r="H449" s="43"/>
      <c r="I449" s="43"/>
      <c r="J449" s="43"/>
      <c r="K449" s="43"/>
      <c r="L449" s="43"/>
      <c r="O449" s="26" t="str">
        <f>IFERROR(VLOOKUP(C:C,'Results Data'!A:F,6,FALSE), "Not Found")</f>
        <v>Not Found</v>
      </c>
      <c r="P449" s="27" t="str">
        <f>IFERROR(VLOOKUP(C:C,'Results Data'!A:M,13,FALSE), "Not Found")</f>
        <v>Not Found</v>
      </c>
      <c r="Q449" s="27" t="b">
        <f>AND('RIDE DATA'!$A$5&lt;'Registration Data'!$P449,'RIDE DATA'!$B$5&gt;'Registration Data'!$P449)</f>
        <v>0</v>
      </c>
      <c r="R449" s="27">
        <f t="shared" si="44"/>
        <v>0</v>
      </c>
      <c r="S449" s="45"/>
      <c r="T449" s="28" t="e">
        <f t="shared" si="40"/>
        <v>#VALUE!</v>
      </c>
      <c r="U449" s="29" t="e">
        <f t="shared" si="41"/>
        <v>#VALUE!</v>
      </c>
      <c r="V449" s="44" t="e">
        <f t="shared" si="45"/>
        <v>#VALUE!</v>
      </c>
      <c r="W449"/>
    </row>
    <row r="450" spans="1:23" x14ac:dyDescent="0.25">
      <c r="A450"/>
      <c r="B450"/>
      <c r="C450"/>
      <c r="D450"/>
      <c r="E450"/>
      <c r="F450" s="23">
        <f t="shared" si="42"/>
        <v>0</v>
      </c>
      <c r="G450" s="24">
        <f t="shared" si="43"/>
        <v>0</v>
      </c>
      <c r="H450" s="43"/>
      <c r="I450" s="43"/>
      <c r="J450" s="43"/>
      <c r="K450" s="43"/>
      <c r="L450" s="43"/>
      <c r="O450" s="26" t="str">
        <f>IFERROR(VLOOKUP(C:C,'Results Data'!A:F,6,FALSE), "Not Found")</f>
        <v>Not Found</v>
      </c>
      <c r="P450" s="27" t="str">
        <f>IFERROR(VLOOKUP(C:C,'Results Data'!A:M,13,FALSE), "Not Found")</f>
        <v>Not Found</v>
      </c>
      <c r="Q450" s="27" t="b">
        <f>AND('RIDE DATA'!$A$5&lt;'Registration Data'!$P450,'RIDE DATA'!$B$5&gt;'Registration Data'!$P450)</f>
        <v>0</v>
      </c>
      <c r="R450" s="27">
        <f t="shared" si="44"/>
        <v>0</v>
      </c>
      <c r="S450" s="45"/>
      <c r="T450" s="28" t="e">
        <f t="shared" ref="T450:T513" si="46">R450+O450</f>
        <v>#VALUE!</v>
      </c>
      <c r="U450" s="29" t="e">
        <f t="shared" ref="U450:U513" si="47">T450/F450</f>
        <v>#VALUE!</v>
      </c>
      <c r="V450" s="44" t="e">
        <f t="shared" si="45"/>
        <v>#VALUE!</v>
      </c>
      <c r="W450"/>
    </row>
    <row r="451" spans="1:23" x14ac:dyDescent="0.25">
      <c r="A451"/>
      <c r="B451"/>
      <c r="C451"/>
      <c r="D451"/>
      <c r="E451"/>
      <c r="F451" s="23">
        <f t="shared" si="42"/>
        <v>0</v>
      </c>
      <c r="G451" s="24">
        <f t="shared" si="43"/>
        <v>0</v>
      </c>
      <c r="H451" s="43"/>
      <c r="I451" s="43"/>
      <c r="J451" s="43"/>
      <c r="K451" s="43"/>
      <c r="L451" s="43"/>
      <c r="O451" s="26" t="str">
        <f>IFERROR(VLOOKUP(C:C,'Results Data'!A:F,6,FALSE), "Not Found")</f>
        <v>Not Found</v>
      </c>
      <c r="P451" s="27" t="str">
        <f>IFERROR(VLOOKUP(C:C,'Results Data'!A:M,13,FALSE), "Not Found")</f>
        <v>Not Found</v>
      </c>
      <c r="Q451" s="27" t="b">
        <f>AND('RIDE DATA'!$A$5&lt;'Registration Data'!$P451,'RIDE DATA'!$B$5&gt;'Registration Data'!$P451)</f>
        <v>0</v>
      </c>
      <c r="R451" s="27">
        <f t="shared" si="44"/>
        <v>0</v>
      </c>
      <c r="S451" s="45"/>
      <c r="T451" s="28" t="e">
        <f t="shared" si="46"/>
        <v>#VALUE!</v>
      </c>
      <c r="U451" s="29" t="e">
        <f t="shared" si="47"/>
        <v>#VALUE!</v>
      </c>
      <c r="V451" s="44" t="e">
        <f t="shared" si="45"/>
        <v>#VALUE!</v>
      </c>
      <c r="W451"/>
    </row>
    <row r="452" spans="1:23" x14ac:dyDescent="0.25">
      <c r="A452"/>
      <c r="B452"/>
      <c r="C452"/>
      <c r="D452"/>
      <c r="E452"/>
      <c r="F452" s="23">
        <f t="shared" si="42"/>
        <v>0</v>
      </c>
      <c r="G452" s="24">
        <f t="shared" si="43"/>
        <v>0</v>
      </c>
      <c r="H452" s="43"/>
      <c r="I452" s="43"/>
      <c r="J452" s="43"/>
      <c r="K452" s="43"/>
      <c r="L452" s="43"/>
      <c r="O452" s="26" t="str">
        <f>IFERROR(VLOOKUP(C:C,'Results Data'!A:F,6,FALSE), "Not Found")</f>
        <v>Not Found</v>
      </c>
      <c r="P452" s="27" t="str">
        <f>IFERROR(VLOOKUP(C:C,'Results Data'!A:M,13,FALSE), "Not Found")</f>
        <v>Not Found</v>
      </c>
      <c r="Q452" s="27" t="b">
        <f>AND('RIDE DATA'!$A$5&lt;'Registration Data'!$P452,'RIDE DATA'!$B$5&gt;'Registration Data'!$P452)</f>
        <v>0</v>
      </c>
      <c r="R452" s="27">
        <f t="shared" si="44"/>
        <v>0</v>
      </c>
      <c r="S452" s="45"/>
      <c r="T452" s="28" t="e">
        <f t="shared" si="46"/>
        <v>#VALUE!</v>
      </c>
      <c r="U452" s="29" t="e">
        <f t="shared" si="47"/>
        <v>#VALUE!</v>
      </c>
      <c r="V452" s="44" t="e">
        <f t="shared" si="45"/>
        <v>#VALUE!</v>
      </c>
      <c r="W452"/>
    </row>
    <row r="453" spans="1:23" x14ac:dyDescent="0.25">
      <c r="A453"/>
      <c r="B453"/>
      <c r="C453"/>
      <c r="D453"/>
      <c r="E453"/>
      <c r="F453" s="23">
        <f t="shared" si="42"/>
        <v>0</v>
      </c>
      <c r="G453" s="24">
        <f t="shared" si="43"/>
        <v>0</v>
      </c>
      <c r="H453" s="43"/>
      <c r="I453" s="43"/>
      <c r="J453" s="43"/>
      <c r="K453" s="43"/>
      <c r="L453" s="43"/>
      <c r="O453" s="26" t="str">
        <f>IFERROR(VLOOKUP(C:C,'Results Data'!A:F,6,FALSE), "Not Found")</f>
        <v>Not Found</v>
      </c>
      <c r="P453" s="27" t="str">
        <f>IFERROR(VLOOKUP(C:C,'Results Data'!A:M,13,FALSE), "Not Found")</f>
        <v>Not Found</v>
      </c>
      <c r="Q453" s="27" t="b">
        <f>AND('RIDE DATA'!$A$5&lt;'Registration Data'!$P453,'RIDE DATA'!$B$5&gt;'Registration Data'!$P453)</f>
        <v>0</v>
      </c>
      <c r="R453" s="27">
        <f t="shared" si="44"/>
        <v>0</v>
      </c>
      <c r="S453" s="45"/>
      <c r="T453" s="28" t="e">
        <f t="shared" si="46"/>
        <v>#VALUE!</v>
      </c>
      <c r="U453" s="29" t="e">
        <f t="shared" si="47"/>
        <v>#VALUE!</v>
      </c>
      <c r="V453" s="44" t="e">
        <f t="shared" si="45"/>
        <v>#VALUE!</v>
      </c>
      <c r="W453"/>
    </row>
    <row r="454" spans="1:23" x14ac:dyDescent="0.25">
      <c r="A454"/>
      <c r="B454"/>
      <c r="C454"/>
      <c r="D454"/>
      <c r="E454"/>
      <c r="F454" s="23">
        <f t="shared" si="42"/>
        <v>0</v>
      </c>
      <c r="G454" s="24">
        <f t="shared" si="43"/>
        <v>0</v>
      </c>
      <c r="H454" s="43"/>
      <c r="I454" s="43"/>
      <c r="J454" s="43"/>
      <c r="K454" s="43"/>
      <c r="L454" s="43"/>
      <c r="O454" s="26" t="str">
        <f>IFERROR(VLOOKUP(C:C,'Results Data'!A:F,6,FALSE), "Not Found")</f>
        <v>Not Found</v>
      </c>
      <c r="P454" s="27" t="str">
        <f>IFERROR(VLOOKUP(C:C,'Results Data'!A:M,13,FALSE), "Not Found")</f>
        <v>Not Found</v>
      </c>
      <c r="Q454" s="27" t="b">
        <f>AND('RIDE DATA'!$A$5&lt;'Registration Data'!$P454,'RIDE DATA'!$B$5&gt;'Registration Data'!$P454)</f>
        <v>0</v>
      </c>
      <c r="R454" s="27">
        <f t="shared" si="44"/>
        <v>0</v>
      </c>
      <c r="S454" s="45"/>
      <c r="T454" s="28" t="e">
        <f t="shared" si="46"/>
        <v>#VALUE!</v>
      </c>
      <c r="U454" s="29" t="e">
        <f t="shared" si="47"/>
        <v>#VALUE!</v>
      </c>
      <c r="V454" s="44" t="e">
        <f t="shared" si="45"/>
        <v>#VALUE!</v>
      </c>
      <c r="W454"/>
    </row>
    <row r="455" spans="1:23" x14ac:dyDescent="0.25">
      <c r="A455"/>
      <c r="B455"/>
      <c r="C455"/>
      <c r="D455"/>
      <c r="E455"/>
      <c r="F455" s="23">
        <f t="shared" si="42"/>
        <v>0</v>
      </c>
      <c r="G455" s="24">
        <f t="shared" si="43"/>
        <v>0</v>
      </c>
      <c r="H455" s="43"/>
      <c r="I455" s="43"/>
      <c r="J455" s="43"/>
      <c r="K455" s="43"/>
      <c r="L455" s="43"/>
      <c r="O455" s="26" t="str">
        <f>IFERROR(VLOOKUP(C:C,'Results Data'!A:F,6,FALSE), "Not Found")</f>
        <v>Not Found</v>
      </c>
      <c r="P455" s="27" t="str">
        <f>IFERROR(VLOOKUP(C:C,'Results Data'!A:M,13,FALSE), "Not Found")</f>
        <v>Not Found</v>
      </c>
      <c r="Q455" s="27" t="b">
        <f>AND('RIDE DATA'!$A$5&lt;'Registration Data'!$P455,'RIDE DATA'!$B$5&gt;'Registration Data'!$P455)</f>
        <v>0</v>
      </c>
      <c r="R455" s="27">
        <f t="shared" si="44"/>
        <v>0</v>
      </c>
      <c r="S455" s="45"/>
      <c r="T455" s="28" t="e">
        <f t="shared" si="46"/>
        <v>#VALUE!</v>
      </c>
      <c r="U455" s="29" t="e">
        <f t="shared" si="47"/>
        <v>#VALUE!</v>
      </c>
      <c r="V455" s="44" t="e">
        <f t="shared" si="45"/>
        <v>#VALUE!</v>
      </c>
      <c r="W455"/>
    </row>
    <row r="456" spans="1:23" x14ac:dyDescent="0.25">
      <c r="A456"/>
      <c r="B456"/>
      <c r="C456"/>
      <c r="D456"/>
      <c r="E456"/>
      <c r="F456" s="23">
        <f t="shared" si="42"/>
        <v>0</v>
      </c>
      <c r="G456" s="24">
        <f t="shared" si="43"/>
        <v>0</v>
      </c>
      <c r="H456" s="43"/>
      <c r="I456" s="43"/>
      <c r="J456" s="43"/>
      <c r="K456" s="43"/>
      <c r="L456" s="43"/>
      <c r="O456" s="26" t="str">
        <f>IFERROR(VLOOKUP(C:C,'Results Data'!A:F,6,FALSE), "Not Found")</f>
        <v>Not Found</v>
      </c>
      <c r="P456" s="27" t="str">
        <f>IFERROR(VLOOKUP(C:C,'Results Data'!A:M,13,FALSE), "Not Found")</f>
        <v>Not Found</v>
      </c>
      <c r="Q456" s="27" t="b">
        <f>AND('RIDE DATA'!$A$5&lt;'Registration Data'!$P456,'RIDE DATA'!$B$5&gt;'Registration Data'!$P456)</f>
        <v>0</v>
      </c>
      <c r="R456" s="27">
        <f t="shared" si="44"/>
        <v>0</v>
      </c>
      <c r="S456" s="45"/>
      <c r="T456" s="28" t="e">
        <f t="shared" si="46"/>
        <v>#VALUE!</v>
      </c>
      <c r="U456" s="29" t="e">
        <f t="shared" si="47"/>
        <v>#VALUE!</v>
      </c>
      <c r="V456" s="44" t="e">
        <f t="shared" si="45"/>
        <v>#VALUE!</v>
      </c>
      <c r="W456"/>
    </row>
    <row r="457" spans="1:23" x14ac:dyDescent="0.25">
      <c r="A457"/>
      <c r="B457"/>
      <c r="C457"/>
      <c r="D457"/>
      <c r="E457"/>
      <c r="F457" s="23">
        <f t="shared" si="42"/>
        <v>0</v>
      </c>
      <c r="G457" s="24">
        <f t="shared" si="43"/>
        <v>0</v>
      </c>
      <c r="H457" s="43"/>
      <c r="I457" s="43"/>
      <c r="J457" s="43"/>
      <c r="K457" s="43"/>
      <c r="L457" s="43"/>
      <c r="O457" s="26" t="str">
        <f>IFERROR(VLOOKUP(C:C,'Results Data'!A:F,6,FALSE), "Not Found")</f>
        <v>Not Found</v>
      </c>
      <c r="P457" s="27" t="str">
        <f>IFERROR(VLOOKUP(C:C,'Results Data'!A:M,13,FALSE), "Not Found")</f>
        <v>Not Found</v>
      </c>
      <c r="Q457" s="27" t="b">
        <f>AND('RIDE DATA'!$A$5&lt;'Registration Data'!$P457,'RIDE DATA'!$B$5&gt;'Registration Data'!$P457)</f>
        <v>0</v>
      </c>
      <c r="R457" s="27">
        <f t="shared" si="44"/>
        <v>0</v>
      </c>
      <c r="S457" s="45"/>
      <c r="T457" s="28" t="e">
        <f t="shared" si="46"/>
        <v>#VALUE!</v>
      </c>
      <c r="U457" s="29" t="e">
        <f t="shared" si="47"/>
        <v>#VALUE!</v>
      </c>
      <c r="V457" s="44" t="e">
        <f t="shared" si="45"/>
        <v>#VALUE!</v>
      </c>
      <c r="W457"/>
    </row>
    <row r="458" spans="1:23" x14ac:dyDescent="0.25">
      <c r="A458"/>
      <c r="B458"/>
      <c r="C458"/>
      <c r="D458"/>
      <c r="E458"/>
      <c r="F458" s="23">
        <f t="shared" si="42"/>
        <v>0</v>
      </c>
      <c r="G458" s="24">
        <f t="shared" si="43"/>
        <v>0</v>
      </c>
      <c r="H458" s="43"/>
      <c r="I458" s="43"/>
      <c r="J458" s="43"/>
      <c r="K458" s="43"/>
      <c r="L458" s="43"/>
      <c r="O458" s="26" t="str">
        <f>IFERROR(VLOOKUP(C:C,'Results Data'!A:F,6,FALSE), "Not Found")</f>
        <v>Not Found</v>
      </c>
      <c r="P458" s="27" t="str">
        <f>IFERROR(VLOOKUP(C:C,'Results Data'!A:M,13,FALSE), "Not Found")</f>
        <v>Not Found</v>
      </c>
      <c r="Q458" s="27" t="b">
        <f>AND('RIDE DATA'!$A$5&lt;'Registration Data'!$P458,'RIDE DATA'!$B$5&gt;'Registration Data'!$P458)</f>
        <v>0</v>
      </c>
      <c r="R458" s="27">
        <f t="shared" si="44"/>
        <v>0</v>
      </c>
      <c r="S458" s="45"/>
      <c r="T458" s="28" t="e">
        <f t="shared" si="46"/>
        <v>#VALUE!</v>
      </c>
      <c r="U458" s="29" t="e">
        <f t="shared" si="47"/>
        <v>#VALUE!</v>
      </c>
      <c r="V458" s="44" t="e">
        <f t="shared" si="45"/>
        <v>#VALUE!</v>
      </c>
      <c r="W458"/>
    </row>
    <row r="459" spans="1:23" x14ac:dyDescent="0.25">
      <c r="A459"/>
      <c r="B459"/>
      <c r="C459"/>
      <c r="D459"/>
      <c r="E459"/>
      <c r="F459" s="23">
        <f t="shared" si="42"/>
        <v>0</v>
      </c>
      <c r="G459" s="24">
        <f t="shared" si="43"/>
        <v>0</v>
      </c>
      <c r="H459" s="43"/>
      <c r="I459" s="43"/>
      <c r="J459" s="43"/>
      <c r="K459" s="43"/>
      <c r="L459" s="43"/>
      <c r="O459" s="26" t="str">
        <f>IFERROR(VLOOKUP(C:C,'Results Data'!A:F,6,FALSE), "Not Found")</f>
        <v>Not Found</v>
      </c>
      <c r="P459" s="27" t="str">
        <f>IFERROR(VLOOKUP(C:C,'Results Data'!A:M,13,FALSE), "Not Found")</f>
        <v>Not Found</v>
      </c>
      <c r="Q459" s="27" t="b">
        <f>AND('RIDE DATA'!$A$5&lt;'Registration Data'!$P459,'RIDE DATA'!$B$5&gt;'Registration Data'!$P459)</f>
        <v>0</v>
      </c>
      <c r="R459" s="27">
        <f t="shared" si="44"/>
        <v>0</v>
      </c>
      <c r="S459" s="45"/>
      <c r="T459" s="28" t="e">
        <f t="shared" si="46"/>
        <v>#VALUE!</v>
      </c>
      <c r="U459" s="29" t="e">
        <f t="shared" si="47"/>
        <v>#VALUE!</v>
      </c>
      <c r="V459" s="44" t="e">
        <f t="shared" si="45"/>
        <v>#VALUE!</v>
      </c>
      <c r="W459"/>
    </row>
    <row r="460" spans="1:23" x14ac:dyDescent="0.25">
      <c r="A460"/>
      <c r="B460"/>
      <c r="C460"/>
      <c r="D460"/>
      <c r="E460"/>
      <c r="F460" s="23">
        <f t="shared" si="42"/>
        <v>0</v>
      </c>
      <c r="G460" s="24">
        <f t="shared" si="43"/>
        <v>0</v>
      </c>
      <c r="H460" s="43"/>
      <c r="I460" s="43"/>
      <c r="J460" s="43"/>
      <c r="K460" s="43"/>
      <c r="L460" s="43"/>
      <c r="O460" s="26" t="str">
        <f>IFERROR(VLOOKUP(C:C,'Results Data'!A:F,6,FALSE), "Not Found")</f>
        <v>Not Found</v>
      </c>
      <c r="P460" s="27" t="str">
        <f>IFERROR(VLOOKUP(C:C,'Results Data'!A:M,13,FALSE), "Not Found")</f>
        <v>Not Found</v>
      </c>
      <c r="Q460" s="27" t="b">
        <f>AND('RIDE DATA'!$A$5&lt;'Registration Data'!$P460,'RIDE DATA'!$B$5&gt;'Registration Data'!$P460)</f>
        <v>0</v>
      </c>
      <c r="R460" s="27">
        <f t="shared" si="44"/>
        <v>0</v>
      </c>
      <c r="S460" s="45"/>
      <c r="T460" s="28" t="e">
        <f t="shared" si="46"/>
        <v>#VALUE!</v>
      </c>
      <c r="U460" s="29" t="e">
        <f t="shared" si="47"/>
        <v>#VALUE!</v>
      </c>
      <c r="V460" s="44" t="e">
        <f t="shared" si="45"/>
        <v>#VALUE!</v>
      </c>
      <c r="W460"/>
    </row>
    <row r="461" spans="1:23" x14ac:dyDescent="0.25">
      <c r="A461"/>
      <c r="B461"/>
      <c r="C461"/>
      <c r="D461"/>
      <c r="E461"/>
      <c r="F461" s="23">
        <f t="shared" si="42"/>
        <v>0</v>
      </c>
      <c r="G461" s="24">
        <f t="shared" si="43"/>
        <v>0</v>
      </c>
      <c r="H461" s="43"/>
      <c r="I461" s="43"/>
      <c r="J461" s="43"/>
      <c r="K461" s="43"/>
      <c r="L461" s="43"/>
      <c r="O461" s="26" t="str">
        <f>IFERROR(VLOOKUP(C:C,'Results Data'!A:F,6,FALSE), "Not Found")</f>
        <v>Not Found</v>
      </c>
      <c r="P461" s="27" t="str">
        <f>IFERROR(VLOOKUP(C:C,'Results Data'!A:M,13,FALSE), "Not Found")</f>
        <v>Not Found</v>
      </c>
      <c r="Q461" s="27" t="b">
        <f>AND('RIDE DATA'!$A$5&lt;'Registration Data'!$P461,'RIDE DATA'!$B$5&gt;'Registration Data'!$P461)</f>
        <v>0</v>
      </c>
      <c r="R461" s="27">
        <f t="shared" si="44"/>
        <v>0</v>
      </c>
      <c r="S461" s="45"/>
      <c r="T461" s="28" t="e">
        <f t="shared" si="46"/>
        <v>#VALUE!</v>
      </c>
      <c r="U461" s="29" t="e">
        <f t="shared" si="47"/>
        <v>#VALUE!</v>
      </c>
      <c r="V461" s="44" t="e">
        <f t="shared" si="45"/>
        <v>#VALUE!</v>
      </c>
      <c r="W461"/>
    </row>
    <row r="462" spans="1:23" x14ac:dyDescent="0.25">
      <c r="A462"/>
      <c r="B462"/>
      <c r="C462"/>
      <c r="D462"/>
      <c r="E462"/>
      <c r="F462" s="23">
        <f t="shared" si="42"/>
        <v>0</v>
      </c>
      <c r="G462" s="24">
        <f t="shared" si="43"/>
        <v>0</v>
      </c>
      <c r="H462" s="43"/>
      <c r="I462" s="43"/>
      <c r="J462" s="43"/>
      <c r="K462" s="43"/>
      <c r="L462" s="43"/>
      <c r="O462" s="26" t="str">
        <f>IFERROR(VLOOKUP(C:C,'Results Data'!A:F,6,FALSE), "Not Found")</f>
        <v>Not Found</v>
      </c>
      <c r="P462" s="27" t="str">
        <f>IFERROR(VLOOKUP(C:C,'Results Data'!A:M,13,FALSE), "Not Found")</f>
        <v>Not Found</v>
      </c>
      <c r="Q462" s="27" t="b">
        <f>AND('RIDE DATA'!$A$5&lt;'Registration Data'!$P462,'RIDE DATA'!$B$5&gt;'Registration Data'!$P462)</f>
        <v>0</v>
      </c>
      <c r="R462" s="27">
        <f t="shared" si="44"/>
        <v>0</v>
      </c>
      <c r="S462" s="45"/>
      <c r="T462" s="28" t="e">
        <f t="shared" si="46"/>
        <v>#VALUE!</v>
      </c>
      <c r="U462" s="29" t="e">
        <f t="shared" si="47"/>
        <v>#VALUE!</v>
      </c>
      <c r="V462" s="44" t="e">
        <f t="shared" si="45"/>
        <v>#VALUE!</v>
      </c>
      <c r="W462"/>
    </row>
    <row r="463" spans="1:23" x14ac:dyDescent="0.25">
      <c r="A463"/>
      <c r="B463"/>
      <c r="C463"/>
      <c r="D463"/>
      <c r="E463"/>
      <c r="F463" s="23">
        <f t="shared" si="42"/>
        <v>0</v>
      </c>
      <c r="G463" s="24">
        <f t="shared" si="43"/>
        <v>0</v>
      </c>
      <c r="H463" s="43"/>
      <c r="I463" s="43"/>
      <c r="J463" s="43"/>
      <c r="K463" s="43"/>
      <c r="L463" s="43"/>
      <c r="O463" s="26" t="str">
        <f>IFERROR(VLOOKUP(C:C,'Results Data'!A:F,6,FALSE), "Not Found")</f>
        <v>Not Found</v>
      </c>
      <c r="P463" s="27" t="str">
        <f>IFERROR(VLOOKUP(C:C,'Results Data'!A:M,13,FALSE), "Not Found")</f>
        <v>Not Found</v>
      </c>
      <c r="Q463" s="27" t="b">
        <f>AND('RIDE DATA'!$A$5&lt;'Registration Data'!$P463,'RIDE DATA'!$B$5&gt;'Registration Data'!$P463)</f>
        <v>0</v>
      </c>
      <c r="R463" s="27">
        <f t="shared" si="44"/>
        <v>0</v>
      </c>
      <c r="S463" s="45"/>
      <c r="T463" s="28" t="e">
        <f t="shared" si="46"/>
        <v>#VALUE!</v>
      </c>
      <c r="U463" s="29" t="e">
        <f t="shared" si="47"/>
        <v>#VALUE!</v>
      </c>
      <c r="V463" s="44" t="e">
        <f t="shared" si="45"/>
        <v>#VALUE!</v>
      </c>
      <c r="W463"/>
    </row>
    <row r="464" spans="1:23" x14ac:dyDescent="0.25">
      <c r="A464"/>
      <c r="B464"/>
      <c r="C464"/>
      <c r="D464"/>
      <c r="E464"/>
      <c r="F464" s="23">
        <f t="shared" si="42"/>
        <v>0</v>
      </c>
      <c r="G464" s="24">
        <f t="shared" si="43"/>
        <v>0</v>
      </c>
      <c r="H464" s="43"/>
      <c r="I464" s="43"/>
      <c r="J464" s="43"/>
      <c r="K464" s="43"/>
      <c r="L464" s="43"/>
      <c r="O464" s="26" t="str">
        <f>IFERROR(VLOOKUP(C:C,'Results Data'!A:F,6,FALSE), "Not Found")</f>
        <v>Not Found</v>
      </c>
      <c r="P464" s="27" t="str">
        <f>IFERROR(VLOOKUP(C:C,'Results Data'!A:M,13,FALSE), "Not Found")</f>
        <v>Not Found</v>
      </c>
      <c r="Q464" s="27" t="b">
        <f>AND('RIDE DATA'!$A$5&lt;'Registration Data'!$P464,'RIDE DATA'!$B$5&gt;'Registration Data'!$P464)</f>
        <v>0</v>
      </c>
      <c r="R464" s="27">
        <f t="shared" si="44"/>
        <v>0</v>
      </c>
      <c r="S464" s="45"/>
      <c r="T464" s="28" t="e">
        <f t="shared" si="46"/>
        <v>#VALUE!</v>
      </c>
      <c r="U464" s="29" t="e">
        <f t="shared" si="47"/>
        <v>#VALUE!</v>
      </c>
      <c r="V464" s="44" t="e">
        <f t="shared" si="45"/>
        <v>#VALUE!</v>
      </c>
      <c r="W464"/>
    </row>
    <row r="465" spans="1:23" x14ac:dyDescent="0.25">
      <c r="A465"/>
      <c r="B465"/>
      <c r="C465"/>
      <c r="D465"/>
      <c r="E465"/>
      <c r="F465" s="23">
        <f t="shared" si="42"/>
        <v>0</v>
      </c>
      <c r="G465" s="24">
        <f t="shared" si="43"/>
        <v>0</v>
      </c>
      <c r="H465" s="43"/>
      <c r="I465" s="43"/>
      <c r="J465" s="43"/>
      <c r="K465" s="43"/>
      <c r="L465" s="43"/>
      <c r="O465" s="26" t="str">
        <f>IFERROR(VLOOKUP(C:C,'Results Data'!A:F,6,FALSE), "Not Found")</f>
        <v>Not Found</v>
      </c>
      <c r="P465" s="27" t="str">
        <f>IFERROR(VLOOKUP(C:C,'Results Data'!A:M,13,FALSE), "Not Found")</f>
        <v>Not Found</v>
      </c>
      <c r="Q465" s="27" t="b">
        <f>AND('RIDE DATA'!$A$5&lt;'Registration Data'!$P465,'RIDE DATA'!$B$5&gt;'Registration Data'!$P465)</f>
        <v>0</v>
      </c>
      <c r="R465" s="27">
        <f t="shared" si="44"/>
        <v>0</v>
      </c>
      <c r="S465" s="45"/>
      <c r="T465" s="28" t="e">
        <f t="shared" si="46"/>
        <v>#VALUE!</v>
      </c>
      <c r="U465" s="29" t="e">
        <f t="shared" si="47"/>
        <v>#VALUE!</v>
      </c>
      <c r="V465" s="44" t="e">
        <f t="shared" si="45"/>
        <v>#VALUE!</v>
      </c>
      <c r="W465"/>
    </row>
    <row r="466" spans="1:23" x14ac:dyDescent="0.25">
      <c r="A466"/>
      <c r="B466"/>
      <c r="C466"/>
      <c r="D466"/>
      <c r="E466"/>
      <c r="F466" s="23">
        <f t="shared" si="42"/>
        <v>0</v>
      </c>
      <c r="G466" s="24">
        <f t="shared" si="43"/>
        <v>0</v>
      </c>
      <c r="H466" s="43"/>
      <c r="I466" s="43"/>
      <c r="J466" s="43"/>
      <c r="K466" s="43"/>
      <c r="L466" s="43"/>
      <c r="O466" s="26" t="str">
        <f>IFERROR(VLOOKUP(C:C,'Results Data'!A:F,6,FALSE), "Not Found")</f>
        <v>Not Found</v>
      </c>
      <c r="P466" s="27" t="str">
        <f>IFERROR(VLOOKUP(C:C,'Results Data'!A:M,13,FALSE), "Not Found")</f>
        <v>Not Found</v>
      </c>
      <c r="Q466" s="27" t="b">
        <f>AND('RIDE DATA'!$A$5&lt;'Registration Data'!$P466,'RIDE DATA'!$B$5&gt;'Registration Data'!$P466)</f>
        <v>0</v>
      </c>
      <c r="R466" s="27">
        <f t="shared" si="44"/>
        <v>0</v>
      </c>
      <c r="S466" s="45"/>
      <c r="T466" s="28" t="e">
        <f t="shared" si="46"/>
        <v>#VALUE!</v>
      </c>
      <c r="U466" s="29" t="e">
        <f t="shared" si="47"/>
        <v>#VALUE!</v>
      </c>
      <c r="V466" s="44" t="e">
        <f t="shared" si="45"/>
        <v>#VALUE!</v>
      </c>
      <c r="W466"/>
    </row>
    <row r="467" spans="1:23" x14ac:dyDescent="0.25">
      <c r="A467"/>
      <c r="B467"/>
      <c r="C467"/>
      <c r="D467"/>
      <c r="E467"/>
      <c r="F467" s="23">
        <f t="shared" si="42"/>
        <v>0</v>
      </c>
      <c r="G467" s="24">
        <f t="shared" si="43"/>
        <v>0</v>
      </c>
      <c r="H467" s="43"/>
      <c r="I467" s="43"/>
      <c r="J467" s="43"/>
      <c r="K467" s="43"/>
      <c r="L467" s="43"/>
      <c r="O467" s="26" t="str">
        <f>IFERROR(VLOOKUP(C:C,'Results Data'!A:F,6,FALSE), "Not Found")</f>
        <v>Not Found</v>
      </c>
      <c r="P467" s="27" t="str">
        <f>IFERROR(VLOOKUP(C:C,'Results Data'!A:M,13,FALSE), "Not Found")</f>
        <v>Not Found</v>
      </c>
      <c r="Q467" s="27" t="b">
        <f>AND('RIDE DATA'!$A$5&lt;'Registration Data'!$P467,'RIDE DATA'!$B$5&gt;'Registration Data'!$P467)</f>
        <v>0</v>
      </c>
      <c r="R467" s="27">
        <f t="shared" si="44"/>
        <v>0</v>
      </c>
      <c r="S467" s="45"/>
      <c r="T467" s="28" t="e">
        <f t="shared" si="46"/>
        <v>#VALUE!</v>
      </c>
      <c r="U467" s="29" t="e">
        <f t="shared" si="47"/>
        <v>#VALUE!</v>
      </c>
      <c r="V467" s="44" t="e">
        <f t="shared" si="45"/>
        <v>#VALUE!</v>
      </c>
      <c r="W467"/>
    </row>
    <row r="468" spans="1:23" x14ac:dyDescent="0.25">
      <c r="A468"/>
      <c r="B468"/>
      <c r="C468"/>
      <c r="D468"/>
      <c r="E468"/>
      <c r="F468" s="23">
        <f t="shared" si="42"/>
        <v>0</v>
      </c>
      <c r="G468" s="24">
        <f t="shared" si="43"/>
        <v>0</v>
      </c>
      <c r="H468" s="43"/>
      <c r="I468" s="43"/>
      <c r="J468" s="43"/>
      <c r="K468" s="43"/>
      <c r="L468" s="43"/>
      <c r="O468" s="26" t="str">
        <f>IFERROR(VLOOKUP(C:C,'Results Data'!A:F,6,FALSE), "Not Found")</f>
        <v>Not Found</v>
      </c>
      <c r="P468" s="27" t="str">
        <f>IFERROR(VLOOKUP(C:C,'Results Data'!A:M,13,FALSE), "Not Found")</f>
        <v>Not Found</v>
      </c>
      <c r="Q468" s="27" t="b">
        <f>AND('RIDE DATA'!$A$5&lt;'Registration Data'!$P468,'RIDE DATA'!$B$5&gt;'Registration Data'!$P468)</f>
        <v>0</v>
      </c>
      <c r="R468" s="27">
        <f t="shared" si="44"/>
        <v>0</v>
      </c>
      <c r="S468" s="45"/>
      <c r="T468" s="28" t="e">
        <f t="shared" si="46"/>
        <v>#VALUE!</v>
      </c>
      <c r="U468" s="29" t="e">
        <f t="shared" si="47"/>
        <v>#VALUE!</v>
      </c>
      <c r="V468" s="44" t="e">
        <f t="shared" si="45"/>
        <v>#VALUE!</v>
      </c>
      <c r="W468"/>
    </row>
    <row r="469" spans="1:23" x14ac:dyDescent="0.25">
      <c r="A469"/>
      <c r="B469"/>
      <c r="C469"/>
      <c r="D469"/>
      <c r="E469"/>
      <c r="F469" s="23">
        <f t="shared" si="42"/>
        <v>0</v>
      </c>
      <c r="G469" s="24">
        <f t="shared" si="43"/>
        <v>0</v>
      </c>
      <c r="H469" s="43"/>
      <c r="I469" s="43"/>
      <c r="J469" s="43"/>
      <c r="K469" s="43"/>
      <c r="L469" s="43"/>
      <c r="O469" s="26" t="str">
        <f>IFERROR(VLOOKUP(C:C,'Results Data'!A:F,6,FALSE), "Not Found")</f>
        <v>Not Found</v>
      </c>
      <c r="P469" s="27" t="str">
        <f>IFERROR(VLOOKUP(C:C,'Results Data'!A:M,13,FALSE), "Not Found")</f>
        <v>Not Found</v>
      </c>
      <c r="Q469" s="27" t="b">
        <f>AND('RIDE DATA'!$A$5&lt;'Registration Data'!$P469,'RIDE DATA'!$B$5&gt;'Registration Data'!$P469)</f>
        <v>0</v>
      </c>
      <c r="R469" s="27">
        <f t="shared" si="44"/>
        <v>0</v>
      </c>
      <c r="S469" s="45"/>
      <c r="T469" s="28" t="e">
        <f t="shared" si="46"/>
        <v>#VALUE!</v>
      </c>
      <c r="U469" s="29" t="e">
        <f t="shared" si="47"/>
        <v>#VALUE!</v>
      </c>
      <c r="V469" s="44" t="e">
        <f t="shared" si="45"/>
        <v>#VALUE!</v>
      </c>
      <c r="W469"/>
    </row>
    <row r="470" spans="1:23" x14ac:dyDescent="0.25">
      <c r="A470"/>
      <c r="B470"/>
      <c r="C470"/>
      <c r="D470"/>
      <c r="E470"/>
      <c r="F470" s="23">
        <f t="shared" si="42"/>
        <v>0</v>
      </c>
      <c r="G470" s="24">
        <f t="shared" si="43"/>
        <v>0</v>
      </c>
      <c r="H470" s="43"/>
      <c r="I470" s="43"/>
      <c r="J470" s="43"/>
      <c r="K470" s="43"/>
      <c r="L470" s="43"/>
      <c r="O470" s="26" t="str">
        <f>IFERROR(VLOOKUP(C:C,'Results Data'!A:F,6,FALSE), "Not Found")</f>
        <v>Not Found</v>
      </c>
      <c r="P470" s="27" t="str">
        <f>IFERROR(VLOOKUP(C:C,'Results Data'!A:M,13,FALSE), "Not Found")</f>
        <v>Not Found</v>
      </c>
      <c r="Q470" s="27" t="b">
        <f>AND('RIDE DATA'!$A$5&lt;'Registration Data'!$P470,'RIDE DATA'!$B$5&gt;'Registration Data'!$P470)</f>
        <v>0</v>
      </c>
      <c r="R470" s="27">
        <f t="shared" si="44"/>
        <v>0</v>
      </c>
      <c r="S470" s="45"/>
      <c r="T470" s="28" t="e">
        <f t="shared" si="46"/>
        <v>#VALUE!</v>
      </c>
      <c r="U470" s="29" t="e">
        <f t="shared" si="47"/>
        <v>#VALUE!</v>
      </c>
      <c r="V470" s="44" t="e">
        <f t="shared" si="45"/>
        <v>#VALUE!</v>
      </c>
      <c r="W470"/>
    </row>
    <row r="471" spans="1:23" x14ac:dyDescent="0.25">
      <c r="A471"/>
      <c r="B471"/>
      <c r="C471"/>
      <c r="D471"/>
      <c r="E471"/>
      <c r="F471" s="23">
        <f t="shared" si="42"/>
        <v>0</v>
      </c>
      <c r="G471" s="24">
        <f t="shared" si="43"/>
        <v>0</v>
      </c>
      <c r="H471" s="43"/>
      <c r="I471" s="43"/>
      <c r="J471" s="43"/>
      <c r="K471" s="43"/>
      <c r="L471" s="43"/>
      <c r="O471" s="26" t="str">
        <f>IFERROR(VLOOKUP(C:C,'Results Data'!A:F,6,FALSE), "Not Found")</f>
        <v>Not Found</v>
      </c>
      <c r="P471" s="27" t="str">
        <f>IFERROR(VLOOKUP(C:C,'Results Data'!A:M,13,FALSE), "Not Found")</f>
        <v>Not Found</v>
      </c>
      <c r="Q471" s="27" t="b">
        <f>AND('RIDE DATA'!$A$5&lt;'Registration Data'!$P471,'RIDE DATA'!$B$5&gt;'Registration Data'!$P471)</f>
        <v>0</v>
      </c>
      <c r="R471" s="27">
        <f t="shared" si="44"/>
        <v>0</v>
      </c>
      <c r="S471" s="45"/>
      <c r="T471" s="28" t="e">
        <f t="shared" si="46"/>
        <v>#VALUE!</v>
      </c>
      <c r="U471" s="29" t="e">
        <f t="shared" si="47"/>
        <v>#VALUE!</v>
      </c>
      <c r="V471" s="44" t="e">
        <f t="shared" si="45"/>
        <v>#VALUE!</v>
      </c>
      <c r="W471"/>
    </row>
    <row r="472" spans="1:23" x14ac:dyDescent="0.25">
      <c r="A472"/>
      <c r="B472"/>
      <c r="C472"/>
      <c r="D472"/>
      <c r="E472"/>
      <c r="F472" s="23">
        <f t="shared" si="42"/>
        <v>0</v>
      </c>
      <c r="G472" s="24">
        <f t="shared" si="43"/>
        <v>0</v>
      </c>
      <c r="H472" s="43"/>
      <c r="I472" s="43"/>
      <c r="J472" s="43"/>
      <c r="K472" s="43"/>
      <c r="L472" s="43"/>
      <c r="O472" s="26" t="str">
        <f>IFERROR(VLOOKUP(C:C,'Results Data'!A:F,6,FALSE), "Not Found")</f>
        <v>Not Found</v>
      </c>
      <c r="P472" s="27" t="str">
        <f>IFERROR(VLOOKUP(C:C,'Results Data'!A:M,13,FALSE), "Not Found")</f>
        <v>Not Found</v>
      </c>
      <c r="Q472" s="27" t="b">
        <f>AND('RIDE DATA'!$A$5&lt;'Registration Data'!$P472,'RIDE DATA'!$B$5&gt;'Registration Data'!$P472)</f>
        <v>0</v>
      </c>
      <c r="R472" s="27">
        <f t="shared" si="44"/>
        <v>0</v>
      </c>
      <c r="S472" s="45"/>
      <c r="T472" s="28" t="e">
        <f t="shared" si="46"/>
        <v>#VALUE!</v>
      </c>
      <c r="U472" s="29" t="e">
        <f t="shared" si="47"/>
        <v>#VALUE!</v>
      </c>
      <c r="V472" s="44" t="e">
        <f t="shared" si="45"/>
        <v>#VALUE!</v>
      </c>
      <c r="W472"/>
    </row>
    <row r="473" spans="1:23" x14ac:dyDescent="0.25">
      <c r="A473"/>
      <c r="B473"/>
      <c r="C473"/>
      <c r="D473"/>
      <c r="E473"/>
      <c r="F473" s="23">
        <f t="shared" si="42"/>
        <v>0</v>
      </c>
      <c r="G473" s="24">
        <f t="shared" si="43"/>
        <v>0</v>
      </c>
      <c r="H473" s="43"/>
      <c r="I473" s="43"/>
      <c r="J473" s="43"/>
      <c r="K473" s="43"/>
      <c r="L473" s="43"/>
      <c r="O473" s="26" t="str">
        <f>IFERROR(VLOOKUP(C:C,'Results Data'!A:F,6,FALSE), "Not Found")</f>
        <v>Not Found</v>
      </c>
      <c r="P473" s="27" t="str">
        <f>IFERROR(VLOOKUP(C:C,'Results Data'!A:M,13,FALSE), "Not Found")</f>
        <v>Not Found</v>
      </c>
      <c r="Q473" s="27" t="b">
        <f>AND('RIDE DATA'!$A$5&lt;'Registration Data'!$P473,'RIDE DATA'!$B$5&gt;'Registration Data'!$P473)</f>
        <v>0</v>
      </c>
      <c r="R473" s="27">
        <f t="shared" si="44"/>
        <v>0</v>
      </c>
      <c r="S473" s="45"/>
      <c r="T473" s="28" t="e">
        <f t="shared" si="46"/>
        <v>#VALUE!</v>
      </c>
      <c r="U473" s="29" t="e">
        <f t="shared" si="47"/>
        <v>#VALUE!</v>
      </c>
      <c r="V473" s="44" t="e">
        <f t="shared" si="45"/>
        <v>#VALUE!</v>
      </c>
      <c r="W473"/>
    </row>
    <row r="474" spans="1:23" x14ac:dyDescent="0.25">
      <c r="A474"/>
      <c r="B474"/>
      <c r="C474"/>
      <c r="D474"/>
      <c r="E474"/>
      <c r="F474" s="23">
        <f t="shared" si="42"/>
        <v>0</v>
      </c>
      <c r="G474" s="24">
        <f t="shared" si="43"/>
        <v>0</v>
      </c>
      <c r="H474" s="43"/>
      <c r="I474" s="43"/>
      <c r="J474" s="43"/>
      <c r="K474" s="43"/>
      <c r="L474" s="43"/>
      <c r="O474" s="26" t="str">
        <f>IFERROR(VLOOKUP(C:C,'Results Data'!A:F,6,FALSE), "Not Found")</f>
        <v>Not Found</v>
      </c>
      <c r="P474" s="27" t="str">
        <f>IFERROR(VLOOKUP(C:C,'Results Data'!A:M,13,FALSE), "Not Found")</f>
        <v>Not Found</v>
      </c>
      <c r="Q474" s="27" t="b">
        <f>AND('RIDE DATA'!$A$5&lt;'Registration Data'!$P474,'RIDE DATA'!$B$5&gt;'Registration Data'!$P474)</f>
        <v>0</v>
      </c>
      <c r="R474" s="27">
        <f t="shared" si="44"/>
        <v>0</v>
      </c>
      <c r="S474" s="45"/>
      <c r="T474" s="28" t="e">
        <f t="shared" si="46"/>
        <v>#VALUE!</v>
      </c>
      <c r="U474" s="29" t="e">
        <f t="shared" si="47"/>
        <v>#VALUE!</v>
      </c>
      <c r="V474" s="44" t="e">
        <f t="shared" si="45"/>
        <v>#VALUE!</v>
      </c>
      <c r="W474"/>
    </row>
    <row r="475" spans="1:23" x14ac:dyDescent="0.25">
      <c r="A475"/>
      <c r="B475"/>
      <c r="C475"/>
      <c r="D475"/>
      <c r="E475"/>
      <c r="F475" s="23">
        <f t="shared" si="42"/>
        <v>0</v>
      </c>
      <c r="G475" s="24">
        <f t="shared" si="43"/>
        <v>0</v>
      </c>
      <c r="H475" s="43"/>
      <c r="I475" s="43"/>
      <c r="J475" s="43"/>
      <c r="K475" s="43"/>
      <c r="L475" s="43"/>
      <c r="O475" s="26" t="str">
        <f>IFERROR(VLOOKUP(C:C,'Results Data'!A:F,6,FALSE), "Not Found")</f>
        <v>Not Found</v>
      </c>
      <c r="P475" s="27" t="str">
        <f>IFERROR(VLOOKUP(C:C,'Results Data'!A:M,13,FALSE), "Not Found")</f>
        <v>Not Found</v>
      </c>
      <c r="Q475" s="27" t="b">
        <f>AND('RIDE DATA'!$A$5&lt;'Registration Data'!$P475,'RIDE DATA'!$B$5&gt;'Registration Data'!$P475)</f>
        <v>0</v>
      </c>
      <c r="R475" s="27">
        <f t="shared" si="44"/>
        <v>0</v>
      </c>
      <c r="S475" s="45"/>
      <c r="T475" s="28" t="e">
        <f t="shared" si="46"/>
        <v>#VALUE!</v>
      </c>
      <c r="U475" s="29" t="e">
        <f t="shared" si="47"/>
        <v>#VALUE!</v>
      </c>
      <c r="V475" s="44" t="e">
        <f t="shared" si="45"/>
        <v>#VALUE!</v>
      </c>
      <c r="W475"/>
    </row>
    <row r="476" spans="1:23" x14ac:dyDescent="0.25">
      <c r="A476"/>
      <c r="B476"/>
      <c r="C476"/>
      <c r="D476"/>
      <c r="E476"/>
      <c r="F476" s="23">
        <f t="shared" si="42"/>
        <v>0</v>
      </c>
      <c r="G476" s="24">
        <f t="shared" si="43"/>
        <v>0</v>
      </c>
      <c r="H476" s="43"/>
      <c r="I476" s="43"/>
      <c r="J476" s="43"/>
      <c r="K476" s="43"/>
      <c r="L476" s="43"/>
      <c r="O476" s="26" t="str">
        <f>IFERROR(VLOOKUP(C:C,'Results Data'!A:F,6,FALSE), "Not Found")</f>
        <v>Not Found</v>
      </c>
      <c r="P476" s="27" t="str">
        <f>IFERROR(VLOOKUP(C:C,'Results Data'!A:M,13,FALSE), "Not Found")</f>
        <v>Not Found</v>
      </c>
      <c r="Q476" s="27" t="b">
        <f>AND('RIDE DATA'!$A$5&lt;'Registration Data'!$P476,'RIDE DATA'!$B$5&gt;'Registration Data'!$P476)</f>
        <v>0</v>
      </c>
      <c r="R476" s="27">
        <f t="shared" si="44"/>
        <v>0</v>
      </c>
      <c r="S476" s="45"/>
      <c r="T476" s="28" t="e">
        <f t="shared" si="46"/>
        <v>#VALUE!</v>
      </c>
      <c r="U476" s="29" t="e">
        <f t="shared" si="47"/>
        <v>#VALUE!</v>
      </c>
      <c r="V476" s="44" t="e">
        <f t="shared" si="45"/>
        <v>#VALUE!</v>
      </c>
      <c r="W476"/>
    </row>
    <row r="477" spans="1:23" x14ac:dyDescent="0.25">
      <c r="A477"/>
      <c r="B477"/>
      <c r="C477"/>
      <c r="D477"/>
      <c r="E477"/>
      <c r="F477" s="23">
        <f t="shared" si="42"/>
        <v>0</v>
      </c>
      <c r="G477" s="24">
        <f t="shared" si="43"/>
        <v>0</v>
      </c>
      <c r="H477" s="43"/>
      <c r="I477" s="43"/>
      <c r="J477" s="43"/>
      <c r="K477" s="43"/>
      <c r="L477" s="43"/>
      <c r="O477" s="26" t="str">
        <f>IFERROR(VLOOKUP(C:C,'Results Data'!A:F,6,FALSE), "Not Found")</f>
        <v>Not Found</v>
      </c>
      <c r="P477" s="27" t="str">
        <f>IFERROR(VLOOKUP(C:C,'Results Data'!A:M,13,FALSE), "Not Found")</f>
        <v>Not Found</v>
      </c>
      <c r="Q477" s="27" t="b">
        <f>AND('RIDE DATA'!$A$5&lt;'Registration Data'!$P477,'RIDE DATA'!$B$5&gt;'Registration Data'!$P477)</f>
        <v>0</v>
      </c>
      <c r="R477" s="27">
        <f t="shared" si="44"/>
        <v>0</v>
      </c>
      <c r="S477" s="45"/>
      <c r="T477" s="28" t="e">
        <f t="shared" si="46"/>
        <v>#VALUE!</v>
      </c>
      <c r="U477" s="29" t="e">
        <f t="shared" si="47"/>
        <v>#VALUE!</v>
      </c>
      <c r="V477" s="44" t="e">
        <f t="shared" si="45"/>
        <v>#VALUE!</v>
      </c>
      <c r="W477"/>
    </row>
    <row r="478" spans="1:23" x14ac:dyDescent="0.25">
      <c r="A478"/>
      <c r="B478"/>
      <c r="C478"/>
      <c r="D478"/>
      <c r="E478"/>
      <c r="F478" s="23">
        <f t="shared" si="42"/>
        <v>0</v>
      </c>
      <c r="G478" s="24">
        <f t="shared" si="43"/>
        <v>0</v>
      </c>
      <c r="H478" s="43"/>
      <c r="I478" s="43"/>
      <c r="J478" s="43"/>
      <c r="K478" s="43"/>
      <c r="L478" s="43"/>
      <c r="O478" s="26" t="str">
        <f>IFERROR(VLOOKUP(C:C,'Results Data'!A:F,6,FALSE), "Not Found")</f>
        <v>Not Found</v>
      </c>
      <c r="P478" s="27" t="str">
        <f>IFERROR(VLOOKUP(C:C,'Results Data'!A:M,13,FALSE), "Not Found")</f>
        <v>Not Found</v>
      </c>
      <c r="Q478" s="27" t="b">
        <f>AND('RIDE DATA'!$A$5&lt;'Registration Data'!$P478,'RIDE DATA'!$B$5&gt;'Registration Data'!$P478)</f>
        <v>0</v>
      </c>
      <c r="R478" s="27">
        <f t="shared" si="44"/>
        <v>0</v>
      </c>
      <c r="S478" s="45"/>
      <c r="T478" s="28" t="e">
        <f t="shared" si="46"/>
        <v>#VALUE!</v>
      </c>
      <c r="U478" s="29" t="e">
        <f t="shared" si="47"/>
        <v>#VALUE!</v>
      </c>
      <c r="V478" s="44" t="e">
        <f t="shared" si="45"/>
        <v>#VALUE!</v>
      </c>
      <c r="W478"/>
    </row>
    <row r="479" spans="1:23" x14ac:dyDescent="0.25">
      <c r="A479"/>
      <c r="B479"/>
      <c r="C479"/>
      <c r="D479"/>
      <c r="E479"/>
      <c r="F479" s="23">
        <f t="shared" si="42"/>
        <v>0</v>
      </c>
      <c r="G479" s="24">
        <f t="shared" si="43"/>
        <v>0</v>
      </c>
      <c r="H479" s="43"/>
      <c r="I479" s="43"/>
      <c r="J479" s="43"/>
      <c r="K479" s="43"/>
      <c r="L479" s="43"/>
      <c r="O479" s="26" t="str">
        <f>IFERROR(VLOOKUP(C:C,'Results Data'!A:F,6,FALSE), "Not Found")</f>
        <v>Not Found</v>
      </c>
      <c r="P479" s="27" t="str">
        <f>IFERROR(VLOOKUP(C:C,'Results Data'!A:M,13,FALSE), "Not Found")</f>
        <v>Not Found</v>
      </c>
      <c r="Q479" s="27" t="b">
        <f>AND('RIDE DATA'!$A$5&lt;'Registration Data'!$P479,'RIDE DATA'!$B$5&gt;'Registration Data'!$P479)</f>
        <v>0</v>
      </c>
      <c r="R479" s="27">
        <f t="shared" si="44"/>
        <v>0</v>
      </c>
      <c r="S479" s="45"/>
      <c r="T479" s="28" t="e">
        <f t="shared" si="46"/>
        <v>#VALUE!</v>
      </c>
      <c r="U479" s="29" t="e">
        <f t="shared" si="47"/>
        <v>#VALUE!</v>
      </c>
      <c r="V479" s="44" t="e">
        <f t="shared" si="45"/>
        <v>#VALUE!</v>
      </c>
      <c r="W479"/>
    </row>
    <row r="480" spans="1:23" x14ac:dyDescent="0.25">
      <c r="A480"/>
      <c r="B480"/>
      <c r="C480"/>
      <c r="D480"/>
      <c r="E480"/>
      <c r="F480" s="23">
        <f t="shared" si="42"/>
        <v>0</v>
      </c>
      <c r="G480" s="24">
        <f t="shared" si="43"/>
        <v>0</v>
      </c>
      <c r="H480" s="43"/>
      <c r="I480" s="43"/>
      <c r="J480" s="43"/>
      <c r="K480" s="43"/>
      <c r="L480" s="43"/>
      <c r="O480" s="26" t="str">
        <f>IFERROR(VLOOKUP(C:C,'Results Data'!A:F,6,FALSE), "Not Found")</f>
        <v>Not Found</v>
      </c>
      <c r="P480" s="27" t="str">
        <f>IFERROR(VLOOKUP(C:C,'Results Data'!A:M,13,FALSE), "Not Found")</f>
        <v>Not Found</v>
      </c>
      <c r="Q480" s="27" t="b">
        <f>AND('RIDE DATA'!$A$5&lt;'Registration Data'!$P480,'RIDE DATA'!$B$5&gt;'Registration Data'!$P480)</f>
        <v>0</v>
      </c>
      <c r="R480" s="27">
        <f t="shared" si="44"/>
        <v>0</v>
      </c>
      <c r="S480" s="45"/>
      <c r="T480" s="28" t="e">
        <f t="shared" si="46"/>
        <v>#VALUE!</v>
      </c>
      <c r="U480" s="29" t="e">
        <f t="shared" si="47"/>
        <v>#VALUE!</v>
      </c>
      <c r="V480" s="44" t="e">
        <f t="shared" si="45"/>
        <v>#VALUE!</v>
      </c>
      <c r="W480"/>
    </row>
    <row r="481" spans="1:23" x14ac:dyDescent="0.25">
      <c r="A481"/>
      <c r="B481"/>
      <c r="C481"/>
      <c r="D481"/>
      <c r="E481"/>
      <c r="F481" s="23">
        <f t="shared" si="42"/>
        <v>0</v>
      </c>
      <c r="G481" s="24">
        <f t="shared" si="43"/>
        <v>0</v>
      </c>
      <c r="H481" s="43"/>
      <c r="I481" s="43"/>
      <c r="J481" s="43"/>
      <c r="K481" s="43"/>
      <c r="L481" s="43"/>
      <c r="O481" s="26" t="str">
        <f>IFERROR(VLOOKUP(C:C,'Results Data'!A:F,6,FALSE), "Not Found")</f>
        <v>Not Found</v>
      </c>
      <c r="P481" s="27" t="str">
        <f>IFERROR(VLOOKUP(C:C,'Results Data'!A:M,13,FALSE), "Not Found")</f>
        <v>Not Found</v>
      </c>
      <c r="Q481" s="27" t="b">
        <f>AND('RIDE DATA'!$A$5&lt;'Registration Data'!$P481,'RIDE DATA'!$B$5&gt;'Registration Data'!$P481)</f>
        <v>0</v>
      </c>
      <c r="R481" s="27">
        <f t="shared" si="44"/>
        <v>0</v>
      </c>
      <c r="S481" s="45"/>
      <c r="T481" s="28" t="e">
        <f t="shared" si="46"/>
        <v>#VALUE!</v>
      </c>
      <c r="U481" s="29" t="e">
        <f t="shared" si="47"/>
        <v>#VALUE!</v>
      </c>
      <c r="V481" s="44" t="e">
        <f t="shared" si="45"/>
        <v>#VALUE!</v>
      </c>
      <c r="W481"/>
    </row>
    <row r="482" spans="1:23" x14ac:dyDescent="0.25">
      <c r="A482"/>
      <c r="B482"/>
      <c r="C482"/>
      <c r="D482"/>
      <c r="E482"/>
      <c r="F482" s="23">
        <f t="shared" si="42"/>
        <v>0</v>
      </c>
      <c r="G482" s="24">
        <f t="shared" si="43"/>
        <v>0</v>
      </c>
      <c r="H482" s="43"/>
      <c r="I482" s="43"/>
      <c r="J482" s="43"/>
      <c r="K482" s="43"/>
      <c r="L482" s="43"/>
      <c r="O482" s="26" t="str">
        <f>IFERROR(VLOOKUP(C:C,'Results Data'!A:F,6,FALSE), "Not Found")</f>
        <v>Not Found</v>
      </c>
      <c r="P482" s="27" t="str">
        <f>IFERROR(VLOOKUP(C:C,'Results Data'!A:M,13,FALSE), "Not Found")</f>
        <v>Not Found</v>
      </c>
      <c r="Q482" s="27" t="b">
        <f>AND('RIDE DATA'!$A$5&lt;'Registration Data'!$P482,'RIDE DATA'!$B$5&gt;'Registration Data'!$P482)</f>
        <v>0</v>
      </c>
      <c r="R482" s="27">
        <f t="shared" si="44"/>
        <v>0</v>
      </c>
      <c r="S482" s="45"/>
      <c r="T482" s="28" t="e">
        <f t="shared" si="46"/>
        <v>#VALUE!</v>
      </c>
      <c r="U482" s="29" t="e">
        <f t="shared" si="47"/>
        <v>#VALUE!</v>
      </c>
      <c r="V482" s="44" t="e">
        <f t="shared" si="45"/>
        <v>#VALUE!</v>
      </c>
      <c r="W482"/>
    </row>
    <row r="483" spans="1:23" x14ac:dyDescent="0.25">
      <c r="A483"/>
      <c r="B483"/>
      <c r="C483"/>
      <c r="D483"/>
      <c r="E483"/>
      <c r="F483" s="23">
        <f t="shared" si="42"/>
        <v>0</v>
      </c>
      <c r="G483" s="24">
        <f t="shared" si="43"/>
        <v>0</v>
      </c>
      <c r="H483" s="43"/>
      <c r="I483" s="43"/>
      <c r="J483" s="43"/>
      <c r="K483" s="43"/>
      <c r="L483" s="43"/>
      <c r="O483" s="26" t="str">
        <f>IFERROR(VLOOKUP(C:C,'Results Data'!A:F,6,FALSE), "Not Found")</f>
        <v>Not Found</v>
      </c>
      <c r="P483" s="27" t="str">
        <f>IFERROR(VLOOKUP(C:C,'Results Data'!A:M,13,FALSE), "Not Found")</f>
        <v>Not Found</v>
      </c>
      <c r="Q483" s="27" t="b">
        <f>AND('RIDE DATA'!$A$5&lt;'Registration Data'!$P483,'RIDE DATA'!$B$5&gt;'Registration Data'!$P483)</f>
        <v>0</v>
      </c>
      <c r="R483" s="27">
        <f t="shared" si="44"/>
        <v>0</v>
      </c>
      <c r="S483" s="45"/>
      <c r="T483" s="28" t="e">
        <f t="shared" si="46"/>
        <v>#VALUE!</v>
      </c>
      <c r="U483" s="29" t="e">
        <f t="shared" si="47"/>
        <v>#VALUE!</v>
      </c>
      <c r="V483" s="44" t="e">
        <f t="shared" si="45"/>
        <v>#VALUE!</v>
      </c>
      <c r="W483"/>
    </row>
    <row r="484" spans="1:23" x14ac:dyDescent="0.25">
      <c r="A484"/>
      <c r="B484"/>
      <c r="C484"/>
      <c r="D484"/>
      <c r="E484"/>
      <c r="F484" s="23">
        <f t="shared" si="42"/>
        <v>0</v>
      </c>
      <c r="G484" s="24">
        <f t="shared" si="43"/>
        <v>0</v>
      </c>
      <c r="H484" s="43"/>
      <c r="I484" s="43"/>
      <c r="J484" s="43"/>
      <c r="K484" s="43"/>
      <c r="L484" s="43"/>
      <c r="O484" s="26" t="str">
        <f>IFERROR(VLOOKUP(C:C,'Results Data'!A:F,6,FALSE), "Not Found")</f>
        <v>Not Found</v>
      </c>
      <c r="P484" s="27" t="str">
        <f>IFERROR(VLOOKUP(C:C,'Results Data'!A:M,13,FALSE), "Not Found")</f>
        <v>Not Found</v>
      </c>
      <c r="Q484" s="27" t="b">
        <f>AND('RIDE DATA'!$A$5&lt;'Registration Data'!$P484,'RIDE DATA'!$B$5&gt;'Registration Data'!$P484)</f>
        <v>0</v>
      </c>
      <c r="R484" s="27">
        <f t="shared" si="44"/>
        <v>0</v>
      </c>
      <c r="S484" s="45"/>
      <c r="T484" s="28" t="e">
        <f t="shared" si="46"/>
        <v>#VALUE!</v>
      </c>
      <c r="U484" s="29" t="e">
        <f t="shared" si="47"/>
        <v>#VALUE!</v>
      </c>
      <c r="V484" s="44" t="e">
        <f t="shared" si="45"/>
        <v>#VALUE!</v>
      </c>
      <c r="W484"/>
    </row>
    <row r="485" spans="1:23" x14ac:dyDescent="0.25">
      <c r="A485"/>
      <c r="B485"/>
      <c r="C485"/>
      <c r="D485"/>
      <c r="E485"/>
      <c r="F485" s="23">
        <f t="shared" si="42"/>
        <v>0</v>
      </c>
      <c r="G485" s="24">
        <f t="shared" si="43"/>
        <v>0</v>
      </c>
      <c r="H485" s="43"/>
      <c r="I485" s="43"/>
      <c r="J485" s="43"/>
      <c r="K485" s="43"/>
      <c r="L485" s="43"/>
      <c r="O485" s="26" t="str">
        <f>IFERROR(VLOOKUP(C:C,'Results Data'!A:F,6,FALSE), "Not Found")</f>
        <v>Not Found</v>
      </c>
      <c r="P485" s="27" t="str">
        <f>IFERROR(VLOOKUP(C:C,'Results Data'!A:M,13,FALSE), "Not Found")</f>
        <v>Not Found</v>
      </c>
      <c r="Q485" s="27" t="b">
        <f>AND('RIDE DATA'!$A$5&lt;'Registration Data'!$P485,'RIDE DATA'!$B$5&gt;'Registration Data'!$P485)</f>
        <v>0</v>
      </c>
      <c r="R485" s="27">
        <f t="shared" si="44"/>
        <v>0</v>
      </c>
      <c r="S485" s="45"/>
      <c r="T485" s="28" t="e">
        <f t="shared" si="46"/>
        <v>#VALUE!</v>
      </c>
      <c r="U485" s="29" t="e">
        <f t="shared" si="47"/>
        <v>#VALUE!</v>
      </c>
      <c r="V485" s="44" t="e">
        <f t="shared" si="45"/>
        <v>#VALUE!</v>
      </c>
      <c r="W485"/>
    </row>
    <row r="486" spans="1:23" x14ac:dyDescent="0.25">
      <c r="A486"/>
      <c r="B486"/>
      <c r="C486"/>
      <c r="D486"/>
      <c r="E486"/>
      <c r="F486" s="23">
        <f t="shared" si="42"/>
        <v>0</v>
      </c>
      <c r="G486" s="24">
        <f t="shared" si="43"/>
        <v>0</v>
      </c>
      <c r="H486" s="43"/>
      <c r="I486" s="43"/>
      <c r="J486" s="43"/>
      <c r="K486" s="43"/>
      <c r="L486" s="43"/>
      <c r="O486" s="26" t="str">
        <f>IFERROR(VLOOKUP(C:C,'Results Data'!A:F,6,FALSE), "Not Found")</f>
        <v>Not Found</v>
      </c>
      <c r="P486" s="27" t="str">
        <f>IFERROR(VLOOKUP(C:C,'Results Data'!A:M,13,FALSE), "Not Found")</f>
        <v>Not Found</v>
      </c>
      <c r="Q486" s="27" t="b">
        <f>AND('RIDE DATA'!$A$5&lt;'Registration Data'!$P486,'RIDE DATA'!$B$5&gt;'Registration Data'!$P486)</f>
        <v>0</v>
      </c>
      <c r="R486" s="27">
        <f t="shared" si="44"/>
        <v>0</v>
      </c>
      <c r="S486" s="45"/>
      <c r="T486" s="28" t="e">
        <f t="shared" si="46"/>
        <v>#VALUE!</v>
      </c>
      <c r="U486" s="29" t="e">
        <f t="shared" si="47"/>
        <v>#VALUE!</v>
      </c>
      <c r="V486" s="44" t="e">
        <f t="shared" si="45"/>
        <v>#VALUE!</v>
      </c>
      <c r="W486"/>
    </row>
    <row r="487" spans="1:23" x14ac:dyDescent="0.25">
      <c r="A487"/>
      <c r="B487"/>
      <c r="C487"/>
      <c r="D487"/>
      <c r="E487"/>
      <c r="F487" s="23">
        <f t="shared" si="42"/>
        <v>0</v>
      </c>
      <c r="G487" s="24">
        <f t="shared" si="43"/>
        <v>0</v>
      </c>
      <c r="H487" s="43"/>
      <c r="I487" s="43"/>
      <c r="J487" s="43"/>
      <c r="K487" s="43"/>
      <c r="L487" s="43"/>
      <c r="O487" s="26" t="str">
        <f>IFERROR(VLOOKUP(C:C,'Results Data'!A:F,6,FALSE), "Not Found")</f>
        <v>Not Found</v>
      </c>
      <c r="P487" s="27" t="str">
        <f>IFERROR(VLOOKUP(C:C,'Results Data'!A:M,13,FALSE), "Not Found")</f>
        <v>Not Found</v>
      </c>
      <c r="Q487" s="27" t="b">
        <f>AND('RIDE DATA'!$A$5&lt;'Registration Data'!$P487,'RIDE DATA'!$B$5&gt;'Registration Data'!$P487)</f>
        <v>0</v>
      </c>
      <c r="R487" s="27">
        <f t="shared" si="44"/>
        <v>0</v>
      </c>
      <c r="S487" s="45"/>
      <c r="T487" s="28" t="e">
        <f t="shared" si="46"/>
        <v>#VALUE!</v>
      </c>
      <c r="U487" s="29" t="e">
        <f t="shared" si="47"/>
        <v>#VALUE!</v>
      </c>
      <c r="V487" s="44" t="e">
        <f t="shared" si="45"/>
        <v>#VALUE!</v>
      </c>
      <c r="W487"/>
    </row>
    <row r="488" spans="1:23" x14ac:dyDescent="0.25">
      <c r="A488"/>
      <c r="B488"/>
      <c r="C488"/>
      <c r="D488"/>
      <c r="E488"/>
      <c r="F488" s="23">
        <f t="shared" si="42"/>
        <v>0</v>
      </c>
      <c r="G488" s="24">
        <f t="shared" si="43"/>
        <v>0</v>
      </c>
      <c r="H488" s="43"/>
      <c r="I488" s="43"/>
      <c r="J488" s="43"/>
      <c r="K488" s="43"/>
      <c r="L488" s="43"/>
      <c r="O488" s="26" t="str">
        <f>IFERROR(VLOOKUP(C:C,'Results Data'!A:F,6,FALSE), "Not Found")</f>
        <v>Not Found</v>
      </c>
      <c r="P488" s="27" t="str">
        <f>IFERROR(VLOOKUP(C:C,'Results Data'!A:M,13,FALSE), "Not Found")</f>
        <v>Not Found</v>
      </c>
      <c r="Q488" s="27" t="b">
        <f>AND('RIDE DATA'!$A$5&lt;'Registration Data'!$P488,'RIDE DATA'!$B$5&gt;'Registration Data'!$P488)</f>
        <v>0</v>
      </c>
      <c r="R488" s="27">
        <f t="shared" si="44"/>
        <v>0</v>
      </c>
      <c r="S488" s="45"/>
      <c r="T488" s="28" t="e">
        <f t="shared" si="46"/>
        <v>#VALUE!</v>
      </c>
      <c r="U488" s="29" t="e">
        <f t="shared" si="47"/>
        <v>#VALUE!</v>
      </c>
      <c r="V488" s="44" t="e">
        <f t="shared" si="45"/>
        <v>#VALUE!</v>
      </c>
      <c r="W488"/>
    </row>
    <row r="489" spans="1:23" x14ac:dyDescent="0.25">
      <c r="A489"/>
      <c r="B489"/>
      <c r="C489"/>
      <c r="D489"/>
      <c r="E489"/>
      <c r="F489" s="23">
        <f t="shared" si="42"/>
        <v>0</v>
      </c>
      <c r="G489" s="24">
        <f t="shared" si="43"/>
        <v>0</v>
      </c>
      <c r="H489" s="43"/>
      <c r="I489" s="43"/>
      <c r="J489" s="43"/>
      <c r="K489" s="43"/>
      <c r="L489" s="43"/>
      <c r="O489" s="26" t="str">
        <f>IFERROR(VLOOKUP(C:C,'Results Data'!A:F,6,FALSE), "Not Found")</f>
        <v>Not Found</v>
      </c>
      <c r="P489" s="27" t="str">
        <f>IFERROR(VLOOKUP(C:C,'Results Data'!A:M,13,FALSE), "Not Found")</f>
        <v>Not Found</v>
      </c>
      <c r="Q489" s="27" t="b">
        <f>AND('RIDE DATA'!$A$5&lt;'Registration Data'!$P489,'RIDE DATA'!$B$5&gt;'Registration Data'!$P489)</f>
        <v>0</v>
      </c>
      <c r="R489" s="27">
        <f t="shared" si="44"/>
        <v>0</v>
      </c>
      <c r="S489" s="45"/>
      <c r="T489" s="28" t="e">
        <f t="shared" si="46"/>
        <v>#VALUE!</v>
      </c>
      <c r="U489" s="29" t="e">
        <f t="shared" si="47"/>
        <v>#VALUE!</v>
      </c>
      <c r="V489" s="44" t="e">
        <f t="shared" si="45"/>
        <v>#VALUE!</v>
      </c>
      <c r="W489"/>
    </row>
    <row r="490" spans="1:23" x14ac:dyDescent="0.25">
      <c r="A490"/>
      <c r="B490"/>
      <c r="C490"/>
      <c r="D490"/>
      <c r="E490"/>
      <c r="F490" s="23">
        <f t="shared" si="42"/>
        <v>0</v>
      </c>
      <c r="G490" s="24">
        <f t="shared" si="43"/>
        <v>0</v>
      </c>
      <c r="H490" s="43"/>
      <c r="I490" s="43"/>
      <c r="J490" s="43"/>
      <c r="K490" s="43"/>
      <c r="L490" s="43"/>
      <c r="O490" s="26" t="str">
        <f>IFERROR(VLOOKUP(C:C,'Results Data'!A:F,6,FALSE), "Not Found")</f>
        <v>Not Found</v>
      </c>
      <c r="P490" s="27" t="str">
        <f>IFERROR(VLOOKUP(C:C,'Results Data'!A:M,13,FALSE), "Not Found")</f>
        <v>Not Found</v>
      </c>
      <c r="Q490" s="27" t="b">
        <f>AND('RIDE DATA'!$A$5&lt;'Registration Data'!$P490,'RIDE DATA'!$B$5&gt;'Registration Data'!$P490)</f>
        <v>0</v>
      </c>
      <c r="R490" s="27">
        <f t="shared" si="44"/>
        <v>0</v>
      </c>
      <c r="S490" s="45"/>
      <c r="T490" s="28" t="e">
        <f t="shared" si="46"/>
        <v>#VALUE!</v>
      </c>
      <c r="U490" s="29" t="e">
        <f t="shared" si="47"/>
        <v>#VALUE!</v>
      </c>
      <c r="V490" s="44" t="e">
        <f t="shared" si="45"/>
        <v>#VALUE!</v>
      </c>
      <c r="W490"/>
    </row>
    <row r="491" spans="1:23" x14ac:dyDescent="0.25">
      <c r="A491"/>
      <c r="B491"/>
      <c r="C491"/>
      <c r="D491"/>
      <c r="E491"/>
      <c r="F491" s="23">
        <f t="shared" si="42"/>
        <v>0</v>
      </c>
      <c r="G491" s="24">
        <f t="shared" si="43"/>
        <v>0</v>
      </c>
      <c r="H491" s="43"/>
      <c r="I491" s="43"/>
      <c r="J491" s="43"/>
      <c r="K491" s="43"/>
      <c r="L491" s="43"/>
      <c r="O491" s="26" t="str">
        <f>IFERROR(VLOOKUP(C:C,'Results Data'!A:F,6,FALSE), "Not Found")</f>
        <v>Not Found</v>
      </c>
      <c r="P491" s="27" t="str">
        <f>IFERROR(VLOOKUP(C:C,'Results Data'!A:M,13,FALSE), "Not Found")</f>
        <v>Not Found</v>
      </c>
      <c r="Q491" s="27" t="b">
        <f>AND('RIDE DATA'!$A$5&lt;'Registration Data'!$P491,'RIDE DATA'!$B$5&gt;'Registration Data'!$P491)</f>
        <v>0</v>
      </c>
      <c r="R491" s="27">
        <f t="shared" si="44"/>
        <v>0</v>
      </c>
      <c r="S491" s="45"/>
      <c r="T491" s="28" t="e">
        <f t="shared" si="46"/>
        <v>#VALUE!</v>
      </c>
      <c r="U491" s="29" t="e">
        <f t="shared" si="47"/>
        <v>#VALUE!</v>
      </c>
      <c r="V491" s="44" t="e">
        <f t="shared" si="45"/>
        <v>#VALUE!</v>
      </c>
      <c r="W491"/>
    </row>
    <row r="492" spans="1:23" x14ac:dyDescent="0.25">
      <c r="A492"/>
      <c r="B492"/>
      <c r="C492"/>
      <c r="D492"/>
      <c r="E492"/>
      <c r="F492" s="23">
        <f t="shared" si="42"/>
        <v>0</v>
      </c>
      <c r="G492" s="24">
        <f t="shared" si="43"/>
        <v>0</v>
      </c>
      <c r="H492" s="43"/>
      <c r="I492" s="43"/>
      <c r="J492" s="43"/>
      <c r="K492" s="43"/>
      <c r="L492" s="43"/>
      <c r="O492" s="26" t="str">
        <f>IFERROR(VLOOKUP(C:C,'Results Data'!A:F,6,FALSE), "Not Found")</f>
        <v>Not Found</v>
      </c>
      <c r="P492" s="27" t="str">
        <f>IFERROR(VLOOKUP(C:C,'Results Data'!A:M,13,FALSE), "Not Found")</f>
        <v>Not Found</v>
      </c>
      <c r="Q492" s="27" t="b">
        <f>AND('RIDE DATA'!$A$5&lt;'Registration Data'!$P492,'RIDE DATA'!$B$5&gt;'Registration Data'!$P492)</f>
        <v>0</v>
      </c>
      <c r="R492" s="27">
        <f t="shared" si="44"/>
        <v>0</v>
      </c>
      <c r="S492" s="45"/>
      <c r="T492" s="28" t="e">
        <f t="shared" si="46"/>
        <v>#VALUE!</v>
      </c>
      <c r="U492" s="29" t="e">
        <f t="shared" si="47"/>
        <v>#VALUE!</v>
      </c>
      <c r="V492" s="44" t="e">
        <f t="shared" si="45"/>
        <v>#VALUE!</v>
      </c>
      <c r="W492"/>
    </row>
    <row r="493" spans="1:23" x14ac:dyDescent="0.25">
      <c r="A493"/>
      <c r="B493"/>
      <c r="C493"/>
      <c r="D493"/>
      <c r="E493"/>
      <c r="F493" s="23">
        <f t="shared" si="42"/>
        <v>0</v>
      </c>
      <c r="G493" s="24">
        <f t="shared" si="43"/>
        <v>0</v>
      </c>
      <c r="H493" s="43"/>
      <c r="I493" s="43"/>
      <c r="J493" s="43"/>
      <c r="K493" s="43"/>
      <c r="L493" s="43"/>
      <c r="O493" s="26" t="str">
        <f>IFERROR(VLOOKUP(C:C,'Results Data'!A:F,6,FALSE), "Not Found")</f>
        <v>Not Found</v>
      </c>
      <c r="P493" s="27" t="str">
        <f>IFERROR(VLOOKUP(C:C,'Results Data'!A:M,13,FALSE), "Not Found")</f>
        <v>Not Found</v>
      </c>
      <c r="Q493" s="27" t="b">
        <f>AND('RIDE DATA'!$A$5&lt;'Registration Data'!$P493,'RIDE DATA'!$B$5&gt;'Registration Data'!$P493)</f>
        <v>0</v>
      </c>
      <c r="R493" s="27">
        <f t="shared" si="44"/>
        <v>0</v>
      </c>
      <c r="S493" s="45"/>
      <c r="T493" s="28" t="e">
        <f t="shared" si="46"/>
        <v>#VALUE!</v>
      </c>
      <c r="U493" s="29" t="e">
        <f t="shared" si="47"/>
        <v>#VALUE!</v>
      </c>
      <c r="V493" s="44" t="e">
        <f t="shared" si="45"/>
        <v>#VALUE!</v>
      </c>
      <c r="W493"/>
    </row>
    <row r="494" spans="1:23" x14ac:dyDescent="0.25">
      <c r="A494"/>
      <c r="B494"/>
      <c r="C494"/>
      <c r="D494"/>
      <c r="E494"/>
      <c r="F494" s="23">
        <f t="shared" si="42"/>
        <v>0</v>
      </c>
      <c r="G494" s="24">
        <f t="shared" si="43"/>
        <v>0</v>
      </c>
      <c r="H494" s="43"/>
      <c r="I494" s="43"/>
      <c r="J494" s="43"/>
      <c r="K494" s="43"/>
      <c r="L494" s="43"/>
      <c r="O494" s="26" t="str">
        <f>IFERROR(VLOOKUP(C:C,'Results Data'!A:F,6,FALSE), "Not Found")</f>
        <v>Not Found</v>
      </c>
      <c r="P494" s="27" t="str">
        <f>IFERROR(VLOOKUP(C:C,'Results Data'!A:M,13,FALSE), "Not Found")</f>
        <v>Not Found</v>
      </c>
      <c r="Q494" s="27" t="b">
        <f>AND('RIDE DATA'!$A$5&lt;'Registration Data'!$P494,'RIDE DATA'!$B$5&gt;'Registration Data'!$P494)</f>
        <v>0</v>
      </c>
      <c r="R494" s="27">
        <f t="shared" si="44"/>
        <v>0</v>
      </c>
      <c r="S494" s="45"/>
      <c r="T494" s="28" t="e">
        <f t="shared" si="46"/>
        <v>#VALUE!</v>
      </c>
      <c r="U494" s="29" t="e">
        <f t="shared" si="47"/>
        <v>#VALUE!</v>
      </c>
      <c r="V494" s="44" t="e">
        <f t="shared" si="45"/>
        <v>#VALUE!</v>
      </c>
      <c r="W494"/>
    </row>
    <row r="495" spans="1:23" x14ac:dyDescent="0.25">
      <c r="A495"/>
      <c r="B495"/>
      <c r="C495"/>
      <c r="D495"/>
      <c r="E495"/>
      <c r="F495" s="23">
        <f t="shared" si="42"/>
        <v>0</v>
      </c>
      <c r="G495" s="24">
        <f t="shared" si="43"/>
        <v>0</v>
      </c>
      <c r="H495" s="43"/>
      <c r="I495" s="43"/>
      <c r="J495" s="43"/>
      <c r="K495" s="43"/>
      <c r="L495" s="43"/>
      <c r="O495" s="26" t="str">
        <f>IFERROR(VLOOKUP(C:C,'Results Data'!A:F,6,FALSE), "Not Found")</f>
        <v>Not Found</v>
      </c>
      <c r="P495" s="27" t="str">
        <f>IFERROR(VLOOKUP(C:C,'Results Data'!A:M,13,FALSE), "Not Found")</f>
        <v>Not Found</v>
      </c>
      <c r="Q495" s="27" t="b">
        <f>AND('RIDE DATA'!$A$5&lt;'Registration Data'!$P495,'RIDE DATA'!$B$5&gt;'Registration Data'!$P495)</f>
        <v>0</v>
      </c>
      <c r="R495" s="27">
        <f t="shared" si="44"/>
        <v>0</v>
      </c>
      <c r="S495" s="45"/>
      <c r="T495" s="28" t="e">
        <f t="shared" si="46"/>
        <v>#VALUE!</v>
      </c>
      <c r="U495" s="29" t="e">
        <f t="shared" si="47"/>
        <v>#VALUE!</v>
      </c>
      <c r="V495" s="44" t="e">
        <f t="shared" si="45"/>
        <v>#VALUE!</v>
      </c>
      <c r="W495"/>
    </row>
    <row r="496" spans="1:23" x14ac:dyDescent="0.25">
      <c r="A496"/>
      <c r="B496"/>
      <c r="C496"/>
      <c r="D496"/>
      <c r="E496"/>
      <c r="F496" s="23">
        <f t="shared" si="42"/>
        <v>0</v>
      </c>
      <c r="G496" s="24">
        <f t="shared" si="43"/>
        <v>0</v>
      </c>
      <c r="H496" s="43"/>
      <c r="I496" s="43"/>
      <c r="J496" s="43"/>
      <c r="K496" s="43"/>
      <c r="L496" s="43"/>
      <c r="O496" s="26" t="str">
        <f>IFERROR(VLOOKUP(C:C,'Results Data'!A:F,6,FALSE), "Not Found")</f>
        <v>Not Found</v>
      </c>
      <c r="P496" s="27" t="str">
        <f>IFERROR(VLOOKUP(C:C,'Results Data'!A:M,13,FALSE), "Not Found")</f>
        <v>Not Found</v>
      </c>
      <c r="Q496" s="27" t="b">
        <f>AND('RIDE DATA'!$A$5&lt;'Registration Data'!$P496,'RIDE DATA'!$B$5&gt;'Registration Data'!$P496)</f>
        <v>0</v>
      </c>
      <c r="R496" s="27">
        <f t="shared" si="44"/>
        <v>0</v>
      </c>
      <c r="S496" s="45"/>
      <c r="T496" s="28" t="e">
        <f t="shared" si="46"/>
        <v>#VALUE!</v>
      </c>
      <c r="U496" s="29" t="e">
        <f t="shared" si="47"/>
        <v>#VALUE!</v>
      </c>
      <c r="V496" s="44" t="e">
        <f t="shared" si="45"/>
        <v>#VALUE!</v>
      </c>
      <c r="W496"/>
    </row>
    <row r="497" spans="1:23" x14ac:dyDescent="0.25">
      <c r="A497"/>
      <c r="B497"/>
      <c r="C497"/>
      <c r="D497"/>
      <c r="E497"/>
      <c r="F497" s="23">
        <f t="shared" si="42"/>
        <v>0</v>
      </c>
      <c r="G497" s="24">
        <f t="shared" si="43"/>
        <v>0</v>
      </c>
      <c r="H497" s="43"/>
      <c r="I497" s="43"/>
      <c r="J497" s="43"/>
      <c r="K497" s="43"/>
      <c r="L497" s="43"/>
      <c r="O497" s="26" t="str">
        <f>IFERROR(VLOOKUP(C:C,'Results Data'!A:F,6,FALSE), "Not Found")</f>
        <v>Not Found</v>
      </c>
      <c r="P497" s="27" t="str">
        <f>IFERROR(VLOOKUP(C:C,'Results Data'!A:M,13,FALSE), "Not Found")</f>
        <v>Not Found</v>
      </c>
      <c r="Q497" s="27" t="b">
        <f>AND('RIDE DATA'!$A$5&lt;'Registration Data'!$P497,'RIDE DATA'!$B$5&gt;'Registration Data'!$P497)</f>
        <v>0</v>
      </c>
      <c r="R497" s="27">
        <f t="shared" si="44"/>
        <v>0</v>
      </c>
      <c r="S497" s="45"/>
      <c r="T497" s="28" t="e">
        <f t="shared" si="46"/>
        <v>#VALUE!</v>
      </c>
      <c r="U497" s="29" t="e">
        <f t="shared" si="47"/>
        <v>#VALUE!</v>
      </c>
      <c r="V497" s="44" t="e">
        <f t="shared" si="45"/>
        <v>#VALUE!</v>
      </c>
      <c r="W497"/>
    </row>
    <row r="498" spans="1:23" x14ac:dyDescent="0.25">
      <c r="A498"/>
      <c r="B498"/>
      <c r="C498"/>
      <c r="D498"/>
      <c r="E498"/>
      <c r="F498" s="23">
        <f t="shared" si="42"/>
        <v>0</v>
      </c>
      <c r="G498" s="24">
        <f t="shared" si="43"/>
        <v>0</v>
      </c>
      <c r="H498" s="43"/>
      <c r="I498" s="43"/>
      <c r="J498" s="43"/>
      <c r="K498" s="43"/>
      <c r="L498" s="43"/>
      <c r="O498" s="26" t="str">
        <f>IFERROR(VLOOKUP(C:C,'Results Data'!A:F,6,FALSE), "Not Found")</f>
        <v>Not Found</v>
      </c>
      <c r="P498" s="27" t="str">
        <f>IFERROR(VLOOKUP(C:C,'Results Data'!A:M,13,FALSE), "Not Found")</f>
        <v>Not Found</v>
      </c>
      <c r="Q498" s="27" t="b">
        <f>AND('RIDE DATA'!$A$5&lt;'Registration Data'!$P498,'RIDE DATA'!$B$5&gt;'Registration Data'!$P498)</f>
        <v>0</v>
      </c>
      <c r="R498" s="27">
        <f t="shared" si="44"/>
        <v>0</v>
      </c>
      <c r="S498" s="45"/>
      <c r="T498" s="28" t="e">
        <f t="shared" si="46"/>
        <v>#VALUE!</v>
      </c>
      <c r="U498" s="29" t="e">
        <f t="shared" si="47"/>
        <v>#VALUE!</v>
      </c>
      <c r="V498" s="44" t="e">
        <f t="shared" si="45"/>
        <v>#VALUE!</v>
      </c>
      <c r="W498"/>
    </row>
    <row r="499" spans="1:23" x14ac:dyDescent="0.25">
      <c r="A499"/>
      <c r="B499"/>
      <c r="C499"/>
      <c r="D499"/>
      <c r="E499"/>
      <c r="F499" s="23">
        <f t="shared" si="42"/>
        <v>0</v>
      </c>
      <c r="G499" s="24">
        <f t="shared" si="43"/>
        <v>0</v>
      </c>
      <c r="H499" s="43"/>
      <c r="I499" s="43"/>
      <c r="J499" s="43"/>
      <c r="K499" s="43"/>
      <c r="L499" s="43"/>
      <c r="O499" s="26" t="str">
        <f>IFERROR(VLOOKUP(C:C,'Results Data'!A:F,6,FALSE), "Not Found")</f>
        <v>Not Found</v>
      </c>
      <c r="P499" s="27" t="str">
        <f>IFERROR(VLOOKUP(C:C,'Results Data'!A:M,13,FALSE), "Not Found")</f>
        <v>Not Found</v>
      </c>
      <c r="Q499" s="27" t="b">
        <f>AND('RIDE DATA'!$A$5&lt;'Registration Data'!$P499,'RIDE DATA'!$B$5&gt;'Registration Data'!$P499)</f>
        <v>0</v>
      </c>
      <c r="R499" s="27">
        <f t="shared" si="44"/>
        <v>0</v>
      </c>
      <c r="S499" s="45"/>
      <c r="T499" s="28" t="e">
        <f t="shared" si="46"/>
        <v>#VALUE!</v>
      </c>
      <c r="U499" s="29" t="e">
        <f t="shared" si="47"/>
        <v>#VALUE!</v>
      </c>
      <c r="V499" s="44" t="e">
        <f t="shared" si="45"/>
        <v>#VALUE!</v>
      </c>
      <c r="W499"/>
    </row>
    <row r="500" spans="1:23" x14ac:dyDescent="0.25">
      <c r="A500"/>
      <c r="B500"/>
      <c r="C500"/>
      <c r="D500"/>
      <c r="E500"/>
      <c r="F500" s="23">
        <f t="shared" si="42"/>
        <v>0</v>
      </c>
      <c r="G500" s="24">
        <f t="shared" si="43"/>
        <v>0</v>
      </c>
      <c r="H500" s="43"/>
      <c r="I500" s="43"/>
      <c r="J500" s="43"/>
      <c r="K500" s="43"/>
      <c r="L500" s="43"/>
      <c r="O500" s="26" t="str">
        <f>IFERROR(VLOOKUP(C:C,'Results Data'!A:F,6,FALSE), "Not Found")</f>
        <v>Not Found</v>
      </c>
      <c r="P500" s="27" t="str">
        <f>IFERROR(VLOOKUP(C:C,'Results Data'!A:M,13,FALSE), "Not Found")</f>
        <v>Not Found</v>
      </c>
      <c r="Q500" s="27" t="b">
        <f>AND('RIDE DATA'!$A$5&lt;'Registration Data'!$P500,'RIDE DATA'!$B$5&gt;'Registration Data'!$P500)</f>
        <v>0</v>
      </c>
      <c r="R500" s="27">
        <f t="shared" si="44"/>
        <v>0</v>
      </c>
      <c r="S500" s="45"/>
      <c r="T500" s="28" t="e">
        <f t="shared" si="46"/>
        <v>#VALUE!</v>
      </c>
      <c r="U500" s="29" t="e">
        <f t="shared" si="47"/>
        <v>#VALUE!</v>
      </c>
      <c r="V500" s="44" t="e">
        <f t="shared" si="45"/>
        <v>#VALUE!</v>
      </c>
      <c r="W500"/>
    </row>
    <row r="501" spans="1:23" x14ac:dyDescent="0.25">
      <c r="A501"/>
      <c r="B501"/>
      <c r="C501"/>
      <c r="D501"/>
      <c r="E501"/>
      <c r="F501" s="23">
        <f t="shared" si="42"/>
        <v>0</v>
      </c>
      <c r="G501" s="24">
        <f t="shared" si="43"/>
        <v>0</v>
      </c>
      <c r="H501" s="43"/>
      <c r="I501" s="43"/>
      <c r="J501" s="43"/>
      <c r="K501" s="43"/>
      <c r="L501" s="43"/>
      <c r="O501" s="26" t="str">
        <f>IFERROR(VLOOKUP(C:C,'Results Data'!A:F,6,FALSE), "Not Found")</f>
        <v>Not Found</v>
      </c>
      <c r="P501" s="27" t="str">
        <f>IFERROR(VLOOKUP(C:C,'Results Data'!A:M,13,FALSE), "Not Found")</f>
        <v>Not Found</v>
      </c>
      <c r="Q501" s="27" t="b">
        <f>AND('RIDE DATA'!$A$5&lt;'Registration Data'!$P501,'RIDE DATA'!$B$5&gt;'Registration Data'!$P501)</f>
        <v>0</v>
      </c>
      <c r="R501" s="27">
        <f t="shared" si="44"/>
        <v>0</v>
      </c>
      <c r="S501" s="45"/>
      <c r="T501" s="28" t="e">
        <f t="shared" si="46"/>
        <v>#VALUE!</v>
      </c>
      <c r="U501" s="29" t="e">
        <f t="shared" si="47"/>
        <v>#VALUE!</v>
      </c>
      <c r="V501" s="44" t="e">
        <f t="shared" si="45"/>
        <v>#VALUE!</v>
      </c>
      <c r="W501"/>
    </row>
    <row r="502" spans="1:23" x14ac:dyDescent="0.25">
      <c r="A502"/>
      <c r="B502"/>
      <c r="C502"/>
      <c r="D502"/>
      <c r="E502"/>
      <c r="F502" s="23">
        <f t="shared" si="42"/>
        <v>0</v>
      </c>
      <c r="G502" s="24">
        <f t="shared" si="43"/>
        <v>0</v>
      </c>
      <c r="H502" s="43"/>
      <c r="I502" s="43"/>
      <c r="J502" s="43"/>
      <c r="K502" s="43"/>
      <c r="L502" s="43"/>
      <c r="O502" s="26" t="str">
        <f>IFERROR(VLOOKUP(C:C,'Results Data'!A:F,6,FALSE), "Not Found")</f>
        <v>Not Found</v>
      </c>
      <c r="P502" s="27" t="str">
        <f>IFERROR(VLOOKUP(C:C,'Results Data'!A:M,13,FALSE), "Not Found")</f>
        <v>Not Found</v>
      </c>
      <c r="Q502" s="27" t="b">
        <f>AND('RIDE DATA'!$A$5&lt;'Registration Data'!$P502,'RIDE DATA'!$B$5&gt;'Registration Data'!$P502)</f>
        <v>0</v>
      </c>
      <c r="R502" s="27">
        <f t="shared" si="44"/>
        <v>0</v>
      </c>
      <c r="S502" s="45"/>
      <c r="T502" s="28" t="e">
        <f t="shared" si="46"/>
        <v>#VALUE!</v>
      </c>
      <c r="U502" s="29" t="e">
        <f t="shared" si="47"/>
        <v>#VALUE!</v>
      </c>
      <c r="V502" s="44" t="e">
        <f t="shared" si="45"/>
        <v>#VALUE!</v>
      </c>
      <c r="W502"/>
    </row>
    <row r="503" spans="1:23" x14ac:dyDescent="0.25">
      <c r="A503"/>
      <c r="B503"/>
      <c r="C503"/>
      <c r="D503"/>
      <c r="E503"/>
      <c r="F503" s="23">
        <f t="shared" si="42"/>
        <v>0</v>
      </c>
      <c r="G503" s="24">
        <f t="shared" si="43"/>
        <v>0</v>
      </c>
      <c r="H503" s="43"/>
      <c r="I503" s="43"/>
      <c r="J503" s="43"/>
      <c r="K503" s="43"/>
      <c r="L503" s="43"/>
      <c r="O503" s="26" t="str">
        <f>IFERROR(VLOOKUP(C:C,'Results Data'!A:F,6,FALSE), "Not Found")</f>
        <v>Not Found</v>
      </c>
      <c r="P503" s="27" t="str">
        <f>IFERROR(VLOOKUP(C:C,'Results Data'!A:M,13,FALSE), "Not Found")</f>
        <v>Not Found</v>
      </c>
      <c r="Q503" s="27" t="b">
        <f>AND('RIDE DATA'!$A$5&lt;'Registration Data'!$P503,'RIDE DATA'!$B$5&gt;'Registration Data'!$P503)</f>
        <v>0</v>
      </c>
      <c r="R503" s="27">
        <f t="shared" si="44"/>
        <v>0</v>
      </c>
      <c r="S503" s="45"/>
      <c r="T503" s="28" t="e">
        <f t="shared" si="46"/>
        <v>#VALUE!</v>
      </c>
      <c r="U503" s="29" t="e">
        <f t="shared" si="47"/>
        <v>#VALUE!</v>
      </c>
      <c r="V503" s="44" t="e">
        <f t="shared" si="45"/>
        <v>#VALUE!</v>
      </c>
      <c r="W503"/>
    </row>
    <row r="504" spans="1:23" x14ac:dyDescent="0.25">
      <c r="A504"/>
      <c r="B504"/>
      <c r="C504"/>
      <c r="D504"/>
      <c r="E504"/>
      <c r="F504" s="23">
        <f t="shared" si="42"/>
        <v>0</v>
      </c>
      <c r="G504" s="24">
        <f t="shared" si="43"/>
        <v>0</v>
      </c>
      <c r="H504" s="43"/>
      <c r="I504" s="43"/>
      <c r="J504" s="43"/>
      <c r="K504" s="43"/>
      <c r="L504" s="43"/>
      <c r="O504" s="26" t="str">
        <f>IFERROR(VLOOKUP(C:C,'Results Data'!A:F,6,FALSE), "Not Found")</f>
        <v>Not Found</v>
      </c>
      <c r="P504" s="27" t="str">
        <f>IFERROR(VLOOKUP(C:C,'Results Data'!A:M,13,FALSE), "Not Found")</f>
        <v>Not Found</v>
      </c>
      <c r="Q504" s="27" t="b">
        <f>AND('RIDE DATA'!$A$5&lt;'Registration Data'!$P504,'RIDE DATA'!$B$5&gt;'Registration Data'!$P504)</f>
        <v>0</v>
      </c>
      <c r="R504" s="27">
        <f t="shared" si="44"/>
        <v>0</v>
      </c>
      <c r="S504" s="45"/>
      <c r="T504" s="28" t="e">
        <f t="shared" si="46"/>
        <v>#VALUE!</v>
      </c>
      <c r="U504" s="29" t="e">
        <f t="shared" si="47"/>
        <v>#VALUE!</v>
      </c>
      <c r="V504" s="44" t="e">
        <f t="shared" si="45"/>
        <v>#VALUE!</v>
      </c>
      <c r="W504"/>
    </row>
    <row r="505" spans="1:23" x14ac:dyDescent="0.25">
      <c r="A505"/>
      <c r="B505"/>
      <c r="C505"/>
      <c r="D505"/>
      <c r="E505"/>
      <c r="F505" s="23">
        <f t="shared" si="42"/>
        <v>0</v>
      </c>
      <c r="G505" s="24">
        <f t="shared" si="43"/>
        <v>0</v>
      </c>
      <c r="H505" s="43"/>
      <c r="I505" s="43"/>
      <c r="J505" s="43"/>
      <c r="K505" s="43"/>
      <c r="L505" s="43"/>
      <c r="O505" s="26" t="str">
        <f>IFERROR(VLOOKUP(C:C,'Results Data'!A:F,6,FALSE), "Not Found")</f>
        <v>Not Found</v>
      </c>
      <c r="P505" s="27" t="str">
        <f>IFERROR(VLOOKUP(C:C,'Results Data'!A:M,13,FALSE), "Not Found")</f>
        <v>Not Found</v>
      </c>
      <c r="Q505" s="27" t="b">
        <f>AND('RIDE DATA'!$A$5&lt;'Registration Data'!$P505,'RIDE DATA'!$B$5&gt;'Registration Data'!$P505)</f>
        <v>0</v>
      </c>
      <c r="R505" s="27">
        <f t="shared" si="44"/>
        <v>0</v>
      </c>
      <c r="S505" s="45"/>
      <c r="T505" s="28" t="e">
        <f t="shared" si="46"/>
        <v>#VALUE!</v>
      </c>
      <c r="U505" s="29" t="e">
        <f t="shared" si="47"/>
        <v>#VALUE!</v>
      </c>
      <c r="V505" s="44" t="e">
        <f t="shared" si="45"/>
        <v>#VALUE!</v>
      </c>
      <c r="W505"/>
    </row>
    <row r="506" spans="1:23" x14ac:dyDescent="0.25">
      <c r="A506"/>
      <c r="B506"/>
      <c r="C506"/>
      <c r="D506"/>
      <c r="E506"/>
      <c r="F506" s="23">
        <f t="shared" si="42"/>
        <v>0</v>
      </c>
      <c r="G506" s="24">
        <f t="shared" si="43"/>
        <v>0</v>
      </c>
      <c r="H506" s="43"/>
      <c r="I506" s="43"/>
      <c r="J506" s="43"/>
      <c r="K506" s="43"/>
      <c r="L506" s="43"/>
      <c r="O506" s="26" t="str">
        <f>IFERROR(VLOOKUP(C:C,'Results Data'!A:F,6,FALSE), "Not Found")</f>
        <v>Not Found</v>
      </c>
      <c r="P506" s="27" t="str">
        <f>IFERROR(VLOOKUP(C:C,'Results Data'!A:M,13,FALSE), "Not Found")</f>
        <v>Not Found</v>
      </c>
      <c r="Q506" s="27" t="b">
        <f>AND('RIDE DATA'!$A$5&lt;'Registration Data'!$P506,'RIDE DATA'!$B$5&gt;'Registration Data'!$P506)</f>
        <v>0</v>
      </c>
      <c r="R506" s="27">
        <f t="shared" si="44"/>
        <v>0</v>
      </c>
      <c r="S506" s="45"/>
      <c r="T506" s="28" t="e">
        <f t="shared" si="46"/>
        <v>#VALUE!</v>
      </c>
      <c r="U506" s="29" t="e">
        <f t="shared" si="47"/>
        <v>#VALUE!</v>
      </c>
      <c r="V506" s="44" t="e">
        <f t="shared" si="45"/>
        <v>#VALUE!</v>
      </c>
      <c r="W506"/>
    </row>
    <row r="507" spans="1:23" x14ac:dyDescent="0.25">
      <c r="A507"/>
      <c r="B507"/>
      <c r="C507"/>
      <c r="D507"/>
      <c r="E507"/>
      <c r="F507" s="23">
        <f t="shared" ref="F507:F570" si="48">D507*0.94</f>
        <v>0</v>
      </c>
      <c r="G507" s="24">
        <f t="shared" ref="G507:G570" si="49">IF(O507="Not Found",0,F507)</f>
        <v>0</v>
      </c>
      <c r="H507" s="43"/>
      <c r="I507" s="43"/>
      <c r="J507" s="43"/>
      <c r="K507" s="43"/>
      <c r="L507" s="43"/>
      <c r="O507" s="26" t="str">
        <f>IFERROR(VLOOKUP(C:C,'Results Data'!A:F,6,FALSE), "Not Found")</f>
        <v>Not Found</v>
      </c>
      <c r="P507" s="27" t="str">
        <f>IFERROR(VLOOKUP(C:C,'Results Data'!A:M,13,FALSE), "Not Found")</f>
        <v>Not Found</v>
      </c>
      <c r="Q507" s="27" t="b">
        <f>AND('RIDE DATA'!$A$5&lt;'Registration Data'!$P507,'RIDE DATA'!$B$5&gt;'Registration Data'!$P507)</f>
        <v>0</v>
      </c>
      <c r="R507" s="27">
        <f t="shared" ref="R507:R570" si="50">IF(Q507=TRUE,O507*0.03,0)</f>
        <v>0</v>
      </c>
      <c r="S507" s="45"/>
      <c r="T507" s="28" t="e">
        <f t="shared" si="46"/>
        <v>#VALUE!</v>
      </c>
      <c r="U507" s="29" t="e">
        <f t="shared" si="47"/>
        <v>#VALUE!</v>
      </c>
      <c r="V507" s="44" t="e">
        <f t="shared" ref="V507:V570" si="51">IF(U507&gt;100%,((U507-1)*10000),0)</f>
        <v>#VALUE!</v>
      </c>
      <c r="W507"/>
    </row>
    <row r="508" spans="1:23" x14ac:dyDescent="0.25">
      <c r="A508"/>
      <c r="B508"/>
      <c r="C508"/>
      <c r="D508"/>
      <c r="E508"/>
      <c r="F508" s="23">
        <f t="shared" si="48"/>
        <v>0</v>
      </c>
      <c r="G508" s="24">
        <f t="shared" si="49"/>
        <v>0</v>
      </c>
      <c r="H508" s="43"/>
      <c r="I508" s="43"/>
      <c r="J508" s="43"/>
      <c r="K508" s="43"/>
      <c r="L508" s="43"/>
      <c r="O508" s="26" t="str">
        <f>IFERROR(VLOOKUP(C:C,'Results Data'!A:F,6,FALSE), "Not Found")</f>
        <v>Not Found</v>
      </c>
      <c r="P508" s="27" t="str">
        <f>IFERROR(VLOOKUP(C:C,'Results Data'!A:M,13,FALSE), "Not Found")</f>
        <v>Not Found</v>
      </c>
      <c r="Q508" s="27" t="b">
        <f>AND('RIDE DATA'!$A$5&lt;'Registration Data'!$P508,'RIDE DATA'!$B$5&gt;'Registration Data'!$P508)</f>
        <v>0</v>
      </c>
      <c r="R508" s="27">
        <f t="shared" si="50"/>
        <v>0</v>
      </c>
      <c r="S508" s="45"/>
      <c r="T508" s="28" t="e">
        <f t="shared" si="46"/>
        <v>#VALUE!</v>
      </c>
      <c r="U508" s="29" t="e">
        <f t="shared" si="47"/>
        <v>#VALUE!</v>
      </c>
      <c r="V508" s="44" t="e">
        <f t="shared" si="51"/>
        <v>#VALUE!</v>
      </c>
      <c r="W508"/>
    </row>
    <row r="509" spans="1:23" x14ac:dyDescent="0.25">
      <c r="A509"/>
      <c r="B509"/>
      <c r="C509"/>
      <c r="D509"/>
      <c r="E509"/>
      <c r="F509" s="23">
        <f t="shared" si="48"/>
        <v>0</v>
      </c>
      <c r="G509" s="24">
        <f t="shared" si="49"/>
        <v>0</v>
      </c>
      <c r="H509" s="43"/>
      <c r="I509" s="43"/>
      <c r="J509" s="43"/>
      <c r="K509" s="43"/>
      <c r="L509" s="43"/>
      <c r="O509" s="26" t="str">
        <f>IFERROR(VLOOKUP(C:C,'Results Data'!A:F,6,FALSE), "Not Found")</f>
        <v>Not Found</v>
      </c>
      <c r="P509" s="27" t="str">
        <f>IFERROR(VLOOKUP(C:C,'Results Data'!A:M,13,FALSE), "Not Found")</f>
        <v>Not Found</v>
      </c>
      <c r="Q509" s="27" t="b">
        <f>AND('RIDE DATA'!$A$5&lt;'Registration Data'!$P509,'RIDE DATA'!$B$5&gt;'Registration Data'!$P509)</f>
        <v>0</v>
      </c>
      <c r="R509" s="27">
        <f t="shared" si="50"/>
        <v>0</v>
      </c>
      <c r="S509" s="45"/>
      <c r="T509" s="28" t="e">
        <f t="shared" si="46"/>
        <v>#VALUE!</v>
      </c>
      <c r="U509" s="29" t="e">
        <f t="shared" si="47"/>
        <v>#VALUE!</v>
      </c>
      <c r="V509" s="44" t="e">
        <f t="shared" si="51"/>
        <v>#VALUE!</v>
      </c>
      <c r="W509"/>
    </row>
    <row r="510" spans="1:23" x14ac:dyDescent="0.25">
      <c r="A510"/>
      <c r="B510"/>
      <c r="C510"/>
      <c r="D510"/>
      <c r="E510"/>
      <c r="F510" s="23">
        <f t="shared" si="48"/>
        <v>0</v>
      </c>
      <c r="G510" s="24">
        <f t="shared" si="49"/>
        <v>0</v>
      </c>
      <c r="H510" s="43"/>
      <c r="I510" s="43"/>
      <c r="J510" s="43"/>
      <c r="K510" s="43"/>
      <c r="L510" s="43"/>
      <c r="O510" s="26" t="str">
        <f>IFERROR(VLOOKUP(C:C,'Results Data'!A:F,6,FALSE), "Not Found")</f>
        <v>Not Found</v>
      </c>
      <c r="P510" s="27" t="str">
        <f>IFERROR(VLOOKUP(C:C,'Results Data'!A:M,13,FALSE), "Not Found")</f>
        <v>Not Found</v>
      </c>
      <c r="Q510" s="27" t="b">
        <f>AND('RIDE DATA'!$A$5&lt;'Registration Data'!$P510,'RIDE DATA'!$B$5&gt;'Registration Data'!$P510)</f>
        <v>0</v>
      </c>
      <c r="R510" s="27">
        <f t="shared" si="50"/>
        <v>0</v>
      </c>
      <c r="S510" s="45"/>
      <c r="T510" s="28" t="e">
        <f t="shared" si="46"/>
        <v>#VALUE!</v>
      </c>
      <c r="U510" s="29" t="e">
        <f t="shared" si="47"/>
        <v>#VALUE!</v>
      </c>
      <c r="V510" s="44" t="e">
        <f t="shared" si="51"/>
        <v>#VALUE!</v>
      </c>
      <c r="W510"/>
    </row>
    <row r="511" spans="1:23" x14ac:dyDescent="0.25">
      <c r="A511"/>
      <c r="B511"/>
      <c r="C511"/>
      <c r="D511"/>
      <c r="E511"/>
      <c r="F511" s="23">
        <f t="shared" si="48"/>
        <v>0</v>
      </c>
      <c r="G511" s="24">
        <f t="shared" si="49"/>
        <v>0</v>
      </c>
      <c r="H511" s="43"/>
      <c r="I511" s="43"/>
      <c r="J511" s="43"/>
      <c r="K511" s="43"/>
      <c r="L511" s="43"/>
      <c r="O511" s="26" t="str">
        <f>IFERROR(VLOOKUP(C:C,'Results Data'!A:F,6,FALSE), "Not Found")</f>
        <v>Not Found</v>
      </c>
      <c r="P511" s="27" t="str">
        <f>IFERROR(VLOOKUP(C:C,'Results Data'!A:M,13,FALSE), "Not Found")</f>
        <v>Not Found</v>
      </c>
      <c r="Q511" s="27" t="b">
        <f>AND('RIDE DATA'!$A$5&lt;'Registration Data'!$P511,'RIDE DATA'!$B$5&gt;'Registration Data'!$P511)</f>
        <v>0</v>
      </c>
      <c r="R511" s="27">
        <f t="shared" si="50"/>
        <v>0</v>
      </c>
      <c r="S511" s="45"/>
      <c r="T511" s="28" t="e">
        <f t="shared" si="46"/>
        <v>#VALUE!</v>
      </c>
      <c r="U511" s="29" t="e">
        <f t="shared" si="47"/>
        <v>#VALUE!</v>
      </c>
      <c r="V511" s="44" t="e">
        <f t="shared" si="51"/>
        <v>#VALUE!</v>
      </c>
      <c r="W511"/>
    </row>
    <row r="512" spans="1:23" x14ac:dyDescent="0.25">
      <c r="A512"/>
      <c r="B512"/>
      <c r="C512"/>
      <c r="D512"/>
      <c r="E512"/>
      <c r="F512" s="23">
        <f t="shared" si="48"/>
        <v>0</v>
      </c>
      <c r="G512" s="24">
        <f t="shared" si="49"/>
        <v>0</v>
      </c>
      <c r="H512" s="43"/>
      <c r="I512" s="43"/>
      <c r="J512" s="43"/>
      <c r="K512" s="43"/>
      <c r="L512" s="43"/>
      <c r="O512" s="26" t="str">
        <f>IFERROR(VLOOKUP(C:C,'Results Data'!A:F,6,FALSE), "Not Found")</f>
        <v>Not Found</v>
      </c>
      <c r="P512" s="27" t="str">
        <f>IFERROR(VLOOKUP(C:C,'Results Data'!A:M,13,FALSE), "Not Found")</f>
        <v>Not Found</v>
      </c>
      <c r="Q512" s="27" t="b">
        <f>AND('RIDE DATA'!$A$5&lt;'Registration Data'!$P512,'RIDE DATA'!$B$5&gt;'Registration Data'!$P512)</f>
        <v>0</v>
      </c>
      <c r="R512" s="27">
        <f t="shared" si="50"/>
        <v>0</v>
      </c>
      <c r="S512" s="45"/>
      <c r="T512" s="28" t="e">
        <f t="shared" si="46"/>
        <v>#VALUE!</v>
      </c>
      <c r="U512" s="29" t="e">
        <f t="shared" si="47"/>
        <v>#VALUE!</v>
      </c>
      <c r="V512" s="44" t="e">
        <f t="shared" si="51"/>
        <v>#VALUE!</v>
      </c>
      <c r="W512"/>
    </row>
    <row r="513" spans="1:23" x14ac:dyDescent="0.25">
      <c r="A513"/>
      <c r="B513"/>
      <c r="C513"/>
      <c r="D513"/>
      <c r="E513"/>
      <c r="F513" s="23">
        <f t="shared" si="48"/>
        <v>0</v>
      </c>
      <c r="G513" s="24">
        <f t="shared" si="49"/>
        <v>0</v>
      </c>
      <c r="H513" s="43"/>
      <c r="I513" s="43"/>
      <c r="J513" s="43"/>
      <c r="K513" s="43"/>
      <c r="L513" s="43"/>
      <c r="O513" s="26" t="str">
        <f>IFERROR(VLOOKUP(C:C,'Results Data'!A:F,6,FALSE), "Not Found")</f>
        <v>Not Found</v>
      </c>
      <c r="P513" s="27" t="str">
        <f>IFERROR(VLOOKUP(C:C,'Results Data'!A:M,13,FALSE), "Not Found")</f>
        <v>Not Found</v>
      </c>
      <c r="Q513" s="27" t="b">
        <f>AND('RIDE DATA'!$A$5&lt;'Registration Data'!$P513,'RIDE DATA'!$B$5&gt;'Registration Data'!$P513)</f>
        <v>0</v>
      </c>
      <c r="R513" s="27">
        <f t="shared" si="50"/>
        <v>0</v>
      </c>
      <c r="S513" s="45"/>
      <c r="T513" s="28" t="e">
        <f t="shared" si="46"/>
        <v>#VALUE!</v>
      </c>
      <c r="U513" s="29" t="e">
        <f t="shared" si="47"/>
        <v>#VALUE!</v>
      </c>
      <c r="V513" s="44" t="e">
        <f t="shared" si="51"/>
        <v>#VALUE!</v>
      </c>
      <c r="W513"/>
    </row>
    <row r="514" spans="1:23" x14ac:dyDescent="0.25">
      <c r="A514"/>
      <c r="B514"/>
      <c r="C514"/>
      <c r="D514"/>
      <c r="E514"/>
      <c r="F514" s="23">
        <f t="shared" si="48"/>
        <v>0</v>
      </c>
      <c r="G514" s="24">
        <f t="shared" si="49"/>
        <v>0</v>
      </c>
      <c r="H514" s="43"/>
      <c r="I514" s="43"/>
      <c r="J514" s="43"/>
      <c r="K514" s="43"/>
      <c r="L514" s="43"/>
      <c r="O514" s="26" t="str">
        <f>IFERROR(VLOOKUP(C:C,'Results Data'!A:F,6,FALSE), "Not Found")</f>
        <v>Not Found</v>
      </c>
      <c r="P514" s="27" t="str">
        <f>IFERROR(VLOOKUP(C:C,'Results Data'!A:M,13,FALSE), "Not Found")</f>
        <v>Not Found</v>
      </c>
      <c r="Q514" s="27" t="b">
        <f>AND('RIDE DATA'!$A$5&lt;'Registration Data'!$P514,'RIDE DATA'!$B$5&gt;'Registration Data'!$P514)</f>
        <v>0</v>
      </c>
      <c r="R514" s="27">
        <f t="shared" si="50"/>
        <v>0</v>
      </c>
      <c r="S514" s="45"/>
      <c r="T514" s="28" t="e">
        <f t="shared" ref="T514:T577" si="52">R514+O514</f>
        <v>#VALUE!</v>
      </c>
      <c r="U514" s="29" t="e">
        <f t="shared" ref="U514:U577" si="53">T514/F514</f>
        <v>#VALUE!</v>
      </c>
      <c r="V514" s="44" t="e">
        <f t="shared" si="51"/>
        <v>#VALUE!</v>
      </c>
      <c r="W514"/>
    </row>
    <row r="515" spans="1:23" x14ac:dyDescent="0.25">
      <c r="A515"/>
      <c r="B515"/>
      <c r="C515"/>
      <c r="D515"/>
      <c r="E515"/>
      <c r="F515" s="23">
        <f t="shared" si="48"/>
        <v>0</v>
      </c>
      <c r="G515" s="24">
        <f t="shared" si="49"/>
        <v>0</v>
      </c>
      <c r="H515" s="43"/>
      <c r="I515" s="43"/>
      <c r="J515" s="43"/>
      <c r="K515" s="43"/>
      <c r="L515" s="43"/>
      <c r="O515" s="26" t="str">
        <f>IFERROR(VLOOKUP(C:C,'Results Data'!A:F,6,FALSE), "Not Found")</f>
        <v>Not Found</v>
      </c>
      <c r="P515" s="27" t="str">
        <f>IFERROR(VLOOKUP(C:C,'Results Data'!A:M,13,FALSE), "Not Found")</f>
        <v>Not Found</v>
      </c>
      <c r="Q515" s="27" t="b">
        <f>AND('RIDE DATA'!$A$5&lt;'Registration Data'!$P515,'RIDE DATA'!$B$5&gt;'Registration Data'!$P515)</f>
        <v>0</v>
      </c>
      <c r="R515" s="27">
        <f t="shared" si="50"/>
        <v>0</v>
      </c>
      <c r="S515" s="45"/>
      <c r="T515" s="28" t="e">
        <f t="shared" si="52"/>
        <v>#VALUE!</v>
      </c>
      <c r="U515" s="29" t="e">
        <f t="shared" si="53"/>
        <v>#VALUE!</v>
      </c>
      <c r="V515" s="44" t="e">
        <f t="shared" si="51"/>
        <v>#VALUE!</v>
      </c>
      <c r="W515"/>
    </row>
    <row r="516" spans="1:23" x14ac:dyDescent="0.25">
      <c r="A516"/>
      <c r="B516"/>
      <c r="C516"/>
      <c r="D516"/>
      <c r="E516"/>
      <c r="F516" s="23">
        <f t="shared" si="48"/>
        <v>0</v>
      </c>
      <c r="G516" s="24">
        <f t="shared" si="49"/>
        <v>0</v>
      </c>
      <c r="H516" s="43"/>
      <c r="I516" s="43"/>
      <c r="J516" s="43"/>
      <c r="K516" s="43"/>
      <c r="L516" s="43"/>
      <c r="O516" s="26" t="str">
        <f>IFERROR(VLOOKUP(C:C,'Results Data'!A:F,6,FALSE), "Not Found")</f>
        <v>Not Found</v>
      </c>
      <c r="P516" s="27" t="str">
        <f>IFERROR(VLOOKUP(C:C,'Results Data'!A:M,13,FALSE), "Not Found")</f>
        <v>Not Found</v>
      </c>
      <c r="Q516" s="27" t="b">
        <f>AND('RIDE DATA'!$A$5&lt;'Registration Data'!$P516,'RIDE DATA'!$B$5&gt;'Registration Data'!$P516)</f>
        <v>0</v>
      </c>
      <c r="R516" s="27">
        <f t="shared" si="50"/>
        <v>0</v>
      </c>
      <c r="S516" s="45"/>
      <c r="T516" s="28" t="e">
        <f t="shared" si="52"/>
        <v>#VALUE!</v>
      </c>
      <c r="U516" s="29" t="e">
        <f t="shared" si="53"/>
        <v>#VALUE!</v>
      </c>
      <c r="V516" s="44" t="e">
        <f t="shared" si="51"/>
        <v>#VALUE!</v>
      </c>
      <c r="W516"/>
    </row>
    <row r="517" spans="1:23" x14ac:dyDescent="0.25">
      <c r="A517"/>
      <c r="B517"/>
      <c r="C517"/>
      <c r="D517"/>
      <c r="E517"/>
      <c r="F517" s="23">
        <f t="shared" si="48"/>
        <v>0</v>
      </c>
      <c r="G517" s="24">
        <f t="shared" si="49"/>
        <v>0</v>
      </c>
      <c r="H517" s="43"/>
      <c r="I517" s="43"/>
      <c r="J517" s="43"/>
      <c r="K517" s="43"/>
      <c r="L517" s="43"/>
      <c r="O517" s="26" t="str">
        <f>IFERROR(VLOOKUP(C:C,'Results Data'!A:F,6,FALSE), "Not Found")</f>
        <v>Not Found</v>
      </c>
      <c r="P517" s="27" t="str">
        <f>IFERROR(VLOOKUP(C:C,'Results Data'!A:M,13,FALSE), "Not Found")</f>
        <v>Not Found</v>
      </c>
      <c r="Q517" s="27" t="b">
        <f>AND('RIDE DATA'!$A$5&lt;'Registration Data'!$P517,'RIDE DATA'!$B$5&gt;'Registration Data'!$P517)</f>
        <v>0</v>
      </c>
      <c r="R517" s="27">
        <f t="shared" si="50"/>
        <v>0</v>
      </c>
      <c r="S517" s="45"/>
      <c r="T517" s="28" t="e">
        <f t="shared" si="52"/>
        <v>#VALUE!</v>
      </c>
      <c r="U517" s="29" t="e">
        <f t="shared" si="53"/>
        <v>#VALUE!</v>
      </c>
      <c r="V517" s="44" t="e">
        <f t="shared" si="51"/>
        <v>#VALUE!</v>
      </c>
      <c r="W517"/>
    </row>
    <row r="518" spans="1:23" x14ac:dyDescent="0.25">
      <c r="A518"/>
      <c r="B518"/>
      <c r="C518"/>
      <c r="D518"/>
      <c r="E518"/>
      <c r="F518" s="23">
        <f t="shared" si="48"/>
        <v>0</v>
      </c>
      <c r="G518" s="24">
        <f t="shared" si="49"/>
        <v>0</v>
      </c>
      <c r="H518" s="43"/>
      <c r="I518" s="43"/>
      <c r="J518" s="43"/>
      <c r="K518" s="43"/>
      <c r="L518" s="43"/>
      <c r="O518" s="26" t="str">
        <f>IFERROR(VLOOKUP(C:C,'Results Data'!A:F,6,FALSE), "Not Found")</f>
        <v>Not Found</v>
      </c>
      <c r="P518" s="27" t="str">
        <f>IFERROR(VLOOKUP(C:C,'Results Data'!A:M,13,FALSE), "Not Found")</f>
        <v>Not Found</v>
      </c>
      <c r="Q518" s="27" t="b">
        <f>AND('RIDE DATA'!$A$5&lt;'Registration Data'!$P518,'RIDE DATA'!$B$5&gt;'Registration Data'!$P518)</f>
        <v>0</v>
      </c>
      <c r="R518" s="27">
        <f t="shared" si="50"/>
        <v>0</v>
      </c>
      <c r="S518" s="45"/>
      <c r="T518" s="28" t="e">
        <f t="shared" si="52"/>
        <v>#VALUE!</v>
      </c>
      <c r="U518" s="29" t="e">
        <f t="shared" si="53"/>
        <v>#VALUE!</v>
      </c>
      <c r="V518" s="44" t="e">
        <f t="shared" si="51"/>
        <v>#VALUE!</v>
      </c>
      <c r="W518"/>
    </row>
    <row r="519" spans="1:23" x14ac:dyDescent="0.25">
      <c r="A519"/>
      <c r="B519"/>
      <c r="C519"/>
      <c r="D519"/>
      <c r="E519"/>
      <c r="F519" s="23">
        <f t="shared" si="48"/>
        <v>0</v>
      </c>
      <c r="G519" s="24">
        <f t="shared" si="49"/>
        <v>0</v>
      </c>
      <c r="H519" s="43"/>
      <c r="I519" s="43"/>
      <c r="J519" s="43"/>
      <c r="K519" s="43"/>
      <c r="L519" s="43"/>
      <c r="O519" s="26" t="str">
        <f>IFERROR(VLOOKUP(C:C,'Results Data'!A:F,6,FALSE), "Not Found")</f>
        <v>Not Found</v>
      </c>
      <c r="P519" s="27" t="str">
        <f>IFERROR(VLOOKUP(C:C,'Results Data'!A:M,13,FALSE), "Not Found")</f>
        <v>Not Found</v>
      </c>
      <c r="Q519" s="27" t="b">
        <f>AND('RIDE DATA'!$A$5&lt;'Registration Data'!$P519,'RIDE DATA'!$B$5&gt;'Registration Data'!$P519)</f>
        <v>0</v>
      </c>
      <c r="R519" s="27">
        <f t="shared" si="50"/>
        <v>0</v>
      </c>
      <c r="S519" s="45"/>
      <c r="T519" s="28" t="e">
        <f t="shared" si="52"/>
        <v>#VALUE!</v>
      </c>
      <c r="U519" s="29" t="e">
        <f t="shared" si="53"/>
        <v>#VALUE!</v>
      </c>
      <c r="V519" s="44" t="e">
        <f t="shared" si="51"/>
        <v>#VALUE!</v>
      </c>
      <c r="W519"/>
    </row>
    <row r="520" spans="1:23" x14ac:dyDescent="0.25">
      <c r="A520"/>
      <c r="B520"/>
      <c r="C520"/>
      <c r="D520"/>
      <c r="E520"/>
      <c r="F520" s="23">
        <f t="shared" si="48"/>
        <v>0</v>
      </c>
      <c r="G520" s="24">
        <f t="shared" si="49"/>
        <v>0</v>
      </c>
      <c r="H520" s="43"/>
      <c r="I520" s="43"/>
      <c r="J520" s="43"/>
      <c r="K520" s="43"/>
      <c r="L520" s="43"/>
      <c r="O520" s="26" t="str">
        <f>IFERROR(VLOOKUP(C:C,'Results Data'!A:F,6,FALSE), "Not Found")</f>
        <v>Not Found</v>
      </c>
      <c r="P520" s="27" t="str">
        <f>IFERROR(VLOOKUP(C:C,'Results Data'!A:M,13,FALSE), "Not Found")</f>
        <v>Not Found</v>
      </c>
      <c r="Q520" s="27" t="b">
        <f>AND('RIDE DATA'!$A$5&lt;'Registration Data'!$P520,'RIDE DATA'!$B$5&gt;'Registration Data'!$P520)</f>
        <v>0</v>
      </c>
      <c r="R520" s="27">
        <f t="shared" si="50"/>
        <v>0</v>
      </c>
      <c r="S520" s="45"/>
      <c r="T520" s="28" t="e">
        <f t="shared" si="52"/>
        <v>#VALUE!</v>
      </c>
      <c r="U520" s="29" t="e">
        <f t="shared" si="53"/>
        <v>#VALUE!</v>
      </c>
      <c r="V520" s="44" t="e">
        <f t="shared" si="51"/>
        <v>#VALUE!</v>
      </c>
      <c r="W520"/>
    </row>
    <row r="521" spans="1:23" x14ac:dyDescent="0.25">
      <c r="A521"/>
      <c r="B521"/>
      <c r="C521"/>
      <c r="D521"/>
      <c r="E521"/>
      <c r="F521" s="23">
        <f t="shared" si="48"/>
        <v>0</v>
      </c>
      <c r="G521" s="24">
        <f t="shared" si="49"/>
        <v>0</v>
      </c>
      <c r="H521" s="43"/>
      <c r="I521" s="43"/>
      <c r="J521" s="43"/>
      <c r="K521" s="43"/>
      <c r="L521" s="43"/>
      <c r="O521" s="26" t="str">
        <f>IFERROR(VLOOKUP(C:C,'Results Data'!A:F,6,FALSE), "Not Found")</f>
        <v>Not Found</v>
      </c>
      <c r="P521" s="27" t="str">
        <f>IFERROR(VLOOKUP(C:C,'Results Data'!A:M,13,FALSE), "Not Found")</f>
        <v>Not Found</v>
      </c>
      <c r="Q521" s="27" t="b">
        <f>AND('RIDE DATA'!$A$5&lt;'Registration Data'!$P521,'RIDE DATA'!$B$5&gt;'Registration Data'!$P521)</f>
        <v>0</v>
      </c>
      <c r="R521" s="27">
        <f t="shared" si="50"/>
        <v>0</v>
      </c>
      <c r="S521" s="45"/>
      <c r="T521" s="28" t="e">
        <f t="shared" si="52"/>
        <v>#VALUE!</v>
      </c>
      <c r="U521" s="29" t="e">
        <f t="shared" si="53"/>
        <v>#VALUE!</v>
      </c>
      <c r="V521" s="44" t="e">
        <f t="shared" si="51"/>
        <v>#VALUE!</v>
      </c>
      <c r="W521"/>
    </row>
    <row r="522" spans="1:23" x14ac:dyDescent="0.25">
      <c r="A522"/>
      <c r="B522"/>
      <c r="C522"/>
      <c r="D522"/>
      <c r="E522"/>
      <c r="F522" s="23">
        <f t="shared" si="48"/>
        <v>0</v>
      </c>
      <c r="G522" s="24">
        <f t="shared" si="49"/>
        <v>0</v>
      </c>
      <c r="H522" s="43"/>
      <c r="I522" s="43"/>
      <c r="J522" s="43"/>
      <c r="K522" s="43"/>
      <c r="L522" s="43"/>
      <c r="O522" s="26" t="str">
        <f>IFERROR(VLOOKUP(C:C,'Results Data'!A:F,6,FALSE), "Not Found")</f>
        <v>Not Found</v>
      </c>
      <c r="P522" s="27" t="str">
        <f>IFERROR(VLOOKUP(C:C,'Results Data'!A:M,13,FALSE), "Not Found")</f>
        <v>Not Found</v>
      </c>
      <c r="Q522" s="27" t="b">
        <f>AND('RIDE DATA'!$A$5&lt;'Registration Data'!$P522,'RIDE DATA'!$B$5&gt;'Registration Data'!$P522)</f>
        <v>0</v>
      </c>
      <c r="R522" s="27">
        <f t="shared" si="50"/>
        <v>0</v>
      </c>
      <c r="S522" s="45"/>
      <c r="T522" s="28" t="e">
        <f t="shared" si="52"/>
        <v>#VALUE!</v>
      </c>
      <c r="U522" s="29" t="e">
        <f t="shared" si="53"/>
        <v>#VALUE!</v>
      </c>
      <c r="V522" s="44" t="e">
        <f t="shared" si="51"/>
        <v>#VALUE!</v>
      </c>
      <c r="W522"/>
    </row>
    <row r="523" spans="1:23" x14ac:dyDescent="0.25">
      <c r="A523"/>
      <c r="B523"/>
      <c r="C523"/>
      <c r="D523"/>
      <c r="E523"/>
      <c r="F523" s="23">
        <f t="shared" si="48"/>
        <v>0</v>
      </c>
      <c r="G523" s="24">
        <f t="shared" si="49"/>
        <v>0</v>
      </c>
      <c r="H523" s="43"/>
      <c r="I523" s="43"/>
      <c r="J523" s="43"/>
      <c r="K523" s="43"/>
      <c r="L523" s="43"/>
      <c r="O523" s="26" t="str">
        <f>IFERROR(VLOOKUP(C:C,'Results Data'!A:F,6,FALSE), "Not Found")</f>
        <v>Not Found</v>
      </c>
      <c r="P523" s="27" t="str">
        <f>IFERROR(VLOOKUP(C:C,'Results Data'!A:M,13,FALSE), "Not Found")</f>
        <v>Not Found</v>
      </c>
      <c r="Q523" s="27" t="b">
        <f>AND('RIDE DATA'!$A$5&lt;'Registration Data'!$P523,'RIDE DATA'!$B$5&gt;'Registration Data'!$P523)</f>
        <v>0</v>
      </c>
      <c r="R523" s="27">
        <f t="shared" si="50"/>
        <v>0</v>
      </c>
      <c r="S523" s="45"/>
      <c r="T523" s="28" t="e">
        <f t="shared" si="52"/>
        <v>#VALUE!</v>
      </c>
      <c r="U523" s="29" t="e">
        <f t="shared" si="53"/>
        <v>#VALUE!</v>
      </c>
      <c r="V523" s="44" t="e">
        <f t="shared" si="51"/>
        <v>#VALUE!</v>
      </c>
      <c r="W523"/>
    </row>
    <row r="524" spans="1:23" x14ac:dyDescent="0.25">
      <c r="A524"/>
      <c r="B524"/>
      <c r="C524"/>
      <c r="D524"/>
      <c r="E524"/>
      <c r="F524" s="23">
        <f t="shared" si="48"/>
        <v>0</v>
      </c>
      <c r="G524" s="24">
        <f t="shared" si="49"/>
        <v>0</v>
      </c>
      <c r="H524" s="43"/>
      <c r="I524" s="43"/>
      <c r="J524" s="43"/>
      <c r="K524" s="43"/>
      <c r="L524" s="43"/>
      <c r="O524" s="26" t="str">
        <f>IFERROR(VLOOKUP(C:C,'Results Data'!A:F,6,FALSE), "Not Found")</f>
        <v>Not Found</v>
      </c>
      <c r="P524" s="27" t="str">
        <f>IFERROR(VLOOKUP(C:C,'Results Data'!A:M,13,FALSE), "Not Found")</f>
        <v>Not Found</v>
      </c>
      <c r="Q524" s="27" t="b">
        <f>AND('RIDE DATA'!$A$5&lt;'Registration Data'!$P524,'RIDE DATA'!$B$5&gt;'Registration Data'!$P524)</f>
        <v>0</v>
      </c>
      <c r="R524" s="27">
        <f t="shared" si="50"/>
        <v>0</v>
      </c>
      <c r="S524" s="45"/>
      <c r="T524" s="28" t="e">
        <f t="shared" si="52"/>
        <v>#VALUE!</v>
      </c>
      <c r="U524" s="29" t="e">
        <f t="shared" si="53"/>
        <v>#VALUE!</v>
      </c>
      <c r="V524" s="44" t="e">
        <f t="shared" si="51"/>
        <v>#VALUE!</v>
      </c>
      <c r="W524"/>
    </row>
    <row r="525" spans="1:23" x14ac:dyDescent="0.25">
      <c r="A525"/>
      <c r="B525"/>
      <c r="C525"/>
      <c r="D525"/>
      <c r="E525"/>
      <c r="F525" s="23">
        <f t="shared" si="48"/>
        <v>0</v>
      </c>
      <c r="G525" s="24">
        <f t="shared" si="49"/>
        <v>0</v>
      </c>
      <c r="H525" s="43"/>
      <c r="I525" s="43"/>
      <c r="J525" s="43"/>
      <c r="K525" s="43"/>
      <c r="L525" s="43"/>
      <c r="O525" s="26" t="str">
        <f>IFERROR(VLOOKUP(C:C,'Results Data'!A:F,6,FALSE), "Not Found")</f>
        <v>Not Found</v>
      </c>
      <c r="P525" s="27" t="str">
        <f>IFERROR(VLOOKUP(C:C,'Results Data'!A:M,13,FALSE), "Not Found")</f>
        <v>Not Found</v>
      </c>
      <c r="Q525" s="27" t="b">
        <f>AND('RIDE DATA'!$A$5&lt;'Registration Data'!$P525,'RIDE DATA'!$B$5&gt;'Registration Data'!$P525)</f>
        <v>0</v>
      </c>
      <c r="R525" s="27">
        <f t="shared" si="50"/>
        <v>0</v>
      </c>
      <c r="S525" s="45"/>
      <c r="T525" s="28" t="e">
        <f t="shared" si="52"/>
        <v>#VALUE!</v>
      </c>
      <c r="U525" s="29" t="e">
        <f t="shared" si="53"/>
        <v>#VALUE!</v>
      </c>
      <c r="V525" s="44" t="e">
        <f t="shared" si="51"/>
        <v>#VALUE!</v>
      </c>
      <c r="W525"/>
    </row>
    <row r="526" spans="1:23" x14ac:dyDescent="0.25">
      <c r="A526"/>
      <c r="B526"/>
      <c r="C526"/>
      <c r="D526"/>
      <c r="E526"/>
      <c r="F526" s="23">
        <f t="shared" si="48"/>
        <v>0</v>
      </c>
      <c r="G526" s="24">
        <f t="shared" si="49"/>
        <v>0</v>
      </c>
      <c r="H526" s="43"/>
      <c r="I526" s="43"/>
      <c r="J526" s="43"/>
      <c r="K526" s="43"/>
      <c r="L526" s="43"/>
      <c r="O526" s="26" t="str">
        <f>IFERROR(VLOOKUP(C:C,'Results Data'!A:F,6,FALSE), "Not Found")</f>
        <v>Not Found</v>
      </c>
      <c r="P526" s="27" t="str">
        <f>IFERROR(VLOOKUP(C:C,'Results Data'!A:M,13,FALSE), "Not Found")</f>
        <v>Not Found</v>
      </c>
      <c r="Q526" s="27" t="b">
        <f>AND('RIDE DATA'!$A$5&lt;'Registration Data'!$P526,'RIDE DATA'!$B$5&gt;'Registration Data'!$P526)</f>
        <v>0</v>
      </c>
      <c r="R526" s="27">
        <f t="shared" si="50"/>
        <v>0</v>
      </c>
      <c r="S526" s="45"/>
      <c r="T526" s="28" t="e">
        <f t="shared" si="52"/>
        <v>#VALUE!</v>
      </c>
      <c r="U526" s="29" t="e">
        <f t="shared" si="53"/>
        <v>#VALUE!</v>
      </c>
      <c r="V526" s="44" t="e">
        <f t="shared" si="51"/>
        <v>#VALUE!</v>
      </c>
      <c r="W526"/>
    </row>
    <row r="527" spans="1:23" x14ac:dyDescent="0.25">
      <c r="A527"/>
      <c r="B527"/>
      <c r="C527"/>
      <c r="D527"/>
      <c r="E527"/>
      <c r="F527" s="23">
        <f t="shared" si="48"/>
        <v>0</v>
      </c>
      <c r="G527" s="24">
        <f t="shared" si="49"/>
        <v>0</v>
      </c>
      <c r="H527" s="43"/>
      <c r="I527" s="43"/>
      <c r="J527" s="43"/>
      <c r="K527" s="43"/>
      <c r="L527" s="43"/>
      <c r="O527" s="26" t="str">
        <f>IFERROR(VLOOKUP(C:C,'Results Data'!A:F,6,FALSE), "Not Found")</f>
        <v>Not Found</v>
      </c>
      <c r="P527" s="27" t="str">
        <f>IFERROR(VLOOKUP(C:C,'Results Data'!A:M,13,FALSE), "Not Found")</f>
        <v>Not Found</v>
      </c>
      <c r="Q527" s="27" t="b">
        <f>AND('RIDE DATA'!$A$5&lt;'Registration Data'!$P527,'RIDE DATA'!$B$5&gt;'Registration Data'!$P527)</f>
        <v>0</v>
      </c>
      <c r="R527" s="27">
        <f t="shared" si="50"/>
        <v>0</v>
      </c>
      <c r="S527" s="45"/>
      <c r="T527" s="28" t="e">
        <f t="shared" si="52"/>
        <v>#VALUE!</v>
      </c>
      <c r="U527" s="29" t="e">
        <f t="shared" si="53"/>
        <v>#VALUE!</v>
      </c>
      <c r="V527" s="44" t="e">
        <f t="shared" si="51"/>
        <v>#VALUE!</v>
      </c>
      <c r="W527"/>
    </row>
    <row r="528" spans="1:23" x14ac:dyDescent="0.25">
      <c r="A528"/>
      <c r="B528"/>
      <c r="C528"/>
      <c r="D528"/>
      <c r="E528"/>
      <c r="F528" s="23">
        <f t="shared" si="48"/>
        <v>0</v>
      </c>
      <c r="G528" s="24">
        <f t="shared" si="49"/>
        <v>0</v>
      </c>
      <c r="H528" s="43"/>
      <c r="I528" s="43"/>
      <c r="J528" s="43"/>
      <c r="K528" s="43"/>
      <c r="L528" s="43"/>
      <c r="O528" s="26" t="str">
        <f>IFERROR(VLOOKUP(C:C,'Results Data'!A:F,6,FALSE), "Not Found")</f>
        <v>Not Found</v>
      </c>
      <c r="P528" s="27" t="str">
        <f>IFERROR(VLOOKUP(C:C,'Results Data'!A:M,13,FALSE), "Not Found")</f>
        <v>Not Found</v>
      </c>
      <c r="Q528" s="27" t="b">
        <f>AND('RIDE DATA'!$A$5&lt;'Registration Data'!$P528,'RIDE DATA'!$B$5&gt;'Registration Data'!$P528)</f>
        <v>0</v>
      </c>
      <c r="R528" s="27">
        <f t="shared" si="50"/>
        <v>0</v>
      </c>
      <c r="S528" s="45"/>
      <c r="T528" s="28" t="e">
        <f t="shared" si="52"/>
        <v>#VALUE!</v>
      </c>
      <c r="U528" s="29" t="e">
        <f t="shared" si="53"/>
        <v>#VALUE!</v>
      </c>
      <c r="V528" s="44" t="e">
        <f t="shared" si="51"/>
        <v>#VALUE!</v>
      </c>
      <c r="W528"/>
    </row>
    <row r="529" spans="1:23" x14ac:dyDescent="0.25">
      <c r="A529"/>
      <c r="B529"/>
      <c r="C529"/>
      <c r="D529"/>
      <c r="E529"/>
      <c r="F529" s="23">
        <f t="shared" si="48"/>
        <v>0</v>
      </c>
      <c r="G529" s="24">
        <f t="shared" si="49"/>
        <v>0</v>
      </c>
      <c r="H529" s="43"/>
      <c r="I529" s="43"/>
      <c r="J529" s="43"/>
      <c r="K529" s="43"/>
      <c r="L529" s="43"/>
      <c r="O529" s="26" t="str">
        <f>IFERROR(VLOOKUP(C:C,'Results Data'!A:F,6,FALSE), "Not Found")</f>
        <v>Not Found</v>
      </c>
      <c r="P529" s="27" t="str">
        <f>IFERROR(VLOOKUP(C:C,'Results Data'!A:M,13,FALSE), "Not Found")</f>
        <v>Not Found</v>
      </c>
      <c r="Q529" s="27" t="b">
        <f>AND('RIDE DATA'!$A$5&lt;'Registration Data'!$P529,'RIDE DATA'!$B$5&gt;'Registration Data'!$P529)</f>
        <v>0</v>
      </c>
      <c r="R529" s="27">
        <f t="shared" si="50"/>
        <v>0</v>
      </c>
      <c r="S529" s="45"/>
      <c r="T529" s="28" t="e">
        <f t="shared" si="52"/>
        <v>#VALUE!</v>
      </c>
      <c r="U529" s="29" t="e">
        <f t="shared" si="53"/>
        <v>#VALUE!</v>
      </c>
      <c r="V529" s="44" t="e">
        <f t="shared" si="51"/>
        <v>#VALUE!</v>
      </c>
      <c r="W529"/>
    </row>
    <row r="530" spans="1:23" x14ac:dyDescent="0.25">
      <c r="A530"/>
      <c r="B530"/>
      <c r="C530"/>
      <c r="D530"/>
      <c r="E530"/>
      <c r="F530" s="23">
        <f t="shared" si="48"/>
        <v>0</v>
      </c>
      <c r="G530" s="24">
        <f t="shared" si="49"/>
        <v>0</v>
      </c>
      <c r="H530" s="43"/>
      <c r="I530" s="43"/>
      <c r="J530" s="43"/>
      <c r="K530" s="43"/>
      <c r="L530" s="43"/>
      <c r="O530" s="26" t="str">
        <f>IFERROR(VLOOKUP(C:C,'Results Data'!A:F,6,FALSE), "Not Found")</f>
        <v>Not Found</v>
      </c>
      <c r="P530" s="27" t="str">
        <f>IFERROR(VLOOKUP(C:C,'Results Data'!A:M,13,FALSE), "Not Found")</f>
        <v>Not Found</v>
      </c>
      <c r="Q530" s="27" t="b">
        <f>AND('RIDE DATA'!$A$5&lt;'Registration Data'!$P530,'RIDE DATA'!$B$5&gt;'Registration Data'!$P530)</f>
        <v>0</v>
      </c>
      <c r="R530" s="27">
        <f t="shared" si="50"/>
        <v>0</v>
      </c>
      <c r="S530" s="45"/>
      <c r="T530" s="28" t="e">
        <f t="shared" si="52"/>
        <v>#VALUE!</v>
      </c>
      <c r="U530" s="29" t="e">
        <f t="shared" si="53"/>
        <v>#VALUE!</v>
      </c>
      <c r="V530" s="44" t="e">
        <f t="shared" si="51"/>
        <v>#VALUE!</v>
      </c>
      <c r="W530"/>
    </row>
    <row r="531" spans="1:23" x14ac:dyDescent="0.25">
      <c r="A531"/>
      <c r="B531"/>
      <c r="C531"/>
      <c r="D531"/>
      <c r="E531"/>
      <c r="F531" s="23">
        <f t="shared" si="48"/>
        <v>0</v>
      </c>
      <c r="G531" s="24">
        <f t="shared" si="49"/>
        <v>0</v>
      </c>
      <c r="H531" s="43"/>
      <c r="I531" s="43"/>
      <c r="J531" s="43"/>
      <c r="K531" s="43"/>
      <c r="L531" s="43"/>
      <c r="O531" s="26" t="str">
        <f>IFERROR(VLOOKUP(C:C,'Results Data'!A:F,6,FALSE), "Not Found")</f>
        <v>Not Found</v>
      </c>
      <c r="P531" s="27" t="str">
        <f>IFERROR(VLOOKUP(C:C,'Results Data'!A:M,13,FALSE), "Not Found")</f>
        <v>Not Found</v>
      </c>
      <c r="Q531" s="27" t="b">
        <f>AND('RIDE DATA'!$A$5&lt;'Registration Data'!$P531,'RIDE DATA'!$B$5&gt;'Registration Data'!$P531)</f>
        <v>0</v>
      </c>
      <c r="R531" s="27">
        <f t="shared" si="50"/>
        <v>0</v>
      </c>
      <c r="S531" s="45"/>
      <c r="T531" s="28" t="e">
        <f t="shared" si="52"/>
        <v>#VALUE!</v>
      </c>
      <c r="U531" s="29" t="e">
        <f t="shared" si="53"/>
        <v>#VALUE!</v>
      </c>
      <c r="V531" s="44" t="e">
        <f t="shared" si="51"/>
        <v>#VALUE!</v>
      </c>
      <c r="W531"/>
    </row>
    <row r="532" spans="1:23" x14ac:dyDescent="0.25">
      <c r="A532"/>
      <c r="B532"/>
      <c r="C532"/>
      <c r="D532"/>
      <c r="E532"/>
      <c r="F532" s="23">
        <f t="shared" si="48"/>
        <v>0</v>
      </c>
      <c r="G532" s="24">
        <f t="shared" si="49"/>
        <v>0</v>
      </c>
      <c r="H532" s="43"/>
      <c r="I532" s="43"/>
      <c r="J532" s="43"/>
      <c r="K532" s="43"/>
      <c r="L532" s="43"/>
      <c r="O532" s="26" t="str">
        <f>IFERROR(VLOOKUP(C:C,'Results Data'!A:F,6,FALSE), "Not Found")</f>
        <v>Not Found</v>
      </c>
      <c r="P532" s="27" t="str">
        <f>IFERROR(VLOOKUP(C:C,'Results Data'!A:M,13,FALSE), "Not Found")</f>
        <v>Not Found</v>
      </c>
      <c r="Q532" s="27" t="b">
        <f>AND('RIDE DATA'!$A$5&lt;'Registration Data'!$P532,'RIDE DATA'!$B$5&gt;'Registration Data'!$P532)</f>
        <v>0</v>
      </c>
      <c r="R532" s="27">
        <f t="shared" si="50"/>
        <v>0</v>
      </c>
      <c r="S532" s="45"/>
      <c r="T532" s="28" t="e">
        <f t="shared" si="52"/>
        <v>#VALUE!</v>
      </c>
      <c r="U532" s="29" t="e">
        <f t="shared" si="53"/>
        <v>#VALUE!</v>
      </c>
      <c r="V532" s="44" t="e">
        <f t="shared" si="51"/>
        <v>#VALUE!</v>
      </c>
      <c r="W532"/>
    </row>
    <row r="533" spans="1:23" x14ac:dyDescent="0.25">
      <c r="A533"/>
      <c r="B533"/>
      <c r="C533"/>
      <c r="D533"/>
      <c r="E533"/>
      <c r="F533" s="23">
        <f t="shared" si="48"/>
        <v>0</v>
      </c>
      <c r="G533" s="24">
        <f t="shared" si="49"/>
        <v>0</v>
      </c>
      <c r="H533" s="43"/>
      <c r="I533" s="43"/>
      <c r="J533" s="43"/>
      <c r="K533" s="43"/>
      <c r="L533" s="43"/>
      <c r="O533" s="26" t="str">
        <f>IFERROR(VLOOKUP(C:C,'Results Data'!A:F,6,FALSE), "Not Found")</f>
        <v>Not Found</v>
      </c>
      <c r="P533" s="27" t="str">
        <f>IFERROR(VLOOKUP(C:C,'Results Data'!A:M,13,FALSE), "Not Found")</f>
        <v>Not Found</v>
      </c>
      <c r="Q533" s="27" t="b">
        <f>AND('RIDE DATA'!$A$5&lt;'Registration Data'!$P533,'RIDE DATA'!$B$5&gt;'Registration Data'!$P533)</f>
        <v>0</v>
      </c>
      <c r="R533" s="27">
        <f t="shared" si="50"/>
        <v>0</v>
      </c>
      <c r="S533" s="45"/>
      <c r="T533" s="28" t="e">
        <f t="shared" si="52"/>
        <v>#VALUE!</v>
      </c>
      <c r="U533" s="29" t="e">
        <f t="shared" si="53"/>
        <v>#VALUE!</v>
      </c>
      <c r="V533" s="44" t="e">
        <f t="shared" si="51"/>
        <v>#VALUE!</v>
      </c>
      <c r="W533"/>
    </row>
    <row r="534" spans="1:23" x14ac:dyDescent="0.25">
      <c r="A534"/>
      <c r="B534"/>
      <c r="C534"/>
      <c r="D534"/>
      <c r="E534"/>
      <c r="F534" s="23">
        <f t="shared" si="48"/>
        <v>0</v>
      </c>
      <c r="G534" s="24">
        <f t="shared" si="49"/>
        <v>0</v>
      </c>
      <c r="H534" s="43"/>
      <c r="I534" s="43"/>
      <c r="J534" s="43"/>
      <c r="K534" s="43"/>
      <c r="L534" s="43"/>
      <c r="O534" s="26" t="str">
        <f>IFERROR(VLOOKUP(C:C,'Results Data'!A:F,6,FALSE), "Not Found")</f>
        <v>Not Found</v>
      </c>
      <c r="P534" s="27" t="str">
        <f>IFERROR(VLOOKUP(C:C,'Results Data'!A:M,13,FALSE), "Not Found")</f>
        <v>Not Found</v>
      </c>
      <c r="Q534" s="27" t="b">
        <f>AND('RIDE DATA'!$A$5&lt;'Registration Data'!$P534,'RIDE DATA'!$B$5&gt;'Registration Data'!$P534)</f>
        <v>0</v>
      </c>
      <c r="R534" s="27">
        <f t="shared" si="50"/>
        <v>0</v>
      </c>
      <c r="S534" s="45"/>
      <c r="T534" s="28" t="e">
        <f t="shared" si="52"/>
        <v>#VALUE!</v>
      </c>
      <c r="U534" s="29" t="e">
        <f t="shared" si="53"/>
        <v>#VALUE!</v>
      </c>
      <c r="V534" s="44" t="e">
        <f t="shared" si="51"/>
        <v>#VALUE!</v>
      </c>
      <c r="W534"/>
    </row>
    <row r="535" spans="1:23" x14ac:dyDescent="0.25">
      <c r="A535"/>
      <c r="B535"/>
      <c r="C535"/>
      <c r="D535"/>
      <c r="E535"/>
      <c r="F535" s="23">
        <f t="shared" si="48"/>
        <v>0</v>
      </c>
      <c r="G535" s="24">
        <f t="shared" si="49"/>
        <v>0</v>
      </c>
      <c r="H535" s="43"/>
      <c r="I535" s="43"/>
      <c r="J535" s="43"/>
      <c r="K535" s="43"/>
      <c r="L535" s="43"/>
      <c r="O535" s="26" t="str">
        <f>IFERROR(VLOOKUP(C:C,'Results Data'!A:F,6,FALSE), "Not Found")</f>
        <v>Not Found</v>
      </c>
      <c r="P535" s="27" t="str">
        <f>IFERROR(VLOOKUP(C:C,'Results Data'!A:M,13,FALSE), "Not Found")</f>
        <v>Not Found</v>
      </c>
      <c r="Q535" s="27" t="b">
        <f>AND('RIDE DATA'!$A$5&lt;'Registration Data'!$P535,'RIDE DATA'!$B$5&gt;'Registration Data'!$P535)</f>
        <v>0</v>
      </c>
      <c r="R535" s="27">
        <f t="shared" si="50"/>
        <v>0</v>
      </c>
      <c r="S535" s="45"/>
      <c r="T535" s="28" t="e">
        <f t="shared" si="52"/>
        <v>#VALUE!</v>
      </c>
      <c r="U535" s="29" t="e">
        <f t="shared" si="53"/>
        <v>#VALUE!</v>
      </c>
      <c r="V535" s="44" t="e">
        <f t="shared" si="51"/>
        <v>#VALUE!</v>
      </c>
      <c r="W535"/>
    </row>
    <row r="536" spans="1:23" x14ac:dyDescent="0.25">
      <c r="A536"/>
      <c r="B536"/>
      <c r="C536"/>
      <c r="D536"/>
      <c r="E536"/>
      <c r="F536" s="23">
        <f t="shared" si="48"/>
        <v>0</v>
      </c>
      <c r="G536" s="24">
        <f t="shared" si="49"/>
        <v>0</v>
      </c>
      <c r="H536" s="43"/>
      <c r="I536" s="43"/>
      <c r="J536" s="43"/>
      <c r="K536" s="43"/>
      <c r="L536" s="43"/>
      <c r="O536" s="26" t="str">
        <f>IFERROR(VLOOKUP(C:C,'Results Data'!A:F,6,FALSE), "Not Found")</f>
        <v>Not Found</v>
      </c>
      <c r="P536" s="27" t="str">
        <f>IFERROR(VLOOKUP(C:C,'Results Data'!A:M,13,FALSE), "Not Found")</f>
        <v>Not Found</v>
      </c>
      <c r="Q536" s="27" t="b">
        <f>AND('RIDE DATA'!$A$5&lt;'Registration Data'!$P536,'RIDE DATA'!$B$5&gt;'Registration Data'!$P536)</f>
        <v>0</v>
      </c>
      <c r="R536" s="27">
        <f t="shared" si="50"/>
        <v>0</v>
      </c>
      <c r="S536" s="45"/>
      <c r="T536" s="28" t="e">
        <f t="shared" si="52"/>
        <v>#VALUE!</v>
      </c>
      <c r="U536" s="29" t="e">
        <f t="shared" si="53"/>
        <v>#VALUE!</v>
      </c>
      <c r="V536" s="44" t="e">
        <f t="shared" si="51"/>
        <v>#VALUE!</v>
      </c>
      <c r="W536"/>
    </row>
    <row r="537" spans="1:23" x14ac:dyDescent="0.25">
      <c r="A537"/>
      <c r="B537"/>
      <c r="C537"/>
      <c r="D537"/>
      <c r="E537"/>
      <c r="F537" s="23">
        <f t="shared" si="48"/>
        <v>0</v>
      </c>
      <c r="G537" s="24">
        <f t="shared" si="49"/>
        <v>0</v>
      </c>
      <c r="H537" s="43"/>
      <c r="I537" s="43"/>
      <c r="J537" s="43"/>
      <c r="K537" s="43"/>
      <c r="L537" s="43"/>
      <c r="O537" s="26" t="str">
        <f>IFERROR(VLOOKUP(C:C,'Results Data'!A:F,6,FALSE), "Not Found")</f>
        <v>Not Found</v>
      </c>
      <c r="P537" s="27" t="str">
        <f>IFERROR(VLOOKUP(C:C,'Results Data'!A:M,13,FALSE), "Not Found")</f>
        <v>Not Found</v>
      </c>
      <c r="Q537" s="27" t="b">
        <f>AND('RIDE DATA'!$A$5&lt;'Registration Data'!$P537,'RIDE DATA'!$B$5&gt;'Registration Data'!$P537)</f>
        <v>0</v>
      </c>
      <c r="R537" s="27">
        <f t="shared" si="50"/>
        <v>0</v>
      </c>
      <c r="S537" s="45"/>
      <c r="T537" s="28" t="e">
        <f t="shared" si="52"/>
        <v>#VALUE!</v>
      </c>
      <c r="U537" s="29" t="e">
        <f t="shared" si="53"/>
        <v>#VALUE!</v>
      </c>
      <c r="V537" s="44" t="e">
        <f t="shared" si="51"/>
        <v>#VALUE!</v>
      </c>
      <c r="W537"/>
    </row>
    <row r="538" spans="1:23" x14ac:dyDescent="0.25">
      <c r="A538"/>
      <c r="B538"/>
      <c r="C538"/>
      <c r="D538"/>
      <c r="E538"/>
      <c r="F538" s="23">
        <f t="shared" si="48"/>
        <v>0</v>
      </c>
      <c r="G538" s="24">
        <f t="shared" si="49"/>
        <v>0</v>
      </c>
      <c r="H538" s="43"/>
      <c r="I538" s="43"/>
      <c r="J538" s="43"/>
      <c r="K538" s="43"/>
      <c r="L538" s="43"/>
      <c r="O538" s="26" t="str">
        <f>IFERROR(VLOOKUP(C:C,'Results Data'!A:F,6,FALSE), "Not Found")</f>
        <v>Not Found</v>
      </c>
      <c r="P538" s="27" t="str">
        <f>IFERROR(VLOOKUP(C:C,'Results Data'!A:M,13,FALSE), "Not Found")</f>
        <v>Not Found</v>
      </c>
      <c r="Q538" s="27" t="b">
        <f>AND('RIDE DATA'!$A$5&lt;'Registration Data'!$P538,'RIDE DATA'!$B$5&gt;'Registration Data'!$P538)</f>
        <v>0</v>
      </c>
      <c r="R538" s="27">
        <f t="shared" si="50"/>
        <v>0</v>
      </c>
      <c r="S538" s="45"/>
      <c r="T538" s="28" t="e">
        <f t="shared" si="52"/>
        <v>#VALUE!</v>
      </c>
      <c r="U538" s="29" t="e">
        <f t="shared" si="53"/>
        <v>#VALUE!</v>
      </c>
      <c r="V538" s="44" t="e">
        <f t="shared" si="51"/>
        <v>#VALUE!</v>
      </c>
      <c r="W538"/>
    </row>
    <row r="539" spans="1:23" x14ac:dyDescent="0.25">
      <c r="A539"/>
      <c r="B539"/>
      <c r="C539"/>
      <c r="D539"/>
      <c r="E539"/>
      <c r="F539" s="23">
        <f t="shared" si="48"/>
        <v>0</v>
      </c>
      <c r="G539" s="24">
        <f t="shared" si="49"/>
        <v>0</v>
      </c>
      <c r="H539" s="43"/>
      <c r="I539" s="43"/>
      <c r="J539" s="43"/>
      <c r="K539" s="43"/>
      <c r="L539" s="43"/>
      <c r="O539" s="26" t="str">
        <f>IFERROR(VLOOKUP(C:C,'Results Data'!A:F,6,FALSE), "Not Found")</f>
        <v>Not Found</v>
      </c>
      <c r="P539" s="27" t="str">
        <f>IFERROR(VLOOKUP(C:C,'Results Data'!A:M,13,FALSE), "Not Found")</f>
        <v>Not Found</v>
      </c>
      <c r="Q539" s="27" t="b">
        <f>AND('RIDE DATA'!$A$5&lt;'Registration Data'!$P539,'RIDE DATA'!$B$5&gt;'Registration Data'!$P539)</f>
        <v>0</v>
      </c>
      <c r="R539" s="27">
        <f t="shared" si="50"/>
        <v>0</v>
      </c>
      <c r="S539" s="45"/>
      <c r="T539" s="28" t="e">
        <f t="shared" si="52"/>
        <v>#VALUE!</v>
      </c>
      <c r="U539" s="29" t="e">
        <f t="shared" si="53"/>
        <v>#VALUE!</v>
      </c>
      <c r="V539" s="44" t="e">
        <f t="shared" si="51"/>
        <v>#VALUE!</v>
      </c>
      <c r="W539"/>
    </row>
    <row r="540" spans="1:23" x14ac:dyDescent="0.25">
      <c r="A540"/>
      <c r="B540"/>
      <c r="C540"/>
      <c r="D540"/>
      <c r="E540"/>
      <c r="F540" s="23">
        <f t="shared" si="48"/>
        <v>0</v>
      </c>
      <c r="G540" s="24">
        <f t="shared" si="49"/>
        <v>0</v>
      </c>
      <c r="H540" s="43"/>
      <c r="I540" s="43"/>
      <c r="J540" s="43"/>
      <c r="K540" s="43"/>
      <c r="L540" s="43"/>
      <c r="O540" s="26" t="str">
        <f>IFERROR(VLOOKUP(C:C,'Results Data'!A:F,6,FALSE), "Not Found")</f>
        <v>Not Found</v>
      </c>
      <c r="P540" s="27" t="str">
        <f>IFERROR(VLOOKUP(C:C,'Results Data'!A:M,13,FALSE), "Not Found")</f>
        <v>Not Found</v>
      </c>
      <c r="Q540" s="27" t="b">
        <f>AND('RIDE DATA'!$A$5&lt;'Registration Data'!$P540,'RIDE DATA'!$B$5&gt;'Registration Data'!$P540)</f>
        <v>0</v>
      </c>
      <c r="R540" s="27">
        <f t="shared" si="50"/>
        <v>0</v>
      </c>
      <c r="S540" s="45"/>
      <c r="T540" s="28" t="e">
        <f t="shared" si="52"/>
        <v>#VALUE!</v>
      </c>
      <c r="U540" s="29" t="e">
        <f t="shared" si="53"/>
        <v>#VALUE!</v>
      </c>
      <c r="V540" s="44" t="e">
        <f t="shared" si="51"/>
        <v>#VALUE!</v>
      </c>
      <c r="W540"/>
    </row>
    <row r="541" spans="1:23" x14ac:dyDescent="0.25">
      <c r="A541"/>
      <c r="B541"/>
      <c r="C541"/>
      <c r="D541"/>
      <c r="E541"/>
      <c r="F541" s="23">
        <f t="shared" si="48"/>
        <v>0</v>
      </c>
      <c r="G541" s="24">
        <f t="shared" si="49"/>
        <v>0</v>
      </c>
      <c r="H541" s="43"/>
      <c r="I541" s="43"/>
      <c r="J541" s="43"/>
      <c r="K541" s="43"/>
      <c r="L541" s="43"/>
      <c r="O541" s="26" t="str">
        <f>IFERROR(VLOOKUP(C:C,'Results Data'!A:F,6,FALSE), "Not Found")</f>
        <v>Not Found</v>
      </c>
      <c r="P541" s="27" t="str">
        <f>IFERROR(VLOOKUP(C:C,'Results Data'!A:M,13,FALSE), "Not Found")</f>
        <v>Not Found</v>
      </c>
      <c r="Q541" s="27" t="b">
        <f>AND('RIDE DATA'!$A$5&lt;'Registration Data'!$P541,'RIDE DATA'!$B$5&gt;'Registration Data'!$P541)</f>
        <v>0</v>
      </c>
      <c r="R541" s="27">
        <f t="shared" si="50"/>
        <v>0</v>
      </c>
      <c r="S541" s="45"/>
      <c r="T541" s="28" t="e">
        <f t="shared" si="52"/>
        <v>#VALUE!</v>
      </c>
      <c r="U541" s="29" t="e">
        <f t="shared" si="53"/>
        <v>#VALUE!</v>
      </c>
      <c r="V541" s="44" t="e">
        <f t="shared" si="51"/>
        <v>#VALUE!</v>
      </c>
      <c r="W541"/>
    </row>
    <row r="542" spans="1:23" x14ac:dyDescent="0.25">
      <c r="A542"/>
      <c r="B542"/>
      <c r="C542"/>
      <c r="D542"/>
      <c r="E542"/>
      <c r="F542" s="23">
        <f t="shared" si="48"/>
        <v>0</v>
      </c>
      <c r="G542" s="24">
        <f t="shared" si="49"/>
        <v>0</v>
      </c>
      <c r="H542" s="43"/>
      <c r="I542" s="43"/>
      <c r="J542" s="43"/>
      <c r="K542" s="43"/>
      <c r="L542" s="43"/>
      <c r="O542" s="26" t="str">
        <f>IFERROR(VLOOKUP(C:C,'Results Data'!A:F,6,FALSE), "Not Found")</f>
        <v>Not Found</v>
      </c>
      <c r="P542" s="27" t="str">
        <f>IFERROR(VLOOKUP(C:C,'Results Data'!A:M,13,FALSE), "Not Found")</f>
        <v>Not Found</v>
      </c>
      <c r="Q542" s="27" t="b">
        <f>AND('RIDE DATA'!$A$5&lt;'Registration Data'!$P542,'RIDE DATA'!$B$5&gt;'Registration Data'!$P542)</f>
        <v>0</v>
      </c>
      <c r="R542" s="27">
        <f t="shared" si="50"/>
        <v>0</v>
      </c>
      <c r="S542" s="45"/>
      <c r="T542" s="28" t="e">
        <f t="shared" si="52"/>
        <v>#VALUE!</v>
      </c>
      <c r="U542" s="29" t="e">
        <f t="shared" si="53"/>
        <v>#VALUE!</v>
      </c>
      <c r="V542" s="44" t="e">
        <f t="shared" si="51"/>
        <v>#VALUE!</v>
      </c>
      <c r="W542"/>
    </row>
    <row r="543" spans="1:23" x14ac:dyDescent="0.25">
      <c r="A543"/>
      <c r="B543"/>
      <c r="C543"/>
      <c r="D543"/>
      <c r="E543"/>
      <c r="F543" s="23">
        <f t="shared" si="48"/>
        <v>0</v>
      </c>
      <c r="G543" s="24">
        <f t="shared" si="49"/>
        <v>0</v>
      </c>
      <c r="H543" s="43"/>
      <c r="I543" s="43"/>
      <c r="J543" s="43"/>
      <c r="K543" s="43"/>
      <c r="L543" s="43"/>
      <c r="O543" s="26" t="str">
        <f>IFERROR(VLOOKUP(C:C,'Results Data'!A:F,6,FALSE), "Not Found")</f>
        <v>Not Found</v>
      </c>
      <c r="P543" s="27" t="str">
        <f>IFERROR(VLOOKUP(C:C,'Results Data'!A:M,13,FALSE), "Not Found")</f>
        <v>Not Found</v>
      </c>
      <c r="Q543" s="27" t="b">
        <f>AND('RIDE DATA'!$A$5&lt;'Registration Data'!$P543,'RIDE DATA'!$B$5&gt;'Registration Data'!$P543)</f>
        <v>0</v>
      </c>
      <c r="R543" s="27">
        <f t="shared" si="50"/>
        <v>0</v>
      </c>
      <c r="S543" s="45"/>
      <c r="T543" s="28" t="e">
        <f t="shared" si="52"/>
        <v>#VALUE!</v>
      </c>
      <c r="U543" s="29" t="e">
        <f t="shared" si="53"/>
        <v>#VALUE!</v>
      </c>
      <c r="V543" s="44" t="e">
        <f t="shared" si="51"/>
        <v>#VALUE!</v>
      </c>
      <c r="W543"/>
    </row>
    <row r="544" spans="1:23" x14ac:dyDescent="0.25">
      <c r="A544"/>
      <c r="B544"/>
      <c r="C544"/>
      <c r="D544"/>
      <c r="E544"/>
      <c r="F544" s="23">
        <f t="shared" si="48"/>
        <v>0</v>
      </c>
      <c r="G544" s="24">
        <f t="shared" si="49"/>
        <v>0</v>
      </c>
      <c r="H544" s="43"/>
      <c r="I544" s="43"/>
      <c r="J544" s="43"/>
      <c r="K544" s="43"/>
      <c r="L544" s="43"/>
      <c r="O544" s="26" t="str">
        <f>IFERROR(VLOOKUP(C:C,'Results Data'!A:F,6,FALSE), "Not Found")</f>
        <v>Not Found</v>
      </c>
      <c r="P544" s="27" t="str">
        <f>IFERROR(VLOOKUP(C:C,'Results Data'!A:M,13,FALSE), "Not Found")</f>
        <v>Not Found</v>
      </c>
      <c r="Q544" s="27" t="b">
        <f>AND('RIDE DATA'!$A$5&lt;'Registration Data'!$P544,'RIDE DATA'!$B$5&gt;'Registration Data'!$P544)</f>
        <v>0</v>
      </c>
      <c r="R544" s="27">
        <f t="shared" si="50"/>
        <v>0</v>
      </c>
      <c r="S544" s="45"/>
      <c r="T544" s="28" t="e">
        <f t="shared" si="52"/>
        <v>#VALUE!</v>
      </c>
      <c r="U544" s="29" t="e">
        <f t="shared" si="53"/>
        <v>#VALUE!</v>
      </c>
      <c r="V544" s="44" t="e">
        <f t="shared" si="51"/>
        <v>#VALUE!</v>
      </c>
      <c r="W544"/>
    </row>
    <row r="545" spans="1:23" x14ac:dyDescent="0.25">
      <c r="A545"/>
      <c r="B545"/>
      <c r="C545"/>
      <c r="D545"/>
      <c r="E545"/>
      <c r="F545" s="23">
        <f t="shared" si="48"/>
        <v>0</v>
      </c>
      <c r="G545" s="24">
        <f t="shared" si="49"/>
        <v>0</v>
      </c>
      <c r="H545" s="43"/>
      <c r="I545" s="43"/>
      <c r="J545" s="43"/>
      <c r="K545" s="43"/>
      <c r="L545" s="43"/>
      <c r="O545" s="26" t="str">
        <f>IFERROR(VLOOKUP(C:C,'Results Data'!A:F,6,FALSE), "Not Found")</f>
        <v>Not Found</v>
      </c>
      <c r="P545" s="27" t="str">
        <f>IFERROR(VLOOKUP(C:C,'Results Data'!A:M,13,FALSE), "Not Found")</f>
        <v>Not Found</v>
      </c>
      <c r="Q545" s="27" t="b">
        <f>AND('RIDE DATA'!$A$5&lt;'Registration Data'!$P545,'RIDE DATA'!$B$5&gt;'Registration Data'!$P545)</f>
        <v>0</v>
      </c>
      <c r="R545" s="27">
        <f t="shared" si="50"/>
        <v>0</v>
      </c>
      <c r="S545" s="45"/>
      <c r="T545" s="28" t="e">
        <f t="shared" si="52"/>
        <v>#VALUE!</v>
      </c>
      <c r="U545" s="29" t="e">
        <f t="shared" si="53"/>
        <v>#VALUE!</v>
      </c>
      <c r="V545" s="44" t="e">
        <f t="shared" si="51"/>
        <v>#VALUE!</v>
      </c>
      <c r="W545"/>
    </row>
    <row r="546" spans="1:23" x14ac:dyDescent="0.25">
      <c r="A546"/>
      <c r="B546"/>
      <c r="C546"/>
      <c r="D546"/>
      <c r="E546"/>
      <c r="F546" s="23">
        <f t="shared" si="48"/>
        <v>0</v>
      </c>
      <c r="G546" s="24">
        <f t="shared" si="49"/>
        <v>0</v>
      </c>
      <c r="H546" s="43"/>
      <c r="I546" s="43"/>
      <c r="J546" s="43"/>
      <c r="K546" s="43"/>
      <c r="L546" s="43"/>
      <c r="O546" s="26" t="str">
        <f>IFERROR(VLOOKUP(C:C,'Results Data'!A:F,6,FALSE), "Not Found")</f>
        <v>Not Found</v>
      </c>
      <c r="P546" s="27" t="str">
        <f>IFERROR(VLOOKUP(C:C,'Results Data'!A:M,13,FALSE), "Not Found")</f>
        <v>Not Found</v>
      </c>
      <c r="Q546" s="27" t="b">
        <f>AND('RIDE DATA'!$A$5&lt;'Registration Data'!$P546,'RIDE DATA'!$B$5&gt;'Registration Data'!$P546)</f>
        <v>0</v>
      </c>
      <c r="R546" s="27">
        <f t="shared" si="50"/>
        <v>0</v>
      </c>
      <c r="S546" s="45"/>
      <c r="T546" s="28" t="e">
        <f t="shared" si="52"/>
        <v>#VALUE!</v>
      </c>
      <c r="U546" s="29" t="e">
        <f t="shared" si="53"/>
        <v>#VALUE!</v>
      </c>
      <c r="V546" s="44" t="e">
        <f t="shared" si="51"/>
        <v>#VALUE!</v>
      </c>
      <c r="W546"/>
    </row>
    <row r="547" spans="1:23" x14ac:dyDescent="0.25">
      <c r="A547"/>
      <c r="B547"/>
      <c r="C547"/>
      <c r="D547"/>
      <c r="E547"/>
      <c r="F547" s="23">
        <f t="shared" si="48"/>
        <v>0</v>
      </c>
      <c r="G547" s="24">
        <f t="shared" si="49"/>
        <v>0</v>
      </c>
      <c r="H547" s="43"/>
      <c r="I547" s="43"/>
      <c r="J547" s="43"/>
      <c r="K547" s="43"/>
      <c r="L547" s="43"/>
      <c r="O547" s="26" t="str">
        <f>IFERROR(VLOOKUP(C:C,'Results Data'!A:F,6,FALSE), "Not Found")</f>
        <v>Not Found</v>
      </c>
      <c r="P547" s="27" t="str">
        <f>IFERROR(VLOOKUP(C:C,'Results Data'!A:M,13,FALSE), "Not Found")</f>
        <v>Not Found</v>
      </c>
      <c r="Q547" s="27" t="b">
        <f>AND('RIDE DATA'!$A$5&lt;'Registration Data'!$P547,'RIDE DATA'!$B$5&gt;'Registration Data'!$P547)</f>
        <v>0</v>
      </c>
      <c r="R547" s="27">
        <f t="shared" si="50"/>
        <v>0</v>
      </c>
      <c r="S547" s="45"/>
      <c r="T547" s="28" t="e">
        <f t="shared" si="52"/>
        <v>#VALUE!</v>
      </c>
      <c r="U547" s="29" t="e">
        <f t="shared" si="53"/>
        <v>#VALUE!</v>
      </c>
      <c r="V547" s="44" t="e">
        <f t="shared" si="51"/>
        <v>#VALUE!</v>
      </c>
      <c r="W547"/>
    </row>
    <row r="548" spans="1:23" x14ac:dyDescent="0.25">
      <c r="A548"/>
      <c r="B548"/>
      <c r="C548"/>
      <c r="D548"/>
      <c r="E548"/>
      <c r="F548" s="23">
        <f t="shared" si="48"/>
        <v>0</v>
      </c>
      <c r="G548" s="24">
        <f t="shared" si="49"/>
        <v>0</v>
      </c>
      <c r="H548" s="43"/>
      <c r="I548" s="43"/>
      <c r="J548" s="43"/>
      <c r="K548" s="43"/>
      <c r="L548" s="43"/>
      <c r="O548" s="26" t="str">
        <f>IFERROR(VLOOKUP(C:C,'Results Data'!A:F,6,FALSE), "Not Found")</f>
        <v>Not Found</v>
      </c>
      <c r="P548" s="27" t="str">
        <f>IFERROR(VLOOKUP(C:C,'Results Data'!A:M,13,FALSE), "Not Found")</f>
        <v>Not Found</v>
      </c>
      <c r="Q548" s="27" t="b">
        <f>AND('RIDE DATA'!$A$5&lt;'Registration Data'!$P548,'RIDE DATA'!$B$5&gt;'Registration Data'!$P548)</f>
        <v>0</v>
      </c>
      <c r="R548" s="27">
        <f t="shared" si="50"/>
        <v>0</v>
      </c>
      <c r="S548" s="45"/>
      <c r="T548" s="28" t="e">
        <f t="shared" si="52"/>
        <v>#VALUE!</v>
      </c>
      <c r="U548" s="29" t="e">
        <f t="shared" si="53"/>
        <v>#VALUE!</v>
      </c>
      <c r="V548" s="44" t="e">
        <f t="shared" si="51"/>
        <v>#VALUE!</v>
      </c>
      <c r="W548"/>
    </row>
    <row r="549" spans="1:23" x14ac:dyDescent="0.25">
      <c r="A549"/>
      <c r="B549"/>
      <c r="C549"/>
      <c r="D549"/>
      <c r="E549"/>
      <c r="F549" s="23">
        <f t="shared" si="48"/>
        <v>0</v>
      </c>
      <c r="G549" s="24">
        <f t="shared" si="49"/>
        <v>0</v>
      </c>
      <c r="H549" s="43"/>
      <c r="I549" s="43"/>
      <c r="J549" s="43"/>
      <c r="K549" s="43"/>
      <c r="L549" s="43"/>
      <c r="O549" s="26" t="str">
        <f>IFERROR(VLOOKUP(C:C,'Results Data'!A:F,6,FALSE), "Not Found")</f>
        <v>Not Found</v>
      </c>
      <c r="P549" s="27" t="str">
        <f>IFERROR(VLOOKUP(C:C,'Results Data'!A:M,13,FALSE), "Not Found")</f>
        <v>Not Found</v>
      </c>
      <c r="Q549" s="27" t="b">
        <f>AND('RIDE DATA'!$A$5&lt;'Registration Data'!$P549,'RIDE DATA'!$B$5&gt;'Registration Data'!$P549)</f>
        <v>0</v>
      </c>
      <c r="R549" s="27">
        <f t="shared" si="50"/>
        <v>0</v>
      </c>
      <c r="S549" s="45"/>
      <c r="T549" s="28" t="e">
        <f t="shared" si="52"/>
        <v>#VALUE!</v>
      </c>
      <c r="U549" s="29" t="e">
        <f t="shared" si="53"/>
        <v>#VALUE!</v>
      </c>
      <c r="V549" s="44" t="e">
        <f t="shared" si="51"/>
        <v>#VALUE!</v>
      </c>
      <c r="W549"/>
    </row>
    <row r="550" spans="1:23" x14ac:dyDescent="0.25">
      <c r="A550"/>
      <c r="B550"/>
      <c r="C550"/>
      <c r="D550"/>
      <c r="E550"/>
      <c r="F550" s="23">
        <f t="shared" si="48"/>
        <v>0</v>
      </c>
      <c r="G550" s="24">
        <f t="shared" si="49"/>
        <v>0</v>
      </c>
      <c r="H550" s="43"/>
      <c r="I550" s="43"/>
      <c r="J550" s="43"/>
      <c r="K550" s="43"/>
      <c r="L550" s="43"/>
      <c r="O550" s="26" t="str">
        <f>IFERROR(VLOOKUP(C:C,'Results Data'!A:F,6,FALSE), "Not Found")</f>
        <v>Not Found</v>
      </c>
      <c r="P550" s="27" t="str">
        <f>IFERROR(VLOOKUP(C:C,'Results Data'!A:M,13,FALSE), "Not Found")</f>
        <v>Not Found</v>
      </c>
      <c r="Q550" s="27" t="b">
        <f>AND('RIDE DATA'!$A$5&lt;'Registration Data'!$P550,'RIDE DATA'!$B$5&gt;'Registration Data'!$P550)</f>
        <v>0</v>
      </c>
      <c r="R550" s="27">
        <f t="shared" si="50"/>
        <v>0</v>
      </c>
      <c r="S550" s="45"/>
      <c r="T550" s="28" t="e">
        <f t="shared" si="52"/>
        <v>#VALUE!</v>
      </c>
      <c r="U550" s="29" t="e">
        <f t="shared" si="53"/>
        <v>#VALUE!</v>
      </c>
      <c r="V550" s="44" t="e">
        <f t="shared" si="51"/>
        <v>#VALUE!</v>
      </c>
      <c r="W550"/>
    </row>
    <row r="551" spans="1:23" x14ac:dyDescent="0.25">
      <c r="A551"/>
      <c r="B551"/>
      <c r="C551"/>
      <c r="D551"/>
      <c r="E551"/>
      <c r="F551" s="23">
        <f t="shared" si="48"/>
        <v>0</v>
      </c>
      <c r="G551" s="24">
        <f t="shared" si="49"/>
        <v>0</v>
      </c>
      <c r="H551" s="43"/>
      <c r="I551" s="43"/>
      <c r="J551" s="43"/>
      <c r="K551" s="43"/>
      <c r="L551" s="43"/>
      <c r="O551" s="26" t="str">
        <f>IFERROR(VLOOKUP(C:C,'Results Data'!A:F,6,FALSE), "Not Found")</f>
        <v>Not Found</v>
      </c>
      <c r="P551" s="27" t="str">
        <f>IFERROR(VLOOKUP(C:C,'Results Data'!A:M,13,FALSE), "Not Found")</f>
        <v>Not Found</v>
      </c>
      <c r="Q551" s="27" t="b">
        <f>AND('RIDE DATA'!$A$5&lt;'Registration Data'!$P551,'RIDE DATA'!$B$5&gt;'Registration Data'!$P551)</f>
        <v>0</v>
      </c>
      <c r="R551" s="27">
        <f t="shared" si="50"/>
        <v>0</v>
      </c>
      <c r="S551" s="45"/>
      <c r="T551" s="28" t="e">
        <f t="shared" si="52"/>
        <v>#VALUE!</v>
      </c>
      <c r="U551" s="29" t="e">
        <f t="shared" si="53"/>
        <v>#VALUE!</v>
      </c>
      <c r="V551" s="44" t="e">
        <f t="shared" si="51"/>
        <v>#VALUE!</v>
      </c>
      <c r="W551"/>
    </row>
    <row r="552" spans="1:23" x14ac:dyDescent="0.25">
      <c r="A552"/>
      <c r="B552"/>
      <c r="C552"/>
      <c r="D552"/>
      <c r="E552"/>
      <c r="F552" s="23">
        <f t="shared" si="48"/>
        <v>0</v>
      </c>
      <c r="G552" s="24">
        <f t="shared" si="49"/>
        <v>0</v>
      </c>
      <c r="H552" s="43"/>
      <c r="I552" s="43"/>
      <c r="J552" s="43"/>
      <c r="K552" s="43"/>
      <c r="L552" s="43"/>
      <c r="O552" s="26" t="str">
        <f>IFERROR(VLOOKUP(C:C,'Results Data'!A:F,6,FALSE), "Not Found")</f>
        <v>Not Found</v>
      </c>
      <c r="P552" s="27" t="str">
        <f>IFERROR(VLOOKUP(C:C,'Results Data'!A:M,13,FALSE), "Not Found")</f>
        <v>Not Found</v>
      </c>
      <c r="Q552" s="27" t="b">
        <f>AND('RIDE DATA'!$A$5&lt;'Registration Data'!$P552,'RIDE DATA'!$B$5&gt;'Registration Data'!$P552)</f>
        <v>0</v>
      </c>
      <c r="R552" s="27">
        <f t="shared" si="50"/>
        <v>0</v>
      </c>
      <c r="S552" s="45"/>
      <c r="T552" s="28" t="e">
        <f t="shared" si="52"/>
        <v>#VALUE!</v>
      </c>
      <c r="U552" s="29" t="e">
        <f t="shared" si="53"/>
        <v>#VALUE!</v>
      </c>
      <c r="V552" s="44" t="e">
        <f t="shared" si="51"/>
        <v>#VALUE!</v>
      </c>
      <c r="W552"/>
    </row>
    <row r="553" spans="1:23" x14ac:dyDescent="0.25">
      <c r="A553"/>
      <c r="B553"/>
      <c r="C553"/>
      <c r="D553"/>
      <c r="E553"/>
      <c r="F553" s="23">
        <f t="shared" si="48"/>
        <v>0</v>
      </c>
      <c r="G553" s="24">
        <f t="shared" si="49"/>
        <v>0</v>
      </c>
      <c r="H553" s="43"/>
      <c r="I553" s="43"/>
      <c r="J553" s="43"/>
      <c r="K553" s="43"/>
      <c r="L553" s="43"/>
      <c r="O553" s="26" t="str">
        <f>IFERROR(VLOOKUP(C:C,'Results Data'!A:F,6,FALSE), "Not Found")</f>
        <v>Not Found</v>
      </c>
      <c r="P553" s="27" t="str">
        <f>IFERROR(VLOOKUP(C:C,'Results Data'!A:M,13,FALSE), "Not Found")</f>
        <v>Not Found</v>
      </c>
      <c r="Q553" s="27" t="b">
        <f>AND('RIDE DATA'!$A$5&lt;'Registration Data'!$P553,'RIDE DATA'!$B$5&gt;'Registration Data'!$P553)</f>
        <v>0</v>
      </c>
      <c r="R553" s="27">
        <f t="shared" si="50"/>
        <v>0</v>
      </c>
      <c r="S553" s="45"/>
      <c r="T553" s="28" t="e">
        <f t="shared" si="52"/>
        <v>#VALUE!</v>
      </c>
      <c r="U553" s="29" t="e">
        <f t="shared" si="53"/>
        <v>#VALUE!</v>
      </c>
      <c r="V553" s="44" t="e">
        <f t="shared" si="51"/>
        <v>#VALUE!</v>
      </c>
      <c r="W553"/>
    </row>
    <row r="554" spans="1:23" x14ac:dyDescent="0.25">
      <c r="A554"/>
      <c r="B554"/>
      <c r="C554"/>
      <c r="D554"/>
      <c r="E554"/>
      <c r="F554" s="23">
        <f t="shared" si="48"/>
        <v>0</v>
      </c>
      <c r="G554" s="24">
        <f t="shared" si="49"/>
        <v>0</v>
      </c>
      <c r="H554" s="43"/>
      <c r="I554" s="43"/>
      <c r="J554" s="43"/>
      <c r="K554" s="43"/>
      <c r="L554" s="43"/>
      <c r="O554" s="26" t="str">
        <f>IFERROR(VLOOKUP(C:C,'Results Data'!A:F,6,FALSE), "Not Found")</f>
        <v>Not Found</v>
      </c>
      <c r="P554" s="27" t="str">
        <f>IFERROR(VLOOKUP(C:C,'Results Data'!A:M,13,FALSE), "Not Found")</f>
        <v>Not Found</v>
      </c>
      <c r="Q554" s="27" t="b">
        <f>AND('RIDE DATA'!$A$5&lt;'Registration Data'!$P554,'RIDE DATA'!$B$5&gt;'Registration Data'!$P554)</f>
        <v>0</v>
      </c>
      <c r="R554" s="27">
        <f t="shared" si="50"/>
        <v>0</v>
      </c>
      <c r="S554" s="45"/>
      <c r="T554" s="28" t="e">
        <f t="shared" si="52"/>
        <v>#VALUE!</v>
      </c>
      <c r="U554" s="29" t="e">
        <f t="shared" si="53"/>
        <v>#VALUE!</v>
      </c>
      <c r="V554" s="44" t="e">
        <f t="shared" si="51"/>
        <v>#VALUE!</v>
      </c>
      <c r="W554"/>
    </row>
    <row r="555" spans="1:23" x14ac:dyDescent="0.25">
      <c r="A555"/>
      <c r="B555"/>
      <c r="C555"/>
      <c r="D555"/>
      <c r="E555"/>
      <c r="F555" s="23">
        <f t="shared" si="48"/>
        <v>0</v>
      </c>
      <c r="G555" s="24">
        <f t="shared" si="49"/>
        <v>0</v>
      </c>
      <c r="H555" s="43"/>
      <c r="I555" s="43"/>
      <c r="J555" s="43"/>
      <c r="K555" s="43"/>
      <c r="L555" s="43"/>
      <c r="O555" s="26" t="str">
        <f>IFERROR(VLOOKUP(C:C,'Results Data'!A:F,6,FALSE), "Not Found")</f>
        <v>Not Found</v>
      </c>
      <c r="P555" s="27" t="str">
        <f>IFERROR(VLOOKUP(C:C,'Results Data'!A:M,13,FALSE), "Not Found")</f>
        <v>Not Found</v>
      </c>
      <c r="Q555" s="27" t="b">
        <f>AND('RIDE DATA'!$A$5&lt;'Registration Data'!$P555,'RIDE DATA'!$B$5&gt;'Registration Data'!$P555)</f>
        <v>0</v>
      </c>
      <c r="R555" s="27">
        <f t="shared" si="50"/>
        <v>0</v>
      </c>
      <c r="S555" s="45"/>
      <c r="T555" s="28" t="e">
        <f t="shared" si="52"/>
        <v>#VALUE!</v>
      </c>
      <c r="U555" s="29" t="e">
        <f t="shared" si="53"/>
        <v>#VALUE!</v>
      </c>
      <c r="V555" s="44" t="e">
        <f t="shared" si="51"/>
        <v>#VALUE!</v>
      </c>
      <c r="W555"/>
    </row>
    <row r="556" spans="1:23" x14ac:dyDescent="0.25">
      <c r="A556"/>
      <c r="B556"/>
      <c r="C556"/>
      <c r="D556"/>
      <c r="E556"/>
      <c r="F556" s="23">
        <f t="shared" si="48"/>
        <v>0</v>
      </c>
      <c r="G556" s="24">
        <f t="shared" si="49"/>
        <v>0</v>
      </c>
      <c r="H556" s="43"/>
      <c r="I556" s="43"/>
      <c r="J556" s="43"/>
      <c r="K556" s="43"/>
      <c r="L556" s="43"/>
      <c r="O556" s="26" t="str">
        <f>IFERROR(VLOOKUP(C:C,'Results Data'!A:F,6,FALSE), "Not Found")</f>
        <v>Not Found</v>
      </c>
      <c r="P556" s="27" t="str">
        <f>IFERROR(VLOOKUP(C:C,'Results Data'!A:M,13,FALSE), "Not Found")</f>
        <v>Not Found</v>
      </c>
      <c r="Q556" s="27" t="b">
        <f>AND('RIDE DATA'!$A$5&lt;'Registration Data'!$P556,'RIDE DATA'!$B$5&gt;'Registration Data'!$P556)</f>
        <v>0</v>
      </c>
      <c r="R556" s="27">
        <f t="shared" si="50"/>
        <v>0</v>
      </c>
      <c r="S556" s="45"/>
      <c r="T556" s="28" t="e">
        <f t="shared" si="52"/>
        <v>#VALUE!</v>
      </c>
      <c r="U556" s="29" t="e">
        <f t="shared" si="53"/>
        <v>#VALUE!</v>
      </c>
      <c r="V556" s="44" t="e">
        <f t="shared" si="51"/>
        <v>#VALUE!</v>
      </c>
      <c r="W556"/>
    </row>
    <row r="557" spans="1:23" x14ac:dyDescent="0.25">
      <c r="A557"/>
      <c r="B557"/>
      <c r="C557"/>
      <c r="D557"/>
      <c r="E557"/>
      <c r="F557" s="23">
        <f t="shared" si="48"/>
        <v>0</v>
      </c>
      <c r="G557" s="24">
        <f t="shared" si="49"/>
        <v>0</v>
      </c>
      <c r="H557" s="43"/>
      <c r="I557" s="43"/>
      <c r="J557" s="43"/>
      <c r="K557" s="43"/>
      <c r="L557" s="43"/>
      <c r="O557" s="26" t="str">
        <f>IFERROR(VLOOKUP(C:C,'Results Data'!A:F,6,FALSE), "Not Found")</f>
        <v>Not Found</v>
      </c>
      <c r="P557" s="27" t="str">
        <f>IFERROR(VLOOKUP(C:C,'Results Data'!A:M,13,FALSE), "Not Found")</f>
        <v>Not Found</v>
      </c>
      <c r="Q557" s="27" t="b">
        <f>AND('RIDE DATA'!$A$5&lt;'Registration Data'!$P557,'RIDE DATA'!$B$5&gt;'Registration Data'!$P557)</f>
        <v>0</v>
      </c>
      <c r="R557" s="27">
        <f t="shared" si="50"/>
        <v>0</v>
      </c>
      <c r="S557" s="45"/>
      <c r="T557" s="28" t="e">
        <f t="shared" si="52"/>
        <v>#VALUE!</v>
      </c>
      <c r="U557" s="29" t="e">
        <f t="shared" si="53"/>
        <v>#VALUE!</v>
      </c>
      <c r="V557" s="44" t="e">
        <f t="shared" si="51"/>
        <v>#VALUE!</v>
      </c>
      <c r="W557"/>
    </row>
    <row r="558" spans="1:23" x14ac:dyDescent="0.25">
      <c r="A558"/>
      <c r="B558"/>
      <c r="C558"/>
      <c r="D558"/>
      <c r="E558"/>
      <c r="F558" s="23">
        <f t="shared" si="48"/>
        <v>0</v>
      </c>
      <c r="G558" s="24">
        <f t="shared" si="49"/>
        <v>0</v>
      </c>
      <c r="H558" s="43"/>
      <c r="I558" s="43"/>
      <c r="J558" s="43"/>
      <c r="K558" s="43"/>
      <c r="L558" s="43"/>
      <c r="O558" s="26" t="str">
        <f>IFERROR(VLOOKUP(C:C,'Results Data'!A:F,6,FALSE), "Not Found")</f>
        <v>Not Found</v>
      </c>
      <c r="P558" s="27" t="str">
        <f>IFERROR(VLOOKUP(C:C,'Results Data'!A:M,13,FALSE), "Not Found")</f>
        <v>Not Found</v>
      </c>
      <c r="Q558" s="27" t="b">
        <f>AND('RIDE DATA'!$A$5&lt;'Registration Data'!$P558,'RIDE DATA'!$B$5&gt;'Registration Data'!$P558)</f>
        <v>0</v>
      </c>
      <c r="R558" s="27">
        <f t="shared" si="50"/>
        <v>0</v>
      </c>
      <c r="S558" s="45"/>
      <c r="T558" s="28" t="e">
        <f t="shared" si="52"/>
        <v>#VALUE!</v>
      </c>
      <c r="U558" s="29" t="e">
        <f t="shared" si="53"/>
        <v>#VALUE!</v>
      </c>
      <c r="V558" s="44" t="e">
        <f t="shared" si="51"/>
        <v>#VALUE!</v>
      </c>
      <c r="W558"/>
    </row>
    <row r="559" spans="1:23" x14ac:dyDescent="0.25">
      <c r="A559"/>
      <c r="B559"/>
      <c r="C559"/>
      <c r="D559"/>
      <c r="E559"/>
      <c r="F559" s="23">
        <f t="shared" si="48"/>
        <v>0</v>
      </c>
      <c r="G559" s="24">
        <f t="shared" si="49"/>
        <v>0</v>
      </c>
      <c r="H559" s="43"/>
      <c r="I559" s="43"/>
      <c r="J559" s="43"/>
      <c r="K559" s="43"/>
      <c r="L559" s="43"/>
      <c r="O559" s="26" t="str">
        <f>IFERROR(VLOOKUP(C:C,'Results Data'!A:F,6,FALSE), "Not Found")</f>
        <v>Not Found</v>
      </c>
      <c r="P559" s="27" t="str">
        <f>IFERROR(VLOOKUP(C:C,'Results Data'!A:M,13,FALSE), "Not Found")</f>
        <v>Not Found</v>
      </c>
      <c r="Q559" s="27" t="b">
        <f>AND('RIDE DATA'!$A$5&lt;'Registration Data'!$P559,'RIDE DATA'!$B$5&gt;'Registration Data'!$P559)</f>
        <v>0</v>
      </c>
      <c r="R559" s="27">
        <f t="shared" si="50"/>
        <v>0</v>
      </c>
      <c r="S559" s="45"/>
      <c r="T559" s="28" t="e">
        <f t="shared" si="52"/>
        <v>#VALUE!</v>
      </c>
      <c r="U559" s="29" t="e">
        <f t="shared" si="53"/>
        <v>#VALUE!</v>
      </c>
      <c r="V559" s="44" t="e">
        <f t="shared" si="51"/>
        <v>#VALUE!</v>
      </c>
      <c r="W559"/>
    </row>
    <row r="560" spans="1:23" x14ac:dyDescent="0.25">
      <c r="A560"/>
      <c r="B560"/>
      <c r="C560"/>
      <c r="D560"/>
      <c r="E560"/>
      <c r="F560" s="23">
        <f t="shared" si="48"/>
        <v>0</v>
      </c>
      <c r="G560" s="24">
        <f t="shared" si="49"/>
        <v>0</v>
      </c>
      <c r="H560" s="43"/>
      <c r="I560" s="43"/>
      <c r="J560" s="43"/>
      <c r="K560" s="43"/>
      <c r="L560" s="43"/>
      <c r="O560" s="26" t="str">
        <f>IFERROR(VLOOKUP(C:C,'Results Data'!A:F,6,FALSE), "Not Found")</f>
        <v>Not Found</v>
      </c>
      <c r="P560" s="27" t="str">
        <f>IFERROR(VLOOKUP(C:C,'Results Data'!A:M,13,FALSE), "Not Found")</f>
        <v>Not Found</v>
      </c>
      <c r="Q560" s="27" t="b">
        <f>AND('RIDE DATA'!$A$5&lt;'Registration Data'!$P560,'RIDE DATA'!$B$5&gt;'Registration Data'!$P560)</f>
        <v>0</v>
      </c>
      <c r="R560" s="27">
        <f t="shared" si="50"/>
        <v>0</v>
      </c>
      <c r="S560" s="45"/>
      <c r="T560" s="28" t="e">
        <f t="shared" si="52"/>
        <v>#VALUE!</v>
      </c>
      <c r="U560" s="29" t="e">
        <f t="shared" si="53"/>
        <v>#VALUE!</v>
      </c>
      <c r="V560" s="44" t="e">
        <f t="shared" si="51"/>
        <v>#VALUE!</v>
      </c>
      <c r="W560"/>
    </row>
    <row r="561" spans="1:23" x14ac:dyDescent="0.25">
      <c r="A561"/>
      <c r="B561"/>
      <c r="C561"/>
      <c r="D561"/>
      <c r="E561"/>
      <c r="F561" s="23">
        <f t="shared" si="48"/>
        <v>0</v>
      </c>
      <c r="G561" s="24">
        <f t="shared" si="49"/>
        <v>0</v>
      </c>
      <c r="H561" s="43"/>
      <c r="I561" s="43"/>
      <c r="J561" s="43"/>
      <c r="K561" s="43"/>
      <c r="L561" s="43"/>
      <c r="O561" s="26" t="str">
        <f>IFERROR(VLOOKUP(C:C,'Results Data'!A:F,6,FALSE), "Not Found")</f>
        <v>Not Found</v>
      </c>
      <c r="P561" s="27" t="str">
        <f>IFERROR(VLOOKUP(C:C,'Results Data'!A:M,13,FALSE), "Not Found")</f>
        <v>Not Found</v>
      </c>
      <c r="Q561" s="27" t="b">
        <f>AND('RIDE DATA'!$A$5&lt;'Registration Data'!$P561,'RIDE DATA'!$B$5&gt;'Registration Data'!$P561)</f>
        <v>0</v>
      </c>
      <c r="R561" s="27">
        <f t="shared" si="50"/>
        <v>0</v>
      </c>
      <c r="S561" s="45"/>
      <c r="T561" s="28" t="e">
        <f t="shared" si="52"/>
        <v>#VALUE!</v>
      </c>
      <c r="U561" s="29" t="e">
        <f t="shared" si="53"/>
        <v>#VALUE!</v>
      </c>
      <c r="V561" s="44" t="e">
        <f t="shared" si="51"/>
        <v>#VALUE!</v>
      </c>
      <c r="W561"/>
    </row>
    <row r="562" spans="1:23" x14ac:dyDescent="0.25">
      <c r="A562"/>
      <c r="B562"/>
      <c r="C562"/>
      <c r="D562"/>
      <c r="E562"/>
      <c r="F562" s="23">
        <f t="shared" si="48"/>
        <v>0</v>
      </c>
      <c r="G562" s="24">
        <f t="shared" si="49"/>
        <v>0</v>
      </c>
      <c r="H562" s="43"/>
      <c r="I562" s="43"/>
      <c r="J562" s="43"/>
      <c r="K562" s="43"/>
      <c r="L562" s="43"/>
      <c r="O562" s="26" t="str">
        <f>IFERROR(VLOOKUP(C:C,'Results Data'!A:F,6,FALSE), "Not Found")</f>
        <v>Not Found</v>
      </c>
      <c r="P562" s="27" t="str">
        <f>IFERROR(VLOOKUP(C:C,'Results Data'!A:M,13,FALSE), "Not Found")</f>
        <v>Not Found</v>
      </c>
      <c r="Q562" s="27" t="b">
        <f>AND('RIDE DATA'!$A$5&lt;'Registration Data'!$P562,'RIDE DATA'!$B$5&gt;'Registration Data'!$P562)</f>
        <v>0</v>
      </c>
      <c r="R562" s="27">
        <f t="shared" si="50"/>
        <v>0</v>
      </c>
      <c r="S562" s="45"/>
      <c r="T562" s="28" t="e">
        <f t="shared" si="52"/>
        <v>#VALUE!</v>
      </c>
      <c r="U562" s="29" t="e">
        <f t="shared" si="53"/>
        <v>#VALUE!</v>
      </c>
      <c r="V562" s="44" t="e">
        <f t="shared" si="51"/>
        <v>#VALUE!</v>
      </c>
      <c r="W562"/>
    </row>
    <row r="563" spans="1:23" x14ac:dyDescent="0.25">
      <c r="A563"/>
      <c r="B563"/>
      <c r="C563"/>
      <c r="D563"/>
      <c r="E563"/>
      <c r="F563" s="23">
        <f t="shared" si="48"/>
        <v>0</v>
      </c>
      <c r="G563" s="24">
        <f t="shared" si="49"/>
        <v>0</v>
      </c>
      <c r="H563" s="43"/>
      <c r="I563" s="43"/>
      <c r="J563" s="43"/>
      <c r="K563" s="43"/>
      <c r="L563" s="43"/>
      <c r="O563" s="26" t="str">
        <f>IFERROR(VLOOKUP(C:C,'Results Data'!A:F,6,FALSE), "Not Found")</f>
        <v>Not Found</v>
      </c>
      <c r="P563" s="27" t="str">
        <f>IFERROR(VLOOKUP(C:C,'Results Data'!A:M,13,FALSE), "Not Found")</f>
        <v>Not Found</v>
      </c>
      <c r="Q563" s="27" t="b">
        <f>AND('RIDE DATA'!$A$5&lt;'Registration Data'!$P563,'RIDE DATA'!$B$5&gt;'Registration Data'!$P563)</f>
        <v>0</v>
      </c>
      <c r="R563" s="27">
        <f t="shared" si="50"/>
        <v>0</v>
      </c>
      <c r="S563" s="45"/>
      <c r="T563" s="28" t="e">
        <f t="shared" si="52"/>
        <v>#VALUE!</v>
      </c>
      <c r="U563" s="29" t="e">
        <f t="shared" si="53"/>
        <v>#VALUE!</v>
      </c>
      <c r="V563" s="44" t="e">
        <f t="shared" si="51"/>
        <v>#VALUE!</v>
      </c>
      <c r="W563"/>
    </row>
    <row r="564" spans="1:23" x14ac:dyDescent="0.25">
      <c r="A564"/>
      <c r="B564"/>
      <c r="C564"/>
      <c r="D564"/>
      <c r="E564"/>
      <c r="F564" s="23">
        <f t="shared" si="48"/>
        <v>0</v>
      </c>
      <c r="G564" s="24">
        <f t="shared" si="49"/>
        <v>0</v>
      </c>
      <c r="H564" s="43"/>
      <c r="I564" s="43"/>
      <c r="J564" s="43"/>
      <c r="K564" s="43"/>
      <c r="L564" s="43"/>
      <c r="O564" s="26" t="str">
        <f>IFERROR(VLOOKUP(C:C,'Results Data'!A:F,6,FALSE), "Not Found")</f>
        <v>Not Found</v>
      </c>
      <c r="P564" s="27" t="str">
        <f>IFERROR(VLOOKUP(C:C,'Results Data'!A:M,13,FALSE), "Not Found")</f>
        <v>Not Found</v>
      </c>
      <c r="Q564" s="27" t="b">
        <f>AND('RIDE DATA'!$A$5&lt;'Registration Data'!$P564,'RIDE DATA'!$B$5&gt;'Registration Data'!$P564)</f>
        <v>0</v>
      </c>
      <c r="R564" s="27">
        <f t="shared" si="50"/>
        <v>0</v>
      </c>
      <c r="S564" s="45"/>
      <c r="T564" s="28" t="e">
        <f t="shared" si="52"/>
        <v>#VALUE!</v>
      </c>
      <c r="U564" s="29" t="e">
        <f t="shared" si="53"/>
        <v>#VALUE!</v>
      </c>
      <c r="V564" s="44" t="e">
        <f t="shared" si="51"/>
        <v>#VALUE!</v>
      </c>
      <c r="W564"/>
    </row>
    <row r="565" spans="1:23" x14ac:dyDescent="0.25">
      <c r="A565"/>
      <c r="B565"/>
      <c r="C565"/>
      <c r="D565"/>
      <c r="E565"/>
      <c r="F565" s="23">
        <f t="shared" si="48"/>
        <v>0</v>
      </c>
      <c r="G565" s="24">
        <f t="shared" si="49"/>
        <v>0</v>
      </c>
      <c r="H565" s="43"/>
      <c r="I565" s="43"/>
      <c r="J565" s="43"/>
      <c r="K565" s="43"/>
      <c r="L565" s="43"/>
      <c r="O565" s="26" t="str">
        <f>IFERROR(VLOOKUP(C:C,'Results Data'!A:F,6,FALSE), "Not Found")</f>
        <v>Not Found</v>
      </c>
      <c r="P565" s="27" t="str">
        <f>IFERROR(VLOOKUP(C:C,'Results Data'!A:M,13,FALSE), "Not Found")</f>
        <v>Not Found</v>
      </c>
      <c r="Q565" s="27" t="b">
        <f>AND('RIDE DATA'!$A$5&lt;'Registration Data'!$P565,'RIDE DATA'!$B$5&gt;'Registration Data'!$P565)</f>
        <v>0</v>
      </c>
      <c r="R565" s="27">
        <f t="shared" si="50"/>
        <v>0</v>
      </c>
      <c r="S565" s="45"/>
      <c r="T565" s="28" t="e">
        <f t="shared" si="52"/>
        <v>#VALUE!</v>
      </c>
      <c r="U565" s="29" t="e">
        <f t="shared" si="53"/>
        <v>#VALUE!</v>
      </c>
      <c r="V565" s="44" t="e">
        <f t="shared" si="51"/>
        <v>#VALUE!</v>
      </c>
      <c r="W565"/>
    </row>
    <row r="566" spans="1:23" x14ac:dyDescent="0.25">
      <c r="A566"/>
      <c r="B566"/>
      <c r="C566"/>
      <c r="D566"/>
      <c r="E566"/>
      <c r="F566" s="23">
        <f t="shared" si="48"/>
        <v>0</v>
      </c>
      <c r="G566" s="24">
        <f t="shared" si="49"/>
        <v>0</v>
      </c>
      <c r="H566" s="43"/>
      <c r="I566" s="43"/>
      <c r="J566" s="43"/>
      <c r="K566" s="43"/>
      <c r="L566" s="43"/>
      <c r="O566" s="26" t="str">
        <f>IFERROR(VLOOKUP(C:C,'Results Data'!A:F,6,FALSE), "Not Found")</f>
        <v>Not Found</v>
      </c>
      <c r="P566" s="27" t="str">
        <f>IFERROR(VLOOKUP(C:C,'Results Data'!A:M,13,FALSE), "Not Found")</f>
        <v>Not Found</v>
      </c>
      <c r="Q566" s="27" t="b">
        <f>AND('RIDE DATA'!$A$5&lt;'Registration Data'!$P566,'RIDE DATA'!$B$5&gt;'Registration Data'!$P566)</f>
        <v>0</v>
      </c>
      <c r="R566" s="27">
        <f t="shared" si="50"/>
        <v>0</v>
      </c>
      <c r="S566" s="45"/>
      <c r="T566" s="28" t="e">
        <f t="shared" si="52"/>
        <v>#VALUE!</v>
      </c>
      <c r="U566" s="29" t="e">
        <f t="shared" si="53"/>
        <v>#VALUE!</v>
      </c>
      <c r="V566" s="44" t="e">
        <f t="shared" si="51"/>
        <v>#VALUE!</v>
      </c>
      <c r="W566"/>
    </row>
    <row r="567" spans="1:23" x14ac:dyDescent="0.25">
      <c r="A567"/>
      <c r="B567"/>
      <c r="C567"/>
      <c r="D567"/>
      <c r="E567"/>
      <c r="F567" s="23">
        <f t="shared" si="48"/>
        <v>0</v>
      </c>
      <c r="G567" s="24">
        <f t="shared" si="49"/>
        <v>0</v>
      </c>
      <c r="H567" s="43"/>
      <c r="I567" s="43"/>
      <c r="J567" s="43"/>
      <c r="K567" s="43"/>
      <c r="L567" s="43"/>
      <c r="O567" s="26" t="str">
        <f>IFERROR(VLOOKUP(C:C,'Results Data'!A:F,6,FALSE), "Not Found")</f>
        <v>Not Found</v>
      </c>
      <c r="P567" s="27" t="str">
        <f>IFERROR(VLOOKUP(C:C,'Results Data'!A:M,13,FALSE), "Not Found")</f>
        <v>Not Found</v>
      </c>
      <c r="Q567" s="27" t="b">
        <f>AND('RIDE DATA'!$A$5&lt;'Registration Data'!$P567,'RIDE DATA'!$B$5&gt;'Registration Data'!$P567)</f>
        <v>0</v>
      </c>
      <c r="R567" s="27">
        <f t="shared" si="50"/>
        <v>0</v>
      </c>
      <c r="S567" s="45"/>
      <c r="T567" s="28" t="e">
        <f t="shared" si="52"/>
        <v>#VALUE!</v>
      </c>
      <c r="U567" s="29" t="e">
        <f t="shared" si="53"/>
        <v>#VALUE!</v>
      </c>
      <c r="V567" s="44" t="e">
        <f t="shared" si="51"/>
        <v>#VALUE!</v>
      </c>
      <c r="W567"/>
    </row>
    <row r="568" spans="1:23" x14ac:dyDescent="0.25">
      <c r="A568"/>
      <c r="B568"/>
      <c r="C568"/>
      <c r="D568"/>
      <c r="E568"/>
      <c r="F568" s="23">
        <f t="shared" si="48"/>
        <v>0</v>
      </c>
      <c r="G568" s="24">
        <f t="shared" si="49"/>
        <v>0</v>
      </c>
      <c r="H568" s="43"/>
      <c r="I568" s="43"/>
      <c r="J568" s="43"/>
      <c r="K568" s="43"/>
      <c r="L568" s="43"/>
      <c r="O568" s="26" t="str">
        <f>IFERROR(VLOOKUP(C:C,'Results Data'!A:F,6,FALSE), "Not Found")</f>
        <v>Not Found</v>
      </c>
      <c r="P568" s="27" t="str">
        <f>IFERROR(VLOOKUP(C:C,'Results Data'!A:M,13,FALSE), "Not Found")</f>
        <v>Not Found</v>
      </c>
      <c r="Q568" s="27" t="b">
        <f>AND('RIDE DATA'!$A$5&lt;'Registration Data'!$P568,'RIDE DATA'!$B$5&gt;'Registration Data'!$P568)</f>
        <v>0</v>
      </c>
      <c r="R568" s="27">
        <f t="shared" si="50"/>
        <v>0</v>
      </c>
      <c r="S568" s="45"/>
      <c r="T568" s="28" t="e">
        <f t="shared" si="52"/>
        <v>#VALUE!</v>
      </c>
      <c r="U568" s="29" t="e">
        <f t="shared" si="53"/>
        <v>#VALUE!</v>
      </c>
      <c r="V568" s="44" t="e">
        <f t="shared" si="51"/>
        <v>#VALUE!</v>
      </c>
      <c r="W568"/>
    </row>
    <row r="569" spans="1:23" x14ac:dyDescent="0.25">
      <c r="A569"/>
      <c r="B569"/>
      <c r="C569"/>
      <c r="D569"/>
      <c r="E569"/>
      <c r="F569" s="23">
        <f t="shared" si="48"/>
        <v>0</v>
      </c>
      <c r="G569" s="24">
        <f t="shared" si="49"/>
        <v>0</v>
      </c>
      <c r="H569" s="43"/>
      <c r="I569" s="43"/>
      <c r="J569" s="43"/>
      <c r="K569" s="43"/>
      <c r="L569" s="43"/>
      <c r="O569" s="26" t="str">
        <f>IFERROR(VLOOKUP(C:C,'Results Data'!A:F,6,FALSE), "Not Found")</f>
        <v>Not Found</v>
      </c>
      <c r="P569" s="27" t="str">
        <f>IFERROR(VLOOKUP(C:C,'Results Data'!A:M,13,FALSE), "Not Found")</f>
        <v>Not Found</v>
      </c>
      <c r="Q569" s="27" t="b">
        <f>AND('RIDE DATA'!$A$5&lt;'Registration Data'!$P569,'RIDE DATA'!$B$5&gt;'Registration Data'!$P569)</f>
        <v>0</v>
      </c>
      <c r="R569" s="27">
        <f t="shared" si="50"/>
        <v>0</v>
      </c>
      <c r="S569" s="45"/>
      <c r="T569" s="28" t="e">
        <f t="shared" si="52"/>
        <v>#VALUE!</v>
      </c>
      <c r="U569" s="29" t="e">
        <f t="shared" si="53"/>
        <v>#VALUE!</v>
      </c>
      <c r="V569" s="44" t="e">
        <f t="shared" si="51"/>
        <v>#VALUE!</v>
      </c>
      <c r="W569"/>
    </row>
    <row r="570" spans="1:23" x14ac:dyDescent="0.25">
      <c r="A570"/>
      <c r="B570"/>
      <c r="C570"/>
      <c r="D570"/>
      <c r="E570"/>
      <c r="F570" s="23">
        <f t="shared" si="48"/>
        <v>0</v>
      </c>
      <c r="G570" s="24">
        <f t="shared" si="49"/>
        <v>0</v>
      </c>
      <c r="H570" s="43"/>
      <c r="I570" s="43"/>
      <c r="J570" s="43"/>
      <c r="K570" s="43"/>
      <c r="L570" s="43"/>
      <c r="O570" s="26" t="str">
        <f>IFERROR(VLOOKUP(C:C,'Results Data'!A:F,6,FALSE), "Not Found")</f>
        <v>Not Found</v>
      </c>
      <c r="P570" s="27" t="str">
        <f>IFERROR(VLOOKUP(C:C,'Results Data'!A:M,13,FALSE), "Not Found")</f>
        <v>Not Found</v>
      </c>
      <c r="Q570" s="27" t="b">
        <f>AND('RIDE DATA'!$A$5&lt;'Registration Data'!$P570,'RIDE DATA'!$B$5&gt;'Registration Data'!$P570)</f>
        <v>0</v>
      </c>
      <c r="R570" s="27">
        <f t="shared" si="50"/>
        <v>0</v>
      </c>
      <c r="S570" s="45"/>
      <c r="T570" s="28" t="e">
        <f t="shared" si="52"/>
        <v>#VALUE!</v>
      </c>
      <c r="U570" s="29" t="e">
        <f t="shared" si="53"/>
        <v>#VALUE!</v>
      </c>
      <c r="V570" s="44" t="e">
        <f t="shared" si="51"/>
        <v>#VALUE!</v>
      </c>
      <c r="W570"/>
    </row>
    <row r="571" spans="1:23" x14ac:dyDescent="0.25">
      <c r="A571"/>
      <c r="B571"/>
      <c r="C571"/>
      <c r="D571"/>
      <c r="E571"/>
      <c r="F571" s="23">
        <f t="shared" ref="F571:F634" si="54">D571*0.94</f>
        <v>0</v>
      </c>
      <c r="G571" s="24">
        <f t="shared" ref="G571:G634" si="55">IF(O571="Not Found",0,F571)</f>
        <v>0</v>
      </c>
      <c r="H571" s="43"/>
      <c r="I571" s="43"/>
      <c r="J571" s="43"/>
      <c r="K571" s="43"/>
      <c r="L571" s="43"/>
      <c r="O571" s="26" t="str">
        <f>IFERROR(VLOOKUP(C:C,'Results Data'!A:F,6,FALSE), "Not Found")</f>
        <v>Not Found</v>
      </c>
      <c r="P571" s="27" t="str">
        <f>IFERROR(VLOOKUP(C:C,'Results Data'!A:M,13,FALSE), "Not Found")</f>
        <v>Not Found</v>
      </c>
      <c r="Q571" s="27" t="b">
        <f>AND('RIDE DATA'!$A$5&lt;'Registration Data'!$P571,'RIDE DATA'!$B$5&gt;'Registration Data'!$P571)</f>
        <v>0</v>
      </c>
      <c r="R571" s="27">
        <f t="shared" ref="R571:R634" si="56">IF(Q571=TRUE,O571*0.03,0)</f>
        <v>0</v>
      </c>
      <c r="S571" s="45"/>
      <c r="T571" s="28" t="e">
        <f t="shared" si="52"/>
        <v>#VALUE!</v>
      </c>
      <c r="U571" s="29" t="e">
        <f t="shared" si="53"/>
        <v>#VALUE!</v>
      </c>
      <c r="V571" s="44" t="e">
        <f t="shared" ref="V571:V634" si="57">IF(U571&gt;100%,((U571-1)*10000),0)</f>
        <v>#VALUE!</v>
      </c>
      <c r="W571"/>
    </row>
    <row r="572" spans="1:23" x14ac:dyDescent="0.25">
      <c r="A572"/>
      <c r="B572"/>
      <c r="C572"/>
      <c r="D572"/>
      <c r="E572"/>
      <c r="F572" s="23">
        <f t="shared" si="54"/>
        <v>0</v>
      </c>
      <c r="G572" s="24">
        <f t="shared" si="55"/>
        <v>0</v>
      </c>
      <c r="H572" s="43"/>
      <c r="I572" s="43"/>
      <c r="J572" s="43"/>
      <c r="K572" s="43"/>
      <c r="L572" s="43"/>
      <c r="O572" s="26" t="str">
        <f>IFERROR(VLOOKUP(C:C,'Results Data'!A:F,6,FALSE), "Not Found")</f>
        <v>Not Found</v>
      </c>
      <c r="P572" s="27" t="str">
        <f>IFERROR(VLOOKUP(C:C,'Results Data'!A:M,13,FALSE), "Not Found")</f>
        <v>Not Found</v>
      </c>
      <c r="Q572" s="27" t="b">
        <f>AND('RIDE DATA'!$A$5&lt;'Registration Data'!$P572,'RIDE DATA'!$B$5&gt;'Registration Data'!$P572)</f>
        <v>0</v>
      </c>
      <c r="R572" s="27">
        <f t="shared" si="56"/>
        <v>0</v>
      </c>
      <c r="S572" s="45"/>
      <c r="T572" s="28" t="e">
        <f t="shared" si="52"/>
        <v>#VALUE!</v>
      </c>
      <c r="U572" s="29" t="e">
        <f t="shared" si="53"/>
        <v>#VALUE!</v>
      </c>
      <c r="V572" s="44" t="e">
        <f t="shared" si="57"/>
        <v>#VALUE!</v>
      </c>
      <c r="W572"/>
    </row>
    <row r="573" spans="1:23" x14ac:dyDescent="0.25">
      <c r="A573"/>
      <c r="B573"/>
      <c r="C573"/>
      <c r="D573"/>
      <c r="E573"/>
      <c r="F573" s="23">
        <f t="shared" si="54"/>
        <v>0</v>
      </c>
      <c r="G573" s="24">
        <f t="shared" si="55"/>
        <v>0</v>
      </c>
      <c r="H573" s="43"/>
      <c r="I573" s="43"/>
      <c r="J573" s="43"/>
      <c r="K573" s="43"/>
      <c r="L573" s="43"/>
      <c r="O573" s="26" t="str">
        <f>IFERROR(VLOOKUP(C:C,'Results Data'!A:F,6,FALSE), "Not Found")</f>
        <v>Not Found</v>
      </c>
      <c r="P573" s="27" t="str">
        <f>IFERROR(VLOOKUP(C:C,'Results Data'!A:M,13,FALSE), "Not Found")</f>
        <v>Not Found</v>
      </c>
      <c r="Q573" s="27" t="b">
        <f>AND('RIDE DATA'!$A$5&lt;'Registration Data'!$P573,'RIDE DATA'!$B$5&gt;'Registration Data'!$P573)</f>
        <v>0</v>
      </c>
      <c r="R573" s="27">
        <f t="shared" si="56"/>
        <v>0</v>
      </c>
      <c r="S573" s="45"/>
      <c r="T573" s="28" t="e">
        <f t="shared" si="52"/>
        <v>#VALUE!</v>
      </c>
      <c r="U573" s="29" t="e">
        <f t="shared" si="53"/>
        <v>#VALUE!</v>
      </c>
      <c r="V573" s="44" t="e">
        <f t="shared" si="57"/>
        <v>#VALUE!</v>
      </c>
      <c r="W573"/>
    </row>
    <row r="574" spans="1:23" x14ac:dyDescent="0.25">
      <c r="A574"/>
      <c r="B574"/>
      <c r="C574"/>
      <c r="D574"/>
      <c r="E574"/>
      <c r="F574" s="23">
        <f t="shared" si="54"/>
        <v>0</v>
      </c>
      <c r="G574" s="24">
        <f t="shared" si="55"/>
        <v>0</v>
      </c>
      <c r="H574" s="43"/>
      <c r="I574" s="43"/>
      <c r="J574" s="43"/>
      <c r="K574" s="43"/>
      <c r="L574" s="43"/>
      <c r="O574" s="26" t="str">
        <f>IFERROR(VLOOKUP(C:C,'Results Data'!A:F,6,FALSE), "Not Found")</f>
        <v>Not Found</v>
      </c>
      <c r="P574" s="27" t="str">
        <f>IFERROR(VLOOKUP(C:C,'Results Data'!A:M,13,FALSE), "Not Found")</f>
        <v>Not Found</v>
      </c>
      <c r="Q574" s="27" t="b">
        <f>AND('RIDE DATA'!$A$5&lt;'Registration Data'!$P574,'RIDE DATA'!$B$5&gt;'Registration Data'!$P574)</f>
        <v>0</v>
      </c>
      <c r="R574" s="27">
        <f t="shared" si="56"/>
        <v>0</v>
      </c>
      <c r="S574" s="45"/>
      <c r="T574" s="28" t="e">
        <f t="shared" si="52"/>
        <v>#VALUE!</v>
      </c>
      <c r="U574" s="29" t="e">
        <f t="shared" si="53"/>
        <v>#VALUE!</v>
      </c>
      <c r="V574" s="44" t="e">
        <f t="shared" si="57"/>
        <v>#VALUE!</v>
      </c>
      <c r="W574"/>
    </row>
    <row r="575" spans="1:23" x14ac:dyDescent="0.25">
      <c r="A575"/>
      <c r="B575"/>
      <c r="C575"/>
      <c r="D575"/>
      <c r="E575"/>
      <c r="F575" s="23">
        <f t="shared" si="54"/>
        <v>0</v>
      </c>
      <c r="G575" s="24">
        <f t="shared" si="55"/>
        <v>0</v>
      </c>
      <c r="H575" s="43"/>
      <c r="I575" s="43"/>
      <c r="J575" s="43"/>
      <c r="K575" s="43"/>
      <c r="L575" s="43"/>
      <c r="O575" s="26" t="str">
        <f>IFERROR(VLOOKUP(C:C,'Results Data'!A:F,6,FALSE), "Not Found")</f>
        <v>Not Found</v>
      </c>
      <c r="P575" s="27" t="str">
        <f>IFERROR(VLOOKUP(C:C,'Results Data'!A:M,13,FALSE), "Not Found")</f>
        <v>Not Found</v>
      </c>
      <c r="Q575" s="27" t="b">
        <f>AND('RIDE DATA'!$A$5&lt;'Registration Data'!$P575,'RIDE DATA'!$B$5&gt;'Registration Data'!$P575)</f>
        <v>0</v>
      </c>
      <c r="R575" s="27">
        <f t="shared" si="56"/>
        <v>0</v>
      </c>
      <c r="S575" s="45"/>
      <c r="T575" s="28" t="e">
        <f t="shared" si="52"/>
        <v>#VALUE!</v>
      </c>
      <c r="U575" s="29" t="e">
        <f t="shared" si="53"/>
        <v>#VALUE!</v>
      </c>
      <c r="V575" s="44" t="e">
        <f t="shared" si="57"/>
        <v>#VALUE!</v>
      </c>
      <c r="W575"/>
    </row>
    <row r="576" spans="1:23" x14ac:dyDescent="0.25">
      <c r="A576"/>
      <c r="B576"/>
      <c r="C576"/>
      <c r="D576"/>
      <c r="E576"/>
      <c r="F576" s="23">
        <f t="shared" si="54"/>
        <v>0</v>
      </c>
      <c r="G576" s="24">
        <f t="shared" si="55"/>
        <v>0</v>
      </c>
      <c r="H576" s="43"/>
      <c r="I576" s="43"/>
      <c r="J576" s="43"/>
      <c r="K576" s="43"/>
      <c r="L576" s="43"/>
      <c r="O576" s="26" t="str">
        <f>IFERROR(VLOOKUP(C:C,'Results Data'!A:F,6,FALSE), "Not Found")</f>
        <v>Not Found</v>
      </c>
      <c r="P576" s="27" t="str">
        <f>IFERROR(VLOOKUP(C:C,'Results Data'!A:M,13,FALSE), "Not Found")</f>
        <v>Not Found</v>
      </c>
      <c r="Q576" s="27" t="b">
        <f>AND('RIDE DATA'!$A$5&lt;'Registration Data'!$P576,'RIDE DATA'!$B$5&gt;'Registration Data'!$P576)</f>
        <v>0</v>
      </c>
      <c r="R576" s="27">
        <f t="shared" si="56"/>
        <v>0</v>
      </c>
      <c r="S576" s="45"/>
      <c r="T576" s="28" t="e">
        <f t="shared" si="52"/>
        <v>#VALUE!</v>
      </c>
      <c r="U576" s="29" t="e">
        <f t="shared" si="53"/>
        <v>#VALUE!</v>
      </c>
      <c r="V576" s="44" t="e">
        <f t="shared" si="57"/>
        <v>#VALUE!</v>
      </c>
      <c r="W576"/>
    </row>
    <row r="577" spans="1:23" x14ac:dyDescent="0.25">
      <c r="A577"/>
      <c r="B577"/>
      <c r="C577"/>
      <c r="D577"/>
      <c r="E577"/>
      <c r="F577" s="23">
        <f t="shared" si="54"/>
        <v>0</v>
      </c>
      <c r="G577" s="24">
        <f t="shared" si="55"/>
        <v>0</v>
      </c>
      <c r="H577" s="43"/>
      <c r="I577" s="43"/>
      <c r="J577" s="43"/>
      <c r="K577" s="43"/>
      <c r="L577" s="43"/>
      <c r="O577" s="26" t="str">
        <f>IFERROR(VLOOKUP(C:C,'Results Data'!A:F,6,FALSE), "Not Found")</f>
        <v>Not Found</v>
      </c>
      <c r="P577" s="27" t="str">
        <f>IFERROR(VLOOKUP(C:C,'Results Data'!A:M,13,FALSE), "Not Found")</f>
        <v>Not Found</v>
      </c>
      <c r="Q577" s="27" t="b">
        <f>AND('RIDE DATA'!$A$5&lt;'Registration Data'!$P577,'RIDE DATA'!$B$5&gt;'Registration Data'!$P577)</f>
        <v>0</v>
      </c>
      <c r="R577" s="27">
        <f t="shared" si="56"/>
        <v>0</v>
      </c>
      <c r="S577" s="45"/>
      <c r="T577" s="28" t="e">
        <f t="shared" si="52"/>
        <v>#VALUE!</v>
      </c>
      <c r="U577" s="29" t="e">
        <f t="shared" si="53"/>
        <v>#VALUE!</v>
      </c>
      <c r="V577" s="44" t="e">
        <f t="shared" si="57"/>
        <v>#VALUE!</v>
      </c>
      <c r="W577"/>
    </row>
    <row r="578" spans="1:23" x14ac:dyDescent="0.25">
      <c r="A578"/>
      <c r="B578"/>
      <c r="C578"/>
      <c r="D578"/>
      <c r="E578"/>
      <c r="F578" s="23">
        <f t="shared" si="54"/>
        <v>0</v>
      </c>
      <c r="G578" s="24">
        <f t="shared" si="55"/>
        <v>0</v>
      </c>
      <c r="H578" s="43"/>
      <c r="I578" s="43"/>
      <c r="J578" s="43"/>
      <c r="K578" s="43"/>
      <c r="L578" s="43"/>
      <c r="O578" s="26" t="str">
        <f>IFERROR(VLOOKUP(C:C,'Results Data'!A:F,6,FALSE), "Not Found")</f>
        <v>Not Found</v>
      </c>
      <c r="P578" s="27" t="str">
        <f>IFERROR(VLOOKUP(C:C,'Results Data'!A:M,13,FALSE), "Not Found")</f>
        <v>Not Found</v>
      </c>
      <c r="Q578" s="27" t="b">
        <f>AND('RIDE DATA'!$A$5&lt;'Registration Data'!$P578,'RIDE DATA'!$B$5&gt;'Registration Data'!$P578)</f>
        <v>0</v>
      </c>
      <c r="R578" s="27">
        <f t="shared" si="56"/>
        <v>0</v>
      </c>
      <c r="S578" s="45"/>
      <c r="T578" s="28" t="e">
        <f t="shared" ref="T578:T641" si="58">R578+O578</f>
        <v>#VALUE!</v>
      </c>
      <c r="U578" s="29" t="e">
        <f t="shared" ref="U578:U641" si="59">T578/F578</f>
        <v>#VALUE!</v>
      </c>
      <c r="V578" s="44" t="e">
        <f t="shared" si="57"/>
        <v>#VALUE!</v>
      </c>
      <c r="W578"/>
    </row>
    <row r="579" spans="1:23" x14ac:dyDescent="0.25">
      <c r="A579"/>
      <c r="B579"/>
      <c r="C579"/>
      <c r="D579"/>
      <c r="E579"/>
      <c r="F579" s="23">
        <f t="shared" si="54"/>
        <v>0</v>
      </c>
      <c r="G579" s="24">
        <f t="shared" si="55"/>
        <v>0</v>
      </c>
      <c r="H579" s="43"/>
      <c r="I579" s="43"/>
      <c r="J579" s="43"/>
      <c r="K579" s="43"/>
      <c r="L579" s="43"/>
      <c r="O579" s="26" t="str">
        <f>IFERROR(VLOOKUP(C:C,'Results Data'!A:F,6,FALSE), "Not Found")</f>
        <v>Not Found</v>
      </c>
      <c r="P579" s="27" t="str">
        <f>IFERROR(VLOOKUP(C:C,'Results Data'!A:M,13,FALSE), "Not Found")</f>
        <v>Not Found</v>
      </c>
      <c r="Q579" s="27" t="b">
        <f>AND('RIDE DATA'!$A$5&lt;'Registration Data'!$P579,'RIDE DATA'!$B$5&gt;'Registration Data'!$P579)</f>
        <v>0</v>
      </c>
      <c r="R579" s="27">
        <f t="shared" si="56"/>
        <v>0</v>
      </c>
      <c r="S579" s="45"/>
      <c r="T579" s="28" t="e">
        <f t="shared" si="58"/>
        <v>#VALUE!</v>
      </c>
      <c r="U579" s="29" t="e">
        <f t="shared" si="59"/>
        <v>#VALUE!</v>
      </c>
      <c r="V579" s="44" t="e">
        <f t="shared" si="57"/>
        <v>#VALUE!</v>
      </c>
      <c r="W579"/>
    </row>
    <row r="580" spans="1:23" x14ac:dyDescent="0.25">
      <c r="A580"/>
      <c r="B580"/>
      <c r="C580"/>
      <c r="D580"/>
      <c r="E580"/>
      <c r="F580" s="23">
        <f t="shared" si="54"/>
        <v>0</v>
      </c>
      <c r="G580" s="24">
        <f t="shared" si="55"/>
        <v>0</v>
      </c>
      <c r="H580" s="43"/>
      <c r="I580" s="43"/>
      <c r="J580" s="43"/>
      <c r="K580" s="43"/>
      <c r="L580" s="43"/>
      <c r="O580" s="26" t="str">
        <f>IFERROR(VLOOKUP(C:C,'Results Data'!A:F,6,FALSE), "Not Found")</f>
        <v>Not Found</v>
      </c>
      <c r="P580" s="27" t="str">
        <f>IFERROR(VLOOKUP(C:C,'Results Data'!A:M,13,FALSE), "Not Found")</f>
        <v>Not Found</v>
      </c>
      <c r="Q580" s="27" t="b">
        <f>AND('RIDE DATA'!$A$5&lt;'Registration Data'!$P580,'RIDE DATA'!$B$5&gt;'Registration Data'!$P580)</f>
        <v>0</v>
      </c>
      <c r="R580" s="27">
        <f t="shared" si="56"/>
        <v>0</v>
      </c>
      <c r="S580" s="45"/>
      <c r="T580" s="28" t="e">
        <f t="shared" si="58"/>
        <v>#VALUE!</v>
      </c>
      <c r="U580" s="29" t="e">
        <f t="shared" si="59"/>
        <v>#VALUE!</v>
      </c>
      <c r="V580" s="44" t="e">
        <f t="shared" si="57"/>
        <v>#VALUE!</v>
      </c>
      <c r="W580"/>
    </row>
    <row r="581" spans="1:23" x14ac:dyDescent="0.25">
      <c r="A581"/>
      <c r="B581"/>
      <c r="C581"/>
      <c r="D581"/>
      <c r="E581"/>
      <c r="F581" s="23">
        <f t="shared" si="54"/>
        <v>0</v>
      </c>
      <c r="G581" s="24">
        <f t="shared" si="55"/>
        <v>0</v>
      </c>
      <c r="H581" s="43"/>
      <c r="I581" s="43"/>
      <c r="J581" s="43"/>
      <c r="K581" s="43"/>
      <c r="L581" s="43"/>
      <c r="O581" s="26" t="str">
        <f>IFERROR(VLOOKUP(C:C,'Results Data'!A:F,6,FALSE), "Not Found")</f>
        <v>Not Found</v>
      </c>
      <c r="P581" s="27" t="str">
        <f>IFERROR(VLOOKUP(C:C,'Results Data'!A:M,13,FALSE), "Not Found")</f>
        <v>Not Found</v>
      </c>
      <c r="Q581" s="27" t="b">
        <f>AND('RIDE DATA'!$A$5&lt;'Registration Data'!$P581,'RIDE DATA'!$B$5&gt;'Registration Data'!$P581)</f>
        <v>0</v>
      </c>
      <c r="R581" s="27">
        <f t="shared" si="56"/>
        <v>0</v>
      </c>
      <c r="S581" s="45"/>
      <c r="T581" s="28" t="e">
        <f t="shared" si="58"/>
        <v>#VALUE!</v>
      </c>
      <c r="U581" s="29" t="e">
        <f t="shared" si="59"/>
        <v>#VALUE!</v>
      </c>
      <c r="V581" s="44" t="e">
        <f t="shared" si="57"/>
        <v>#VALUE!</v>
      </c>
      <c r="W581"/>
    </row>
    <row r="582" spans="1:23" x14ac:dyDescent="0.25">
      <c r="A582"/>
      <c r="B582"/>
      <c r="C582"/>
      <c r="D582"/>
      <c r="E582"/>
      <c r="F582" s="23">
        <f t="shared" si="54"/>
        <v>0</v>
      </c>
      <c r="G582" s="24">
        <f t="shared" si="55"/>
        <v>0</v>
      </c>
      <c r="H582" s="43"/>
      <c r="I582" s="43"/>
      <c r="J582" s="43"/>
      <c r="K582" s="43"/>
      <c r="L582" s="43"/>
      <c r="O582" s="26" t="str">
        <f>IFERROR(VLOOKUP(C:C,'Results Data'!A:F,6,FALSE), "Not Found")</f>
        <v>Not Found</v>
      </c>
      <c r="P582" s="27" t="str">
        <f>IFERROR(VLOOKUP(C:C,'Results Data'!A:M,13,FALSE), "Not Found")</f>
        <v>Not Found</v>
      </c>
      <c r="Q582" s="27" t="b">
        <f>AND('RIDE DATA'!$A$5&lt;'Registration Data'!$P582,'RIDE DATA'!$B$5&gt;'Registration Data'!$P582)</f>
        <v>0</v>
      </c>
      <c r="R582" s="27">
        <f t="shared" si="56"/>
        <v>0</v>
      </c>
      <c r="S582" s="45"/>
      <c r="T582" s="28" t="e">
        <f t="shared" si="58"/>
        <v>#VALUE!</v>
      </c>
      <c r="U582" s="29" t="e">
        <f t="shared" si="59"/>
        <v>#VALUE!</v>
      </c>
      <c r="V582" s="44" t="e">
        <f t="shared" si="57"/>
        <v>#VALUE!</v>
      </c>
      <c r="W582"/>
    </row>
    <row r="583" spans="1:23" x14ac:dyDescent="0.25">
      <c r="A583"/>
      <c r="B583"/>
      <c r="C583"/>
      <c r="D583"/>
      <c r="E583"/>
      <c r="F583" s="23">
        <f t="shared" si="54"/>
        <v>0</v>
      </c>
      <c r="G583" s="24">
        <f t="shared" si="55"/>
        <v>0</v>
      </c>
      <c r="H583" s="43"/>
      <c r="I583" s="43"/>
      <c r="J583" s="43"/>
      <c r="K583" s="43"/>
      <c r="L583" s="43"/>
      <c r="O583" s="26" t="str">
        <f>IFERROR(VLOOKUP(C:C,'Results Data'!A:F,6,FALSE), "Not Found")</f>
        <v>Not Found</v>
      </c>
      <c r="P583" s="27" t="str">
        <f>IFERROR(VLOOKUP(C:C,'Results Data'!A:M,13,FALSE), "Not Found")</f>
        <v>Not Found</v>
      </c>
      <c r="Q583" s="27" t="b">
        <f>AND('RIDE DATA'!$A$5&lt;'Registration Data'!$P583,'RIDE DATA'!$B$5&gt;'Registration Data'!$P583)</f>
        <v>0</v>
      </c>
      <c r="R583" s="27">
        <f t="shared" si="56"/>
        <v>0</v>
      </c>
      <c r="S583" s="45"/>
      <c r="T583" s="28" t="e">
        <f t="shared" si="58"/>
        <v>#VALUE!</v>
      </c>
      <c r="U583" s="29" t="e">
        <f t="shared" si="59"/>
        <v>#VALUE!</v>
      </c>
      <c r="V583" s="44" t="e">
        <f t="shared" si="57"/>
        <v>#VALUE!</v>
      </c>
      <c r="W583"/>
    </row>
    <row r="584" spans="1:23" x14ac:dyDescent="0.25">
      <c r="A584"/>
      <c r="B584"/>
      <c r="C584"/>
      <c r="D584"/>
      <c r="E584"/>
      <c r="F584" s="23">
        <f t="shared" si="54"/>
        <v>0</v>
      </c>
      <c r="G584" s="24">
        <f t="shared" si="55"/>
        <v>0</v>
      </c>
      <c r="H584" s="43"/>
      <c r="I584" s="43"/>
      <c r="J584" s="43"/>
      <c r="K584" s="43"/>
      <c r="L584" s="43"/>
      <c r="O584" s="26" t="str">
        <f>IFERROR(VLOOKUP(C:C,'Results Data'!A:F,6,FALSE), "Not Found")</f>
        <v>Not Found</v>
      </c>
      <c r="P584" s="27" t="str">
        <f>IFERROR(VLOOKUP(C:C,'Results Data'!A:M,13,FALSE), "Not Found")</f>
        <v>Not Found</v>
      </c>
      <c r="Q584" s="27" t="b">
        <f>AND('RIDE DATA'!$A$5&lt;'Registration Data'!$P584,'RIDE DATA'!$B$5&gt;'Registration Data'!$P584)</f>
        <v>0</v>
      </c>
      <c r="R584" s="27">
        <f t="shared" si="56"/>
        <v>0</v>
      </c>
      <c r="S584" s="45"/>
      <c r="T584" s="28" t="e">
        <f t="shared" si="58"/>
        <v>#VALUE!</v>
      </c>
      <c r="U584" s="29" t="e">
        <f t="shared" si="59"/>
        <v>#VALUE!</v>
      </c>
      <c r="V584" s="44" t="e">
        <f t="shared" si="57"/>
        <v>#VALUE!</v>
      </c>
      <c r="W584"/>
    </row>
    <row r="585" spans="1:23" x14ac:dyDescent="0.25">
      <c r="A585"/>
      <c r="B585"/>
      <c r="C585"/>
      <c r="D585"/>
      <c r="E585"/>
      <c r="F585" s="23">
        <f t="shared" si="54"/>
        <v>0</v>
      </c>
      <c r="G585" s="24">
        <f t="shared" si="55"/>
        <v>0</v>
      </c>
      <c r="H585" s="43"/>
      <c r="I585" s="43"/>
      <c r="J585" s="43"/>
      <c r="K585" s="43"/>
      <c r="L585" s="43"/>
      <c r="O585" s="26" t="str">
        <f>IFERROR(VLOOKUP(C:C,'Results Data'!A:F,6,FALSE), "Not Found")</f>
        <v>Not Found</v>
      </c>
      <c r="P585" s="27" t="str">
        <f>IFERROR(VLOOKUP(C:C,'Results Data'!A:M,13,FALSE), "Not Found")</f>
        <v>Not Found</v>
      </c>
      <c r="Q585" s="27" t="b">
        <f>AND('RIDE DATA'!$A$5&lt;'Registration Data'!$P585,'RIDE DATA'!$B$5&gt;'Registration Data'!$P585)</f>
        <v>0</v>
      </c>
      <c r="R585" s="27">
        <f t="shared" si="56"/>
        <v>0</v>
      </c>
      <c r="S585" s="45"/>
      <c r="T585" s="28" t="e">
        <f t="shared" si="58"/>
        <v>#VALUE!</v>
      </c>
      <c r="U585" s="29" t="e">
        <f t="shared" si="59"/>
        <v>#VALUE!</v>
      </c>
      <c r="V585" s="44" t="e">
        <f t="shared" si="57"/>
        <v>#VALUE!</v>
      </c>
      <c r="W585"/>
    </row>
    <row r="586" spans="1:23" x14ac:dyDescent="0.25">
      <c r="A586"/>
      <c r="B586"/>
      <c r="C586"/>
      <c r="D586"/>
      <c r="E586"/>
      <c r="F586" s="23">
        <f t="shared" si="54"/>
        <v>0</v>
      </c>
      <c r="G586" s="24">
        <f t="shared" si="55"/>
        <v>0</v>
      </c>
      <c r="H586" s="43"/>
      <c r="I586" s="43"/>
      <c r="J586" s="43"/>
      <c r="K586" s="43"/>
      <c r="L586" s="43"/>
      <c r="O586" s="26" t="str">
        <f>IFERROR(VLOOKUP(C:C,'Results Data'!A:F,6,FALSE), "Not Found")</f>
        <v>Not Found</v>
      </c>
      <c r="P586" s="27" t="str">
        <f>IFERROR(VLOOKUP(C:C,'Results Data'!A:M,13,FALSE), "Not Found")</f>
        <v>Not Found</v>
      </c>
      <c r="Q586" s="27" t="b">
        <f>AND('RIDE DATA'!$A$5&lt;'Registration Data'!$P586,'RIDE DATA'!$B$5&gt;'Registration Data'!$P586)</f>
        <v>0</v>
      </c>
      <c r="R586" s="27">
        <f t="shared" si="56"/>
        <v>0</v>
      </c>
      <c r="S586" s="45"/>
      <c r="T586" s="28" t="e">
        <f t="shared" si="58"/>
        <v>#VALUE!</v>
      </c>
      <c r="U586" s="29" t="e">
        <f t="shared" si="59"/>
        <v>#VALUE!</v>
      </c>
      <c r="V586" s="44" t="e">
        <f t="shared" si="57"/>
        <v>#VALUE!</v>
      </c>
      <c r="W586"/>
    </row>
    <row r="587" spans="1:23" x14ac:dyDescent="0.25">
      <c r="A587"/>
      <c r="B587"/>
      <c r="C587"/>
      <c r="D587"/>
      <c r="E587"/>
      <c r="F587" s="23">
        <f t="shared" si="54"/>
        <v>0</v>
      </c>
      <c r="G587" s="24">
        <f t="shared" si="55"/>
        <v>0</v>
      </c>
      <c r="H587" s="43"/>
      <c r="I587" s="43"/>
      <c r="J587" s="43"/>
      <c r="K587" s="43"/>
      <c r="L587" s="43"/>
      <c r="O587" s="26" t="str">
        <f>IFERROR(VLOOKUP(C:C,'Results Data'!A:F,6,FALSE), "Not Found")</f>
        <v>Not Found</v>
      </c>
      <c r="P587" s="27" t="str">
        <f>IFERROR(VLOOKUP(C:C,'Results Data'!A:M,13,FALSE), "Not Found")</f>
        <v>Not Found</v>
      </c>
      <c r="Q587" s="27" t="b">
        <f>AND('RIDE DATA'!$A$5&lt;'Registration Data'!$P587,'RIDE DATA'!$B$5&gt;'Registration Data'!$P587)</f>
        <v>0</v>
      </c>
      <c r="R587" s="27">
        <f t="shared" si="56"/>
        <v>0</v>
      </c>
      <c r="S587" s="45"/>
      <c r="T587" s="28" t="e">
        <f t="shared" si="58"/>
        <v>#VALUE!</v>
      </c>
      <c r="U587" s="29" t="e">
        <f t="shared" si="59"/>
        <v>#VALUE!</v>
      </c>
      <c r="V587" s="44" t="e">
        <f t="shared" si="57"/>
        <v>#VALUE!</v>
      </c>
      <c r="W587"/>
    </row>
    <row r="588" spans="1:23" x14ac:dyDescent="0.25">
      <c r="A588"/>
      <c r="B588"/>
      <c r="C588"/>
      <c r="D588"/>
      <c r="E588"/>
      <c r="F588" s="23">
        <f t="shared" si="54"/>
        <v>0</v>
      </c>
      <c r="G588" s="24">
        <f t="shared" si="55"/>
        <v>0</v>
      </c>
      <c r="H588" s="43"/>
      <c r="I588" s="43"/>
      <c r="J588" s="43"/>
      <c r="K588" s="43"/>
      <c r="L588" s="43"/>
      <c r="O588" s="26" t="str">
        <f>IFERROR(VLOOKUP(C:C,'Results Data'!A:F,6,FALSE), "Not Found")</f>
        <v>Not Found</v>
      </c>
      <c r="P588" s="27" t="str">
        <f>IFERROR(VLOOKUP(C:C,'Results Data'!A:M,13,FALSE), "Not Found")</f>
        <v>Not Found</v>
      </c>
      <c r="Q588" s="27" t="b">
        <f>AND('RIDE DATA'!$A$5&lt;'Registration Data'!$P588,'RIDE DATA'!$B$5&gt;'Registration Data'!$P588)</f>
        <v>0</v>
      </c>
      <c r="R588" s="27">
        <f t="shared" si="56"/>
        <v>0</v>
      </c>
      <c r="S588" s="45"/>
      <c r="T588" s="28" t="e">
        <f t="shared" si="58"/>
        <v>#VALUE!</v>
      </c>
      <c r="U588" s="29" t="e">
        <f t="shared" si="59"/>
        <v>#VALUE!</v>
      </c>
      <c r="V588" s="44" t="e">
        <f t="shared" si="57"/>
        <v>#VALUE!</v>
      </c>
      <c r="W588"/>
    </row>
    <row r="589" spans="1:23" x14ac:dyDescent="0.25">
      <c r="A589"/>
      <c r="B589"/>
      <c r="C589"/>
      <c r="D589"/>
      <c r="E589"/>
      <c r="F589" s="23">
        <f t="shared" si="54"/>
        <v>0</v>
      </c>
      <c r="G589" s="24">
        <f t="shared" si="55"/>
        <v>0</v>
      </c>
      <c r="H589" s="43"/>
      <c r="I589" s="43"/>
      <c r="J589" s="43"/>
      <c r="K589" s="43"/>
      <c r="L589" s="43"/>
      <c r="O589" s="26" t="str">
        <f>IFERROR(VLOOKUP(C:C,'Results Data'!A:F,6,FALSE), "Not Found")</f>
        <v>Not Found</v>
      </c>
      <c r="P589" s="27" t="str">
        <f>IFERROR(VLOOKUP(C:C,'Results Data'!A:M,13,FALSE), "Not Found")</f>
        <v>Not Found</v>
      </c>
      <c r="Q589" s="27" t="b">
        <f>AND('RIDE DATA'!$A$5&lt;'Registration Data'!$P589,'RIDE DATA'!$B$5&gt;'Registration Data'!$P589)</f>
        <v>0</v>
      </c>
      <c r="R589" s="27">
        <f t="shared" si="56"/>
        <v>0</v>
      </c>
      <c r="S589" s="45"/>
      <c r="T589" s="28" t="e">
        <f t="shared" si="58"/>
        <v>#VALUE!</v>
      </c>
      <c r="U589" s="29" t="e">
        <f t="shared" si="59"/>
        <v>#VALUE!</v>
      </c>
      <c r="V589" s="44" t="e">
        <f t="shared" si="57"/>
        <v>#VALUE!</v>
      </c>
      <c r="W589"/>
    </row>
    <row r="590" spans="1:23" x14ac:dyDescent="0.25">
      <c r="A590"/>
      <c r="B590"/>
      <c r="C590"/>
      <c r="D590"/>
      <c r="E590"/>
      <c r="F590" s="23">
        <f t="shared" si="54"/>
        <v>0</v>
      </c>
      <c r="G590" s="24">
        <f t="shared" si="55"/>
        <v>0</v>
      </c>
      <c r="H590" s="43"/>
      <c r="I590" s="43"/>
      <c r="J590" s="43"/>
      <c r="K590" s="43"/>
      <c r="L590" s="43"/>
      <c r="O590" s="26" t="str">
        <f>IFERROR(VLOOKUP(C:C,'Results Data'!A:F,6,FALSE), "Not Found")</f>
        <v>Not Found</v>
      </c>
      <c r="P590" s="27" t="str">
        <f>IFERROR(VLOOKUP(C:C,'Results Data'!A:M,13,FALSE), "Not Found")</f>
        <v>Not Found</v>
      </c>
      <c r="Q590" s="27" t="b">
        <f>AND('RIDE DATA'!$A$5&lt;'Registration Data'!$P590,'RIDE DATA'!$B$5&gt;'Registration Data'!$P590)</f>
        <v>0</v>
      </c>
      <c r="R590" s="27">
        <f t="shared" si="56"/>
        <v>0</v>
      </c>
      <c r="S590" s="45"/>
      <c r="T590" s="28" t="e">
        <f t="shared" si="58"/>
        <v>#VALUE!</v>
      </c>
      <c r="U590" s="29" t="e">
        <f t="shared" si="59"/>
        <v>#VALUE!</v>
      </c>
      <c r="V590" s="44" t="e">
        <f t="shared" si="57"/>
        <v>#VALUE!</v>
      </c>
      <c r="W590"/>
    </row>
    <row r="591" spans="1:23" x14ac:dyDescent="0.25">
      <c r="A591"/>
      <c r="B591"/>
      <c r="C591"/>
      <c r="D591"/>
      <c r="E591"/>
      <c r="F591" s="23">
        <f t="shared" si="54"/>
        <v>0</v>
      </c>
      <c r="G591" s="24">
        <f t="shared" si="55"/>
        <v>0</v>
      </c>
      <c r="H591" s="43"/>
      <c r="I591" s="43"/>
      <c r="J591" s="43"/>
      <c r="K591" s="43"/>
      <c r="L591" s="43"/>
      <c r="O591" s="26" t="str">
        <f>IFERROR(VLOOKUP(C:C,'Results Data'!A:F,6,FALSE), "Not Found")</f>
        <v>Not Found</v>
      </c>
      <c r="P591" s="27" t="str">
        <f>IFERROR(VLOOKUP(C:C,'Results Data'!A:M,13,FALSE), "Not Found")</f>
        <v>Not Found</v>
      </c>
      <c r="Q591" s="27" t="b">
        <f>AND('RIDE DATA'!$A$5&lt;'Registration Data'!$P591,'RIDE DATA'!$B$5&gt;'Registration Data'!$P591)</f>
        <v>0</v>
      </c>
      <c r="R591" s="27">
        <f t="shared" si="56"/>
        <v>0</v>
      </c>
      <c r="S591" s="45"/>
      <c r="T591" s="28" t="e">
        <f t="shared" si="58"/>
        <v>#VALUE!</v>
      </c>
      <c r="U591" s="29" t="e">
        <f t="shared" si="59"/>
        <v>#VALUE!</v>
      </c>
      <c r="V591" s="44" t="e">
        <f t="shared" si="57"/>
        <v>#VALUE!</v>
      </c>
      <c r="W591"/>
    </row>
    <row r="592" spans="1:23" x14ac:dyDescent="0.25">
      <c r="A592"/>
      <c r="B592"/>
      <c r="C592"/>
      <c r="D592"/>
      <c r="E592"/>
      <c r="F592" s="23">
        <f t="shared" si="54"/>
        <v>0</v>
      </c>
      <c r="G592" s="24">
        <f t="shared" si="55"/>
        <v>0</v>
      </c>
      <c r="H592" s="43"/>
      <c r="I592" s="43"/>
      <c r="J592" s="43"/>
      <c r="K592" s="43"/>
      <c r="L592" s="43"/>
      <c r="O592" s="26" t="str">
        <f>IFERROR(VLOOKUP(C:C,'Results Data'!A:F,6,FALSE), "Not Found")</f>
        <v>Not Found</v>
      </c>
      <c r="P592" s="27" t="str">
        <f>IFERROR(VLOOKUP(C:C,'Results Data'!A:M,13,FALSE), "Not Found")</f>
        <v>Not Found</v>
      </c>
      <c r="Q592" s="27" t="b">
        <f>AND('RIDE DATA'!$A$5&lt;'Registration Data'!$P592,'RIDE DATA'!$B$5&gt;'Registration Data'!$P592)</f>
        <v>0</v>
      </c>
      <c r="R592" s="27">
        <f t="shared" si="56"/>
        <v>0</v>
      </c>
      <c r="S592" s="45"/>
      <c r="T592" s="28" t="e">
        <f t="shared" si="58"/>
        <v>#VALUE!</v>
      </c>
      <c r="U592" s="29" t="e">
        <f t="shared" si="59"/>
        <v>#VALUE!</v>
      </c>
      <c r="V592" s="44" t="e">
        <f t="shared" si="57"/>
        <v>#VALUE!</v>
      </c>
      <c r="W592"/>
    </row>
    <row r="593" spans="1:23" x14ac:dyDescent="0.25">
      <c r="A593"/>
      <c r="B593"/>
      <c r="C593"/>
      <c r="D593"/>
      <c r="E593"/>
      <c r="F593" s="23">
        <f t="shared" si="54"/>
        <v>0</v>
      </c>
      <c r="G593" s="24">
        <f t="shared" si="55"/>
        <v>0</v>
      </c>
      <c r="H593" s="43"/>
      <c r="I593" s="43"/>
      <c r="J593" s="43"/>
      <c r="K593" s="43"/>
      <c r="L593" s="43"/>
      <c r="O593" s="26" t="str">
        <f>IFERROR(VLOOKUP(C:C,'Results Data'!A:F,6,FALSE), "Not Found")</f>
        <v>Not Found</v>
      </c>
      <c r="P593" s="27" t="str">
        <f>IFERROR(VLOOKUP(C:C,'Results Data'!A:M,13,FALSE), "Not Found")</f>
        <v>Not Found</v>
      </c>
      <c r="Q593" s="27" t="b">
        <f>AND('RIDE DATA'!$A$5&lt;'Registration Data'!$P593,'RIDE DATA'!$B$5&gt;'Registration Data'!$P593)</f>
        <v>0</v>
      </c>
      <c r="R593" s="27">
        <f t="shared" si="56"/>
        <v>0</v>
      </c>
      <c r="S593" s="45"/>
      <c r="T593" s="28" t="e">
        <f t="shared" si="58"/>
        <v>#VALUE!</v>
      </c>
      <c r="U593" s="29" t="e">
        <f t="shared" si="59"/>
        <v>#VALUE!</v>
      </c>
      <c r="V593" s="44" t="e">
        <f t="shared" si="57"/>
        <v>#VALUE!</v>
      </c>
      <c r="W593"/>
    </row>
    <row r="594" spans="1:23" x14ac:dyDescent="0.25">
      <c r="A594"/>
      <c r="B594"/>
      <c r="C594"/>
      <c r="D594"/>
      <c r="E594"/>
      <c r="F594" s="23">
        <f t="shared" si="54"/>
        <v>0</v>
      </c>
      <c r="G594" s="24">
        <f t="shared" si="55"/>
        <v>0</v>
      </c>
      <c r="H594" s="43"/>
      <c r="I594" s="43"/>
      <c r="J594" s="43"/>
      <c r="K594" s="43"/>
      <c r="L594" s="43"/>
      <c r="O594" s="26" t="str">
        <f>IFERROR(VLOOKUP(C:C,'Results Data'!A:F,6,FALSE), "Not Found")</f>
        <v>Not Found</v>
      </c>
      <c r="P594" s="27" t="str">
        <f>IFERROR(VLOOKUP(C:C,'Results Data'!A:M,13,FALSE), "Not Found")</f>
        <v>Not Found</v>
      </c>
      <c r="Q594" s="27" t="b">
        <f>AND('RIDE DATA'!$A$5&lt;'Registration Data'!$P594,'RIDE DATA'!$B$5&gt;'Registration Data'!$P594)</f>
        <v>0</v>
      </c>
      <c r="R594" s="27">
        <f t="shared" si="56"/>
        <v>0</v>
      </c>
      <c r="S594" s="45"/>
      <c r="T594" s="28" t="e">
        <f t="shared" si="58"/>
        <v>#VALUE!</v>
      </c>
      <c r="U594" s="29" t="e">
        <f t="shared" si="59"/>
        <v>#VALUE!</v>
      </c>
      <c r="V594" s="44" t="e">
        <f t="shared" si="57"/>
        <v>#VALUE!</v>
      </c>
      <c r="W594"/>
    </row>
    <row r="595" spans="1:23" x14ac:dyDescent="0.25">
      <c r="A595"/>
      <c r="B595"/>
      <c r="C595"/>
      <c r="D595"/>
      <c r="E595"/>
      <c r="F595" s="23">
        <f t="shared" si="54"/>
        <v>0</v>
      </c>
      <c r="G595" s="24">
        <f t="shared" si="55"/>
        <v>0</v>
      </c>
      <c r="H595" s="43"/>
      <c r="I595" s="43"/>
      <c r="J595" s="43"/>
      <c r="K595" s="43"/>
      <c r="L595" s="43"/>
      <c r="O595" s="26" t="str">
        <f>IFERROR(VLOOKUP(C:C,'Results Data'!A:F,6,FALSE), "Not Found")</f>
        <v>Not Found</v>
      </c>
      <c r="P595" s="27" t="str">
        <f>IFERROR(VLOOKUP(C:C,'Results Data'!A:M,13,FALSE), "Not Found")</f>
        <v>Not Found</v>
      </c>
      <c r="Q595" s="27" t="b">
        <f>AND('RIDE DATA'!$A$5&lt;'Registration Data'!$P595,'RIDE DATA'!$B$5&gt;'Registration Data'!$P595)</f>
        <v>0</v>
      </c>
      <c r="R595" s="27">
        <f t="shared" si="56"/>
        <v>0</v>
      </c>
      <c r="S595" s="45"/>
      <c r="T595" s="28" t="e">
        <f t="shared" si="58"/>
        <v>#VALUE!</v>
      </c>
      <c r="U595" s="29" t="e">
        <f t="shared" si="59"/>
        <v>#VALUE!</v>
      </c>
      <c r="V595" s="44" t="e">
        <f t="shared" si="57"/>
        <v>#VALUE!</v>
      </c>
      <c r="W595"/>
    </row>
    <row r="596" spans="1:23" x14ac:dyDescent="0.25">
      <c r="A596"/>
      <c r="B596"/>
      <c r="C596"/>
      <c r="D596"/>
      <c r="E596"/>
      <c r="F596" s="23">
        <f t="shared" si="54"/>
        <v>0</v>
      </c>
      <c r="G596" s="24">
        <f t="shared" si="55"/>
        <v>0</v>
      </c>
      <c r="H596" s="43"/>
      <c r="I596" s="43"/>
      <c r="J596" s="43"/>
      <c r="K596" s="43"/>
      <c r="L596" s="43"/>
      <c r="O596" s="26" t="str">
        <f>IFERROR(VLOOKUP(C:C,'Results Data'!A:F,6,FALSE), "Not Found")</f>
        <v>Not Found</v>
      </c>
      <c r="P596" s="27" t="str">
        <f>IFERROR(VLOOKUP(C:C,'Results Data'!A:M,13,FALSE), "Not Found")</f>
        <v>Not Found</v>
      </c>
      <c r="Q596" s="27" t="b">
        <f>AND('RIDE DATA'!$A$5&lt;'Registration Data'!$P596,'RIDE DATA'!$B$5&gt;'Registration Data'!$P596)</f>
        <v>0</v>
      </c>
      <c r="R596" s="27">
        <f t="shared" si="56"/>
        <v>0</v>
      </c>
      <c r="S596" s="45"/>
      <c r="T596" s="28" t="e">
        <f t="shared" si="58"/>
        <v>#VALUE!</v>
      </c>
      <c r="U596" s="29" t="e">
        <f t="shared" si="59"/>
        <v>#VALUE!</v>
      </c>
      <c r="V596" s="44" t="e">
        <f t="shared" si="57"/>
        <v>#VALUE!</v>
      </c>
      <c r="W596"/>
    </row>
    <row r="597" spans="1:23" x14ac:dyDescent="0.25">
      <c r="A597"/>
      <c r="B597"/>
      <c r="C597"/>
      <c r="D597"/>
      <c r="E597"/>
      <c r="F597" s="23">
        <f t="shared" si="54"/>
        <v>0</v>
      </c>
      <c r="G597" s="24">
        <f t="shared" si="55"/>
        <v>0</v>
      </c>
      <c r="H597" s="43"/>
      <c r="I597" s="43"/>
      <c r="J597" s="43"/>
      <c r="K597" s="43"/>
      <c r="L597" s="43"/>
      <c r="O597" s="26" t="str">
        <f>IFERROR(VLOOKUP(C:C,'Results Data'!A:F,6,FALSE), "Not Found")</f>
        <v>Not Found</v>
      </c>
      <c r="P597" s="27" t="str">
        <f>IFERROR(VLOOKUP(C:C,'Results Data'!A:M,13,FALSE), "Not Found")</f>
        <v>Not Found</v>
      </c>
      <c r="Q597" s="27" t="b">
        <f>AND('RIDE DATA'!$A$5&lt;'Registration Data'!$P597,'RIDE DATA'!$B$5&gt;'Registration Data'!$P597)</f>
        <v>0</v>
      </c>
      <c r="R597" s="27">
        <f t="shared" si="56"/>
        <v>0</v>
      </c>
      <c r="S597" s="45"/>
      <c r="T597" s="28" t="e">
        <f t="shared" si="58"/>
        <v>#VALUE!</v>
      </c>
      <c r="U597" s="29" t="e">
        <f t="shared" si="59"/>
        <v>#VALUE!</v>
      </c>
      <c r="V597" s="44" t="e">
        <f t="shared" si="57"/>
        <v>#VALUE!</v>
      </c>
      <c r="W597"/>
    </row>
    <row r="598" spans="1:23" x14ac:dyDescent="0.25">
      <c r="A598"/>
      <c r="B598"/>
      <c r="C598"/>
      <c r="D598"/>
      <c r="E598"/>
      <c r="F598" s="23">
        <f t="shared" si="54"/>
        <v>0</v>
      </c>
      <c r="G598" s="24">
        <f t="shared" si="55"/>
        <v>0</v>
      </c>
      <c r="H598" s="43"/>
      <c r="I598" s="43"/>
      <c r="J598" s="43"/>
      <c r="K598" s="43"/>
      <c r="L598" s="43"/>
      <c r="O598" s="26" t="str">
        <f>IFERROR(VLOOKUP(C:C,'Results Data'!A:F,6,FALSE), "Not Found")</f>
        <v>Not Found</v>
      </c>
      <c r="P598" s="27" t="str">
        <f>IFERROR(VLOOKUP(C:C,'Results Data'!A:M,13,FALSE), "Not Found")</f>
        <v>Not Found</v>
      </c>
      <c r="Q598" s="27" t="b">
        <f>AND('RIDE DATA'!$A$5&lt;'Registration Data'!$P598,'RIDE DATA'!$B$5&gt;'Registration Data'!$P598)</f>
        <v>0</v>
      </c>
      <c r="R598" s="27">
        <f t="shared" si="56"/>
        <v>0</v>
      </c>
      <c r="S598" s="45"/>
      <c r="T598" s="28" t="e">
        <f t="shared" si="58"/>
        <v>#VALUE!</v>
      </c>
      <c r="U598" s="29" t="e">
        <f t="shared" si="59"/>
        <v>#VALUE!</v>
      </c>
      <c r="V598" s="44" t="e">
        <f t="shared" si="57"/>
        <v>#VALUE!</v>
      </c>
      <c r="W598"/>
    </row>
    <row r="599" spans="1:23" x14ac:dyDescent="0.25">
      <c r="A599"/>
      <c r="B599"/>
      <c r="C599"/>
      <c r="D599"/>
      <c r="E599"/>
      <c r="F599" s="23">
        <f t="shared" si="54"/>
        <v>0</v>
      </c>
      <c r="G599" s="24">
        <f t="shared" si="55"/>
        <v>0</v>
      </c>
      <c r="H599" s="43"/>
      <c r="I599" s="43"/>
      <c r="J599" s="43"/>
      <c r="K599" s="43"/>
      <c r="L599" s="43"/>
      <c r="O599" s="26" t="str">
        <f>IFERROR(VLOOKUP(C:C,'Results Data'!A:F,6,FALSE), "Not Found")</f>
        <v>Not Found</v>
      </c>
      <c r="P599" s="27" t="str">
        <f>IFERROR(VLOOKUP(C:C,'Results Data'!A:M,13,FALSE), "Not Found")</f>
        <v>Not Found</v>
      </c>
      <c r="Q599" s="27" t="b">
        <f>AND('RIDE DATA'!$A$5&lt;'Registration Data'!$P599,'RIDE DATA'!$B$5&gt;'Registration Data'!$P599)</f>
        <v>0</v>
      </c>
      <c r="R599" s="27">
        <f t="shared" si="56"/>
        <v>0</v>
      </c>
      <c r="S599" s="45"/>
      <c r="T599" s="28" t="e">
        <f t="shared" si="58"/>
        <v>#VALUE!</v>
      </c>
      <c r="U599" s="29" t="e">
        <f t="shared" si="59"/>
        <v>#VALUE!</v>
      </c>
      <c r="V599" s="44" t="e">
        <f t="shared" si="57"/>
        <v>#VALUE!</v>
      </c>
      <c r="W599"/>
    </row>
    <row r="600" spans="1:23" x14ac:dyDescent="0.25">
      <c r="A600"/>
      <c r="B600"/>
      <c r="C600"/>
      <c r="D600"/>
      <c r="E600"/>
      <c r="F600" s="23">
        <f t="shared" si="54"/>
        <v>0</v>
      </c>
      <c r="G600" s="24">
        <f t="shared" si="55"/>
        <v>0</v>
      </c>
      <c r="H600" s="43"/>
      <c r="I600" s="43"/>
      <c r="J600" s="43"/>
      <c r="K600" s="43"/>
      <c r="L600" s="43"/>
      <c r="O600" s="26" t="str">
        <f>IFERROR(VLOOKUP(C:C,'Results Data'!A:F,6,FALSE), "Not Found")</f>
        <v>Not Found</v>
      </c>
      <c r="P600" s="27" t="str">
        <f>IFERROR(VLOOKUP(C:C,'Results Data'!A:M,13,FALSE), "Not Found")</f>
        <v>Not Found</v>
      </c>
      <c r="Q600" s="27" t="b">
        <f>AND('RIDE DATA'!$A$5&lt;'Registration Data'!$P600,'RIDE DATA'!$B$5&gt;'Registration Data'!$P600)</f>
        <v>0</v>
      </c>
      <c r="R600" s="27">
        <f t="shared" si="56"/>
        <v>0</v>
      </c>
      <c r="S600" s="45"/>
      <c r="T600" s="28" t="e">
        <f t="shared" si="58"/>
        <v>#VALUE!</v>
      </c>
      <c r="U600" s="29" t="e">
        <f t="shared" si="59"/>
        <v>#VALUE!</v>
      </c>
      <c r="V600" s="44" t="e">
        <f t="shared" si="57"/>
        <v>#VALUE!</v>
      </c>
      <c r="W600"/>
    </row>
    <row r="601" spans="1:23" x14ac:dyDescent="0.25">
      <c r="A601"/>
      <c r="B601"/>
      <c r="C601"/>
      <c r="D601"/>
      <c r="E601"/>
      <c r="F601" s="23">
        <f t="shared" si="54"/>
        <v>0</v>
      </c>
      <c r="G601" s="24">
        <f t="shared" si="55"/>
        <v>0</v>
      </c>
      <c r="H601" s="43"/>
      <c r="I601" s="43"/>
      <c r="J601" s="43"/>
      <c r="K601" s="43"/>
      <c r="L601" s="43"/>
      <c r="O601" s="26" t="str">
        <f>IFERROR(VLOOKUP(C:C,'Results Data'!A:F,6,FALSE), "Not Found")</f>
        <v>Not Found</v>
      </c>
      <c r="P601" s="27" t="str">
        <f>IFERROR(VLOOKUP(C:C,'Results Data'!A:M,13,FALSE), "Not Found")</f>
        <v>Not Found</v>
      </c>
      <c r="Q601" s="27" t="b">
        <f>AND('RIDE DATA'!$A$5&lt;'Registration Data'!$P601,'RIDE DATA'!$B$5&gt;'Registration Data'!$P601)</f>
        <v>0</v>
      </c>
      <c r="R601" s="27">
        <f t="shared" si="56"/>
        <v>0</v>
      </c>
      <c r="S601" s="45"/>
      <c r="T601" s="28" t="e">
        <f t="shared" si="58"/>
        <v>#VALUE!</v>
      </c>
      <c r="U601" s="29" t="e">
        <f t="shared" si="59"/>
        <v>#VALUE!</v>
      </c>
      <c r="V601" s="44" t="e">
        <f t="shared" si="57"/>
        <v>#VALUE!</v>
      </c>
      <c r="W601"/>
    </row>
    <row r="602" spans="1:23" x14ac:dyDescent="0.25">
      <c r="A602"/>
      <c r="B602"/>
      <c r="C602"/>
      <c r="D602"/>
      <c r="E602"/>
      <c r="F602" s="23">
        <f t="shared" si="54"/>
        <v>0</v>
      </c>
      <c r="G602" s="24">
        <f t="shared" si="55"/>
        <v>0</v>
      </c>
      <c r="H602" s="43"/>
      <c r="I602" s="43"/>
      <c r="J602" s="43"/>
      <c r="K602" s="43"/>
      <c r="L602" s="43"/>
      <c r="O602" s="26" t="str">
        <f>IFERROR(VLOOKUP(C:C,'Results Data'!A:F,6,FALSE), "Not Found")</f>
        <v>Not Found</v>
      </c>
      <c r="P602" s="27" t="str">
        <f>IFERROR(VLOOKUP(C:C,'Results Data'!A:M,13,FALSE), "Not Found")</f>
        <v>Not Found</v>
      </c>
      <c r="Q602" s="27" t="b">
        <f>AND('RIDE DATA'!$A$5&lt;'Registration Data'!$P602,'RIDE DATA'!$B$5&gt;'Registration Data'!$P602)</f>
        <v>0</v>
      </c>
      <c r="R602" s="27">
        <f t="shared" si="56"/>
        <v>0</v>
      </c>
      <c r="S602" s="45"/>
      <c r="T602" s="28" t="e">
        <f t="shared" si="58"/>
        <v>#VALUE!</v>
      </c>
      <c r="U602" s="29" t="e">
        <f t="shared" si="59"/>
        <v>#VALUE!</v>
      </c>
      <c r="V602" s="44" t="e">
        <f t="shared" si="57"/>
        <v>#VALUE!</v>
      </c>
      <c r="W602"/>
    </row>
    <row r="603" spans="1:23" x14ac:dyDescent="0.25">
      <c r="A603"/>
      <c r="B603"/>
      <c r="C603"/>
      <c r="D603"/>
      <c r="E603"/>
      <c r="F603" s="23">
        <f t="shared" si="54"/>
        <v>0</v>
      </c>
      <c r="G603" s="24">
        <f t="shared" si="55"/>
        <v>0</v>
      </c>
      <c r="H603" s="43"/>
      <c r="I603" s="43"/>
      <c r="J603" s="43"/>
      <c r="K603" s="43"/>
      <c r="L603" s="43"/>
      <c r="O603" s="26" t="str">
        <f>IFERROR(VLOOKUP(C:C,'Results Data'!A:F,6,FALSE), "Not Found")</f>
        <v>Not Found</v>
      </c>
      <c r="P603" s="27" t="str">
        <f>IFERROR(VLOOKUP(C:C,'Results Data'!A:M,13,FALSE), "Not Found")</f>
        <v>Not Found</v>
      </c>
      <c r="Q603" s="27" t="b">
        <f>AND('RIDE DATA'!$A$5&lt;'Registration Data'!$P603,'RIDE DATA'!$B$5&gt;'Registration Data'!$P603)</f>
        <v>0</v>
      </c>
      <c r="R603" s="27">
        <f t="shared" si="56"/>
        <v>0</v>
      </c>
      <c r="S603" s="45"/>
      <c r="T603" s="28" t="e">
        <f t="shared" si="58"/>
        <v>#VALUE!</v>
      </c>
      <c r="U603" s="29" t="e">
        <f t="shared" si="59"/>
        <v>#VALUE!</v>
      </c>
      <c r="V603" s="44" t="e">
        <f t="shared" si="57"/>
        <v>#VALUE!</v>
      </c>
      <c r="W603"/>
    </row>
    <row r="604" spans="1:23" x14ac:dyDescent="0.25">
      <c r="A604"/>
      <c r="B604"/>
      <c r="C604"/>
      <c r="D604"/>
      <c r="E604"/>
      <c r="F604" s="23">
        <f t="shared" si="54"/>
        <v>0</v>
      </c>
      <c r="G604" s="24">
        <f t="shared" si="55"/>
        <v>0</v>
      </c>
      <c r="H604" s="43"/>
      <c r="I604" s="43"/>
      <c r="J604" s="43"/>
      <c r="K604" s="43"/>
      <c r="L604" s="43"/>
      <c r="O604" s="26" t="str">
        <f>IFERROR(VLOOKUP(C:C,'Results Data'!A:F,6,FALSE), "Not Found")</f>
        <v>Not Found</v>
      </c>
      <c r="P604" s="27" t="str">
        <f>IFERROR(VLOOKUP(C:C,'Results Data'!A:M,13,FALSE), "Not Found")</f>
        <v>Not Found</v>
      </c>
      <c r="Q604" s="27" t="b">
        <f>AND('RIDE DATA'!$A$5&lt;'Registration Data'!$P604,'RIDE DATA'!$B$5&gt;'Registration Data'!$P604)</f>
        <v>0</v>
      </c>
      <c r="R604" s="27">
        <f t="shared" si="56"/>
        <v>0</v>
      </c>
      <c r="S604" s="45"/>
      <c r="T604" s="28" t="e">
        <f t="shared" si="58"/>
        <v>#VALUE!</v>
      </c>
      <c r="U604" s="29" t="e">
        <f t="shared" si="59"/>
        <v>#VALUE!</v>
      </c>
      <c r="V604" s="44" t="e">
        <f t="shared" si="57"/>
        <v>#VALUE!</v>
      </c>
      <c r="W604"/>
    </row>
    <row r="605" spans="1:23" x14ac:dyDescent="0.25">
      <c r="A605"/>
      <c r="B605"/>
      <c r="C605"/>
      <c r="D605"/>
      <c r="E605"/>
      <c r="F605" s="23">
        <f t="shared" si="54"/>
        <v>0</v>
      </c>
      <c r="G605" s="24">
        <f t="shared" si="55"/>
        <v>0</v>
      </c>
      <c r="H605" s="43"/>
      <c r="I605" s="43"/>
      <c r="J605" s="43"/>
      <c r="K605" s="43"/>
      <c r="L605" s="43"/>
      <c r="O605" s="26" t="str">
        <f>IFERROR(VLOOKUP(C:C,'Results Data'!A:F,6,FALSE), "Not Found")</f>
        <v>Not Found</v>
      </c>
      <c r="P605" s="27" t="str">
        <f>IFERROR(VLOOKUP(C:C,'Results Data'!A:M,13,FALSE), "Not Found")</f>
        <v>Not Found</v>
      </c>
      <c r="Q605" s="27" t="b">
        <f>AND('RIDE DATA'!$A$5&lt;'Registration Data'!$P605,'RIDE DATA'!$B$5&gt;'Registration Data'!$P605)</f>
        <v>0</v>
      </c>
      <c r="R605" s="27">
        <f t="shared" si="56"/>
        <v>0</v>
      </c>
      <c r="S605" s="45"/>
      <c r="T605" s="28" t="e">
        <f t="shared" si="58"/>
        <v>#VALUE!</v>
      </c>
      <c r="U605" s="29" t="e">
        <f t="shared" si="59"/>
        <v>#VALUE!</v>
      </c>
      <c r="V605" s="44" t="e">
        <f t="shared" si="57"/>
        <v>#VALUE!</v>
      </c>
      <c r="W605"/>
    </row>
    <row r="606" spans="1:23" x14ac:dyDescent="0.25">
      <c r="A606"/>
      <c r="B606"/>
      <c r="C606"/>
      <c r="D606"/>
      <c r="E606"/>
      <c r="F606" s="23">
        <f t="shared" si="54"/>
        <v>0</v>
      </c>
      <c r="G606" s="24">
        <f t="shared" si="55"/>
        <v>0</v>
      </c>
      <c r="H606" s="43"/>
      <c r="I606" s="43"/>
      <c r="J606" s="43"/>
      <c r="K606" s="43"/>
      <c r="L606" s="43"/>
      <c r="O606" s="26" t="str">
        <f>IFERROR(VLOOKUP(C:C,'Results Data'!A:F,6,FALSE), "Not Found")</f>
        <v>Not Found</v>
      </c>
      <c r="P606" s="27" t="str">
        <f>IFERROR(VLOOKUP(C:C,'Results Data'!A:M,13,FALSE), "Not Found")</f>
        <v>Not Found</v>
      </c>
      <c r="Q606" s="27" t="b">
        <f>AND('RIDE DATA'!$A$5&lt;'Registration Data'!$P606,'RIDE DATA'!$B$5&gt;'Registration Data'!$P606)</f>
        <v>0</v>
      </c>
      <c r="R606" s="27">
        <f t="shared" si="56"/>
        <v>0</v>
      </c>
      <c r="S606" s="45"/>
      <c r="T606" s="28" t="e">
        <f t="shared" si="58"/>
        <v>#VALUE!</v>
      </c>
      <c r="U606" s="29" t="e">
        <f t="shared" si="59"/>
        <v>#VALUE!</v>
      </c>
      <c r="V606" s="44" t="e">
        <f t="shared" si="57"/>
        <v>#VALUE!</v>
      </c>
      <c r="W606"/>
    </row>
    <row r="607" spans="1:23" x14ac:dyDescent="0.25">
      <c r="A607"/>
      <c r="B607"/>
      <c r="C607"/>
      <c r="D607"/>
      <c r="E607"/>
      <c r="F607" s="23">
        <f t="shared" si="54"/>
        <v>0</v>
      </c>
      <c r="G607" s="24">
        <f t="shared" si="55"/>
        <v>0</v>
      </c>
      <c r="H607" s="43"/>
      <c r="I607" s="43"/>
      <c r="J607" s="43"/>
      <c r="K607" s="43"/>
      <c r="L607" s="43"/>
      <c r="O607" s="26" t="str">
        <f>IFERROR(VLOOKUP(C:C,'Results Data'!A:F,6,FALSE), "Not Found")</f>
        <v>Not Found</v>
      </c>
      <c r="P607" s="27" t="str">
        <f>IFERROR(VLOOKUP(C:C,'Results Data'!A:M,13,FALSE), "Not Found")</f>
        <v>Not Found</v>
      </c>
      <c r="Q607" s="27" t="b">
        <f>AND('RIDE DATA'!$A$5&lt;'Registration Data'!$P607,'RIDE DATA'!$B$5&gt;'Registration Data'!$P607)</f>
        <v>0</v>
      </c>
      <c r="R607" s="27">
        <f t="shared" si="56"/>
        <v>0</v>
      </c>
      <c r="S607" s="45"/>
      <c r="T607" s="28" t="e">
        <f t="shared" si="58"/>
        <v>#VALUE!</v>
      </c>
      <c r="U607" s="29" t="e">
        <f t="shared" si="59"/>
        <v>#VALUE!</v>
      </c>
      <c r="V607" s="44" t="e">
        <f t="shared" si="57"/>
        <v>#VALUE!</v>
      </c>
      <c r="W607"/>
    </row>
    <row r="608" spans="1:23" x14ac:dyDescent="0.25">
      <c r="A608"/>
      <c r="B608"/>
      <c r="C608"/>
      <c r="D608"/>
      <c r="E608"/>
      <c r="F608" s="23">
        <f t="shared" si="54"/>
        <v>0</v>
      </c>
      <c r="G608" s="24">
        <f t="shared" si="55"/>
        <v>0</v>
      </c>
      <c r="H608" s="43"/>
      <c r="I608" s="43"/>
      <c r="J608" s="43"/>
      <c r="K608" s="43"/>
      <c r="L608" s="43"/>
      <c r="O608" s="26" t="str">
        <f>IFERROR(VLOOKUP(C:C,'Results Data'!A:F,6,FALSE), "Not Found")</f>
        <v>Not Found</v>
      </c>
      <c r="P608" s="27" t="str">
        <f>IFERROR(VLOOKUP(C:C,'Results Data'!A:M,13,FALSE), "Not Found")</f>
        <v>Not Found</v>
      </c>
      <c r="Q608" s="27" t="b">
        <f>AND('RIDE DATA'!$A$5&lt;'Registration Data'!$P608,'RIDE DATA'!$B$5&gt;'Registration Data'!$P608)</f>
        <v>0</v>
      </c>
      <c r="R608" s="27">
        <f t="shared" si="56"/>
        <v>0</v>
      </c>
      <c r="S608" s="45"/>
      <c r="T608" s="28" t="e">
        <f t="shared" si="58"/>
        <v>#VALUE!</v>
      </c>
      <c r="U608" s="29" t="e">
        <f t="shared" si="59"/>
        <v>#VALUE!</v>
      </c>
      <c r="V608" s="44" t="e">
        <f t="shared" si="57"/>
        <v>#VALUE!</v>
      </c>
      <c r="W608"/>
    </row>
    <row r="609" spans="1:23" x14ac:dyDescent="0.25">
      <c r="A609"/>
      <c r="B609"/>
      <c r="C609"/>
      <c r="D609"/>
      <c r="E609"/>
      <c r="F609" s="23">
        <f t="shared" si="54"/>
        <v>0</v>
      </c>
      <c r="G609" s="24">
        <f t="shared" si="55"/>
        <v>0</v>
      </c>
      <c r="H609" s="43"/>
      <c r="I609" s="43"/>
      <c r="J609" s="43"/>
      <c r="K609" s="43"/>
      <c r="L609" s="43"/>
      <c r="O609" s="26" t="str">
        <f>IFERROR(VLOOKUP(C:C,'Results Data'!A:F,6,FALSE), "Not Found")</f>
        <v>Not Found</v>
      </c>
      <c r="P609" s="27" t="str">
        <f>IFERROR(VLOOKUP(C:C,'Results Data'!A:M,13,FALSE), "Not Found")</f>
        <v>Not Found</v>
      </c>
      <c r="Q609" s="27" t="b">
        <f>AND('RIDE DATA'!$A$5&lt;'Registration Data'!$P609,'RIDE DATA'!$B$5&gt;'Registration Data'!$P609)</f>
        <v>0</v>
      </c>
      <c r="R609" s="27">
        <f t="shared" si="56"/>
        <v>0</v>
      </c>
      <c r="S609" s="45"/>
      <c r="T609" s="28" t="e">
        <f t="shared" si="58"/>
        <v>#VALUE!</v>
      </c>
      <c r="U609" s="29" t="e">
        <f t="shared" si="59"/>
        <v>#VALUE!</v>
      </c>
      <c r="V609" s="44" t="e">
        <f t="shared" si="57"/>
        <v>#VALUE!</v>
      </c>
      <c r="W609"/>
    </row>
    <row r="610" spans="1:23" x14ac:dyDescent="0.25">
      <c r="A610"/>
      <c r="B610"/>
      <c r="C610"/>
      <c r="D610"/>
      <c r="E610"/>
      <c r="F610" s="23">
        <f t="shared" si="54"/>
        <v>0</v>
      </c>
      <c r="G610" s="24">
        <f t="shared" si="55"/>
        <v>0</v>
      </c>
      <c r="H610" s="43"/>
      <c r="I610" s="43"/>
      <c r="J610" s="43"/>
      <c r="K610" s="43"/>
      <c r="L610" s="43"/>
      <c r="O610" s="26" t="str">
        <f>IFERROR(VLOOKUP(C:C,'Results Data'!A:F,6,FALSE), "Not Found")</f>
        <v>Not Found</v>
      </c>
      <c r="P610" s="27" t="str">
        <f>IFERROR(VLOOKUP(C:C,'Results Data'!A:M,13,FALSE), "Not Found")</f>
        <v>Not Found</v>
      </c>
      <c r="Q610" s="27" t="b">
        <f>AND('RIDE DATA'!$A$5&lt;'Registration Data'!$P610,'RIDE DATA'!$B$5&gt;'Registration Data'!$P610)</f>
        <v>0</v>
      </c>
      <c r="R610" s="27">
        <f t="shared" si="56"/>
        <v>0</v>
      </c>
      <c r="S610" s="45"/>
      <c r="T610" s="28" t="e">
        <f t="shared" si="58"/>
        <v>#VALUE!</v>
      </c>
      <c r="U610" s="29" t="e">
        <f t="shared" si="59"/>
        <v>#VALUE!</v>
      </c>
      <c r="V610" s="44" t="e">
        <f t="shared" si="57"/>
        <v>#VALUE!</v>
      </c>
      <c r="W610"/>
    </row>
    <row r="611" spans="1:23" x14ac:dyDescent="0.25">
      <c r="A611"/>
      <c r="B611"/>
      <c r="C611"/>
      <c r="D611"/>
      <c r="E611"/>
      <c r="F611" s="23">
        <f t="shared" si="54"/>
        <v>0</v>
      </c>
      <c r="G611" s="24">
        <f t="shared" si="55"/>
        <v>0</v>
      </c>
      <c r="H611" s="43"/>
      <c r="I611" s="43"/>
      <c r="J611" s="43"/>
      <c r="K611" s="43"/>
      <c r="L611" s="43"/>
      <c r="O611" s="26" t="str">
        <f>IFERROR(VLOOKUP(C:C,'Results Data'!A:F,6,FALSE), "Not Found")</f>
        <v>Not Found</v>
      </c>
      <c r="P611" s="27" t="str">
        <f>IFERROR(VLOOKUP(C:C,'Results Data'!A:M,13,FALSE), "Not Found")</f>
        <v>Not Found</v>
      </c>
      <c r="Q611" s="27" t="b">
        <f>AND('RIDE DATA'!$A$5&lt;'Registration Data'!$P611,'RIDE DATA'!$B$5&gt;'Registration Data'!$P611)</f>
        <v>0</v>
      </c>
      <c r="R611" s="27">
        <f t="shared" si="56"/>
        <v>0</v>
      </c>
      <c r="S611" s="45"/>
      <c r="T611" s="28" t="e">
        <f t="shared" si="58"/>
        <v>#VALUE!</v>
      </c>
      <c r="U611" s="29" t="e">
        <f t="shared" si="59"/>
        <v>#VALUE!</v>
      </c>
      <c r="V611" s="44" t="e">
        <f t="shared" si="57"/>
        <v>#VALUE!</v>
      </c>
      <c r="W611"/>
    </row>
    <row r="612" spans="1:23" x14ac:dyDescent="0.25">
      <c r="A612"/>
      <c r="B612"/>
      <c r="C612"/>
      <c r="D612"/>
      <c r="E612"/>
      <c r="F612" s="23">
        <f t="shared" si="54"/>
        <v>0</v>
      </c>
      <c r="G612" s="24">
        <f t="shared" si="55"/>
        <v>0</v>
      </c>
      <c r="H612" s="43"/>
      <c r="I612" s="43"/>
      <c r="J612" s="43"/>
      <c r="K612" s="43"/>
      <c r="L612" s="43"/>
      <c r="O612" s="26" t="str">
        <f>IFERROR(VLOOKUP(C:C,'Results Data'!A:F,6,FALSE), "Not Found")</f>
        <v>Not Found</v>
      </c>
      <c r="P612" s="27" t="str">
        <f>IFERROR(VLOOKUP(C:C,'Results Data'!A:M,13,FALSE), "Not Found")</f>
        <v>Not Found</v>
      </c>
      <c r="Q612" s="27" t="b">
        <f>AND('RIDE DATA'!$A$5&lt;'Registration Data'!$P612,'RIDE DATA'!$B$5&gt;'Registration Data'!$P612)</f>
        <v>0</v>
      </c>
      <c r="R612" s="27">
        <f t="shared" si="56"/>
        <v>0</v>
      </c>
      <c r="S612" s="45"/>
      <c r="T612" s="28" t="e">
        <f t="shared" si="58"/>
        <v>#VALUE!</v>
      </c>
      <c r="U612" s="29" t="e">
        <f t="shared" si="59"/>
        <v>#VALUE!</v>
      </c>
      <c r="V612" s="44" t="e">
        <f t="shared" si="57"/>
        <v>#VALUE!</v>
      </c>
      <c r="W612"/>
    </row>
    <row r="613" spans="1:23" x14ac:dyDescent="0.25">
      <c r="A613"/>
      <c r="B613"/>
      <c r="C613"/>
      <c r="D613"/>
      <c r="E613"/>
      <c r="F613" s="23">
        <f t="shared" si="54"/>
        <v>0</v>
      </c>
      <c r="G613" s="24">
        <f t="shared" si="55"/>
        <v>0</v>
      </c>
      <c r="H613" s="43"/>
      <c r="I613" s="43"/>
      <c r="J613" s="43"/>
      <c r="K613" s="43"/>
      <c r="L613" s="43"/>
      <c r="O613" s="26" t="str">
        <f>IFERROR(VLOOKUP(C:C,'Results Data'!A:F,6,FALSE), "Not Found")</f>
        <v>Not Found</v>
      </c>
      <c r="P613" s="27" t="str">
        <f>IFERROR(VLOOKUP(C:C,'Results Data'!A:M,13,FALSE), "Not Found")</f>
        <v>Not Found</v>
      </c>
      <c r="Q613" s="27" t="b">
        <f>AND('RIDE DATA'!$A$5&lt;'Registration Data'!$P613,'RIDE DATA'!$B$5&gt;'Registration Data'!$P613)</f>
        <v>0</v>
      </c>
      <c r="R613" s="27">
        <f t="shared" si="56"/>
        <v>0</v>
      </c>
      <c r="S613" s="45"/>
      <c r="T613" s="28" t="e">
        <f t="shared" si="58"/>
        <v>#VALUE!</v>
      </c>
      <c r="U613" s="29" t="e">
        <f t="shared" si="59"/>
        <v>#VALUE!</v>
      </c>
      <c r="V613" s="44" t="e">
        <f t="shared" si="57"/>
        <v>#VALUE!</v>
      </c>
      <c r="W613"/>
    </row>
    <row r="614" spans="1:23" x14ac:dyDescent="0.25">
      <c r="A614"/>
      <c r="B614"/>
      <c r="C614"/>
      <c r="D614"/>
      <c r="E614"/>
      <c r="F614" s="23">
        <f t="shared" si="54"/>
        <v>0</v>
      </c>
      <c r="G614" s="24">
        <f t="shared" si="55"/>
        <v>0</v>
      </c>
      <c r="H614" s="43"/>
      <c r="I614" s="43"/>
      <c r="J614" s="43"/>
      <c r="K614" s="43"/>
      <c r="L614" s="43"/>
      <c r="O614" s="26" t="str">
        <f>IFERROR(VLOOKUP(C:C,'Results Data'!A:F,6,FALSE), "Not Found")</f>
        <v>Not Found</v>
      </c>
      <c r="P614" s="27" t="str">
        <f>IFERROR(VLOOKUP(C:C,'Results Data'!A:M,13,FALSE), "Not Found")</f>
        <v>Not Found</v>
      </c>
      <c r="Q614" s="27" t="b">
        <f>AND('RIDE DATA'!$A$5&lt;'Registration Data'!$P614,'RIDE DATA'!$B$5&gt;'Registration Data'!$P614)</f>
        <v>0</v>
      </c>
      <c r="R614" s="27">
        <f t="shared" si="56"/>
        <v>0</v>
      </c>
      <c r="S614" s="45"/>
      <c r="T614" s="28" t="e">
        <f t="shared" si="58"/>
        <v>#VALUE!</v>
      </c>
      <c r="U614" s="29" t="e">
        <f t="shared" si="59"/>
        <v>#VALUE!</v>
      </c>
      <c r="V614" s="44" t="e">
        <f t="shared" si="57"/>
        <v>#VALUE!</v>
      </c>
      <c r="W614"/>
    </row>
    <row r="615" spans="1:23" x14ac:dyDescent="0.25">
      <c r="A615"/>
      <c r="B615"/>
      <c r="C615"/>
      <c r="D615"/>
      <c r="E615"/>
      <c r="F615" s="23">
        <f t="shared" si="54"/>
        <v>0</v>
      </c>
      <c r="G615" s="24">
        <f t="shared" si="55"/>
        <v>0</v>
      </c>
      <c r="H615" s="43"/>
      <c r="I615" s="43"/>
      <c r="J615" s="43"/>
      <c r="K615" s="43"/>
      <c r="L615" s="43"/>
      <c r="O615" s="26" t="str">
        <f>IFERROR(VLOOKUP(C:C,'Results Data'!A:F,6,FALSE), "Not Found")</f>
        <v>Not Found</v>
      </c>
      <c r="P615" s="27" t="str">
        <f>IFERROR(VLOOKUP(C:C,'Results Data'!A:M,13,FALSE), "Not Found")</f>
        <v>Not Found</v>
      </c>
      <c r="Q615" s="27" t="b">
        <f>AND('RIDE DATA'!$A$5&lt;'Registration Data'!$P615,'RIDE DATA'!$B$5&gt;'Registration Data'!$P615)</f>
        <v>0</v>
      </c>
      <c r="R615" s="27">
        <f t="shared" si="56"/>
        <v>0</v>
      </c>
      <c r="S615" s="45"/>
      <c r="T615" s="28" t="e">
        <f t="shared" si="58"/>
        <v>#VALUE!</v>
      </c>
      <c r="U615" s="29" t="e">
        <f t="shared" si="59"/>
        <v>#VALUE!</v>
      </c>
      <c r="V615" s="44" t="e">
        <f t="shared" si="57"/>
        <v>#VALUE!</v>
      </c>
      <c r="W615"/>
    </row>
    <row r="616" spans="1:23" x14ac:dyDescent="0.25">
      <c r="A616"/>
      <c r="B616"/>
      <c r="C616"/>
      <c r="D616"/>
      <c r="E616"/>
      <c r="F616" s="23">
        <f t="shared" si="54"/>
        <v>0</v>
      </c>
      <c r="G616" s="24">
        <f t="shared" si="55"/>
        <v>0</v>
      </c>
      <c r="H616" s="43"/>
      <c r="I616" s="43"/>
      <c r="J616" s="43"/>
      <c r="K616" s="43"/>
      <c r="L616" s="43"/>
      <c r="O616" s="26" t="str">
        <f>IFERROR(VLOOKUP(C:C,'Results Data'!A:F,6,FALSE), "Not Found")</f>
        <v>Not Found</v>
      </c>
      <c r="P616" s="27" t="str">
        <f>IFERROR(VLOOKUP(C:C,'Results Data'!A:M,13,FALSE), "Not Found")</f>
        <v>Not Found</v>
      </c>
      <c r="Q616" s="27" t="b">
        <f>AND('RIDE DATA'!$A$5&lt;'Registration Data'!$P616,'RIDE DATA'!$B$5&gt;'Registration Data'!$P616)</f>
        <v>0</v>
      </c>
      <c r="R616" s="27">
        <f t="shared" si="56"/>
        <v>0</v>
      </c>
      <c r="S616" s="45"/>
      <c r="T616" s="28" t="e">
        <f t="shared" si="58"/>
        <v>#VALUE!</v>
      </c>
      <c r="U616" s="29" t="e">
        <f t="shared" si="59"/>
        <v>#VALUE!</v>
      </c>
      <c r="V616" s="44" t="e">
        <f t="shared" si="57"/>
        <v>#VALUE!</v>
      </c>
      <c r="W616"/>
    </row>
    <row r="617" spans="1:23" x14ac:dyDescent="0.25">
      <c r="A617"/>
      <c r="B617"/>
      <c r="C617"/>
      <c r="D617"/>
      <c r="E617"/>
      <c r="F617" s="23">
        <f t="shared" si="54"/>
        <v>0</v>
      </c>
      <c r="G617" s="24">
        <f t="shared" si="55"/>
        <v>0</v>
      </c>
      <c r="H617" s="43"/>
      <c r="I617" s="43"/>
      <c r="J617" s="43"/>
      <c r="K617" s="43"/>
      <c r="L617" s="43"/>
      <c r="O617" s="26" t="str">
        <f>IFERROR(VLOOKUP(C:C,'Results Data'!A:F,6,FALSE), "Not Found")</f>
        <v>Not Found</v>
      </c>
      <c r="P617" s="27" t="str">
        <f>IFERROR(VLOOKUP(C:C,'Results Data'!A:M,13,FALSE), "Not Found")</f>
        <v>Not Found</v>
      </c>
      <c r="Q617" s="27" t="b">
        <f>AND('RIDE DATA'!$A$5&lt;'Registration Data'!$P617,'RIDE DATA'!$B$5&gt;'Registration Data'!$P617)</f>
        <v>0</v>
      </c>
      <c r="R617" s="27">
        <f t="shared" si="56"/>
        <v>0</v>
      </c>
      <c r="S617" s="45"/>
      <c r="T617" s="28" t="e">
        <f t="shared" si="58"/>
        <v>#VALUE!</v>
      </c>
      <c r="U617" s="29" t="e">
        <f t="shared" si="59"/>
        <v>#VALUE!</v>
      </c>
      <c r="V617" s="44" t="e">
        <f t="shared" si="57"/>
        <v>#VALUE!</v>
      </c>
      <c r="W617"/>
    </row>
    <row r="618" spans="1:23" x14ac:dyDescent="0.25">
      <c r="A618"/>
      <c r="B618"/>
      <c r="C618"/>
      <c r="D618"/>
      <c r="E618"/>
      <c r="F618" s="23">
        <f t="shared" si="54"/>
        <v>0</v>
      </c>
      <c r="G618" s="24">
        <f t="shared" si="55"/>
        <v>0</v>
      </c>
      <c r="H618" s="43"/>
      <c r="I618" s="43"/>
      <c r="J618" s="43"/>
      <c r="K618" s="43"/>
      <c r="L618" s="43"/>
      <c r="O618" s="26" t="str">
        <f>IFERROR(VLOOKUP(C:C,'Results Data'!A:F,6,FALSE), "Not Found")</f>
        <v>Not Found</v>
      </c>
      <c r="P618" s="27" t="str">
        <f>IFERROR(VLOOKUP(C:C,'Results Data'!A:M,13,FALSE), "Not Found")</f>
        <v>Not Found</v>
      </c>
      <c r="Q618" s="27" t="b">
        <f>AND('RIDE DATA'!$A$5&lt;'Registration Data'!$P618,'RIDE DATA'!$B$5&gt;'Registration Data'!$P618)</f>
        <v>0</v>
      </c>
      <c r="R618" s="27">
        <f t="shared" si="56"/>
        <v>0</v>
      </c>
      <c r="S618" s="45"/>
      <c r="T618" s="28" t="e">
        <f t="shared" si="58"/>
        <v>#VALUE!</v>
      </c>
      <c r="U618" s="29" t="e">
        <f t="shared" si="59"/>
        <v>#VALUE!</v>
      </c>
      <c r="V618" s="44" t="e">
        <f t="shared" si="57"/>
        <v>#VALUE!</v>
      </c>
      <c r="W618"/>
    </row>
    <row r="619" spans="1:23" x14ac:dyDescent="0.25">
      <c r="A619"/>
      <c r="B619"/>
      <c r="C619"/>
      <c r="D619"/>
      <c r="E619"/>
      <c r="F619" s="23">
        <f t="shared" si="54"/>
        <v>0</v>
      </c>
      <c r="G619" s="24">
        <f t="shared" si="55"/>
        <v>0</v>
      </c>
      <c r="H619" s="43"/>
      <c r="I619" s="43"/>
      <c r="J619" s="43"/>
      <c r="K619" s="43"/>
      <c r="L619" s="43"/>
      <c r="O619" s="26" t="str">
        <f>IFERROR(VLOOKUP(C:C,'Results Data'!A:F,6,FALSE), "Not Found")</f>
        <v>Not Found</v>
      </c>
      <c r="P619" s="27" t="str">
        <f>IFERROR(VLOOKUP(C:C,'Results Data'!A:M,13,FALSE), "Not Found")</f>
        <v>Not Found</v>
      </c>
      <c r="Q619" s="27" t="b">
        <f>AND('RIDE DATA'!$A$5&lt;'Registration Data'!$P619,'RIDE DATA'!$B$5&gt;'Registration Data'!$P619)</f>
        <v>0</v>
      </c>
      <c r="R619" s="27">
        <f t="shared" si="56"/>
        <v>0</v>
      </c>
      <c r="S619" s="45"/>
      <c r="T619" s="28" t="e">
        <f t="shared" si="58"/>
        <v>#VALUE!</v>
      </c>
      <c r="U619" s="29" t="e">
        <f t="shared" si="59"/>
        <v>#VALUE!</v>
      </c>
      <c r="V619" s="44" t="e">
        <f t="shared" si="57"/>
        <v>#VALUE!</v>
      </c>
      <c r="W619"/>
    </row>
    <row r="620" spans="1:23" x14ac:dyDescent="0.25">
      <c r="A620"/>
      <c r="B620"/>
      <c r="C620"/>
      <c r="D620"/>
      <c r="E620"/>
      <c r="F620" s="23">
        <f t="shared" si="54"/>
        <v>0</v>
      </c>
      <c r="G620" s="24">
        <f t="shared" si="55"/>
        <v>0</v>
      </c>
      <c r="H620" s="43"/>
      <c r="I620" s="43"/>
      <c r="J620" s="43"/>
      <c r="K620" s="43"/>
      <c r="L620" s="43"/>
      <c r="O620" s="26" t="str">
        <f>IFERROR(VLOOKUP(C:C,'Results Data'!A:F,6,FALSE), "Not Found")</f>
        <v>Not Found</v>
      </c>
      <c r="P620" s="27" t="str">
        <f>IFERROR(VLOOKUP(C:C,'Results Data'!A:M,13,FALSE), "Not Found")</f>
        <v>Not Found</v>
      </c>
      <c r="Q620" s="27" t="b">
        <f>AND('RIDE DATA'!$A$5&lt;'Registration Data'!$P620,'RIDE DATA'!$B$5&gt;'Registration Data'!$P620)</f>
        <v>0</v>
      </c>
      <c r="R620" s="27">
        <f t="shared" si="56"/>
        <v>0</v>
      </c>
      <c r="S620" s="45"/>
      <c r="T620" s="28" t="e">
        <f t="shared" si="58"/>
        <v>#VALUE!</v>
      </c>
      <c r="U620" s="29" t="e">
        <f t="shared" si="59"/>
        <v>#VALUE!</v>
      </c>
      <c r="V620" s="44" t="e">
        <f t="shared" si="57"/>
        <v>#VALUE!</v>
      </c>
      <c r="W620"/>
    </row>
    <row r="621" spans="1:23" x14ac:dyDescent="0.25">
      <c r="A621"/>
      <c r="B621"/>
      <c r="C621"/>
      <c r="D621"/>
      <c r="E621"/>
      <c r="F621" s="23">
        <f t="shared" si="54"/>
        <v>0</v>
      </c>
      <c r="G621" s="24">
        <f t="shared" si="55"/>
        <v>0</v>
      </c>
      <c r="H621" s="43"/>
      <c r="I621" s="43"/>
      <c r="J621" s="43"/>
      <c r="K621" s="43"/>
      <c r="L621" s="43"/>
      <c r="O621" s="26" t="str">
        <f>IFERROR(VLOOKUP(C:C,'Results Data'!A:F,6,FALSE), "Not Found")</f>
        <v>Not Found</v>
      </c>
      <c r="P621" s="27" t="str">
        <f>IFERROR(VLOOKUP(C:C,'Results Data'!A:M,13,FALSE), "Not Found")</f>
        <v>Not Found</v>
      </c>
      <c r="Q621" s="27" t="b">
        <f>AND('RIDE DATA'!$A$5&lt;'Registration Data'!$P621,'RIDE DATA'!$B$5&gt;'Registration Data'!$P621)</f>
        <v>0</v>
      </c>
      <c r="R621" s="27">
        <f t="shared" si="56"/>
        <v>0</v>
      </c>
      <c r="S621" s="45"/>
      <c r="T621" s="28" t="e">
        <f t="shared" si="58"/>
        <v>#VALUE!</v>
      </c>
      <c r="U621" s="29" t="e">
        <f t="shared" si="59"/>
        <v>#VALUE!</v>
      </c>
      <c r="V621" s="44" t="e">
        <f t="shared" si="57"/>
        <v>#VALUE!</v>
      </c>
      <c r="W621"/>
    </row>
    <row r="622" spans="1:23" x14ac:dyDescent="0.25">
      <c r="A622"/>
      <c r="B622"/>
      <c r="C622"/>
      <c r="D622"/>
      <c r="E622"/>
      <c r="F622" s="23">
        <f t="shared" si="54"/>
        <v>0</v>
      </c>
      <c r="G622" s="24">
        <f t="shared" si="55"/>
        <v>0</v>
      </c>
      <c r="H622" s="43"/>
      <c r="I622" s="43"/>
      <c r="J622" s="43"/>
      <c r="K622" s="43"/>
      <c r="L622" s="43"/>
      <c r="O622" s="26" t="str">
        <f>IFERROR(VLOOKUP(C:C,'Results Data'!A:F,6,FALSE), "Not Found")</f>
        <v>Not Found</v>
      </c>
      <c r="P622" s="27" t="str">
        <f>IFERROR(VLOOKUP(C:C,'Results Data'!A:M,13,FALSE), "Not Found")</f>
        <v>Not Found</v>
      </c>
      <c r="Q622" s="27" t="b">
        <f>AND('RIDE DATA'!$A$5&lt;'Registration Data'!$P622,'RIDE DATA'!$B$5&gt;'Registration Data'!$P622)</f>
        <v>0</v>
      </c>
      <c r="R622" s="27">
        <f t="shared" si="56"/>
        <v>0</v>
      </c>
      <c r="S622" s="45"/>
      <c r="T622" s="28" t="e">
        <f t="shared" si="58"/>
        <v>#VALUE!</v>
      </c>
      <c r="U622" s="29" t="e">
        <f t="shared" si="59"/>
        <v>#VALUE!</v>
      </c>
      <c r="V622" s="44" t="e">
        <f t="shared" si="57"/>
        <v>#VALUE!</v>
      </c>
      <c r="W622"/>
    </row>
    <row r="623" spans="1:23" x14ac:dyDescent="0.25">
      <c r="A623"/>
      <c r="B623"/>
      <c r="C623"/>
      <c r="D623"/>
      <c r="E623"/>
      <c r="F623" s="23">
        <f t="shared" si="54"/>
        <v>0</v>
      </c>
      <c r="G623" s="24">
        <f t="shared" si="55"/>
        <v>0</v>
      </c>
      <c r="H623" s="43"/>
      <c r="I623" s="43"/>
      <c r="J623" s="43"/>
      <c r="K623" s="43"/>
      <c r="L623" s="43"/>
      <c r="O623" s="26" t="str">
        <f>IFERROR(VLOOKUP(C:C,'Results Data'!A:F,6,FALSE), "Not Found")</f>
        <v>Not Found</v>
      </c>
      <c r="P623" s="27" t="str">
        <f>IFERROR(VLOOKUP(C:C,'Results Data'!A:M,13,FALSE), "Not Found")</f>
        <v>Not Found</v>
      </c>
      <c r="Q623" s="27" t="b">
        <f>AND('RIDE DATA'!$A$5&lt;'Registration Data'!$P623,'RIDE DATA'!$B$5&gt;'Registration Data'!$P623)</f>
        <v>0</v>
      </c>
      <c r="R623" s="27">
        <f t="shared" si="56"/>
        <v>0</v>
      </c>
      <c r="S623" s="45"/>
      <c r="T623" s="28" t="e">
        <f t="shared" si="58"/>
        <v>#VALUE!</v>
      </c>
      <c r="U623" s="29" t="e">
        <f t="shared" si="59"/>
        <v>#VALUE!</v>
      </c>
      <c r="V623" s="44" t="e">
        <f t="shared" si="57"/>
        <v>#VALUE!</v>
      </c>
      <c r="W623"/>
    </row>
    <row r="624" spans="1:23" x14ac:dyDescent="0.25">
      <c r="A624"/>
      <c r="B624"/>
      <c r="C624"/>
      <c r="D624"/>
      <c r="E624"/>
      <c r="F624" s="23">
        <f t="shared" si="54"/>
        <v>0</v>
      </c>
      <c r="G624" s="24">
        <f t="shared" si="55"/>
        <v>0</v>
      </c>
      <c r="H624" s="43"/>
      <c r="I624" s="43"/>
      <c r="J624" s="43"/>
      <c r="K624" s="43"/>
      <c r="L624" s="43"/>
      <c r="O624" s="26" t="str">
        <f>IFERROR(VLOOKUP(C:C,'Results Data'!A:F,6,FALSE), "Not Found")</f>
        <v>Not Found</v>
      </c>
      <c r="P624" s="27" t="str">
        <f>IFERROR(VLOOKUP(C:C,'Results Data'!A:M,13,FALSE), "Not Found")</f>
        <v>Not Found</v>
      </c>
      <c r="Q624" s="27" t="b">
        <f>AND('RIDE DATA'!$A$5&lt;'Registration Data'!$P624,'RIDE DATA'!$B$5&gt;'Registration Data'!$P624)</f>
        <v>0</v>
      </c>
      <c r="R624" s="27">
        <f t="shared" si="56"/>
        <v>0</v>
      </c>
      <c r="S624" s="45"/>
      <c r="T624" s="28" t="e">
        <f t="shared" si="58"/>
        <v>#VALUE!</v>
      </c>
      <c r="U624" s="29" t="e">
        <f t="shared" si="59"/>
        <v>#VALUE!</v>
      </c>
      <c r="V624" s="44" t="e">
        <f t="shared" si="57"/>
        <v>#VALUE!</v>
      </c>
      <c r="W624"/>
    </row>
    <row r="625" spans="1:23" x14ac:dyDescent="0.25">
      <c r="A625"/>
      <c r="B625"/>
      <c r="C625"/>
      <c r="D625"/>
      <c r="E625"/>
      <c r="F625" s="23">
        <f t="shared" si="54"/>
        <v>0</v>
      </c>
      <c r="G625" s="24">
        <f t="shared" si="55"/>
        <v>0</v>
      </c>
      <c r="H625" s="43"/>
      <c r="I625" s="43"/>
      <c r="J625" s="43"/>
      <c r="K625" s="43"/>
      <c r="L625" s="43"/>
      <c r="O625" s="26" t="str">
        <f>IFERROR(VLOOKUP(C:C,'Results Data'!A:F,6,FALSE), "Not Found")</f>
        <v>Not Found</v>
      </c>
      <c r="P625" s="27" t="str">
        <f>IFERROR(VLOOKUP(C:C,'Results Data'!A:M,13,FALSE), "Not Found")</f>
        <v>Not Found</v>
      </c>
      <c r="Q625" s="27" t="b">
        <f>AND('RIDE DATA'!$A$5&lt;'Registration Data'!$P625,'RIDE DATA'!$B$5&gt;'Registration Data'!$P625)</f>
        <v>0</v>
      </c>
      <c r="R625" s="27">
        <f t="shared" si="56"/>
        <v>0</v>
      </c>
      <c r="S625" s="45"/>
      <c r="T625" s="28" t="e">
        <f t="shared" si="58"/>
        <v>#VALUE!</v>
      </c>
      <c r="U625" s="29" t="e">
        <f t="shared" si="59"/>
        <v>#VALUE!</v>
      </c>
      <c r="V625" s="44" t="e">
        <f t="shared" si="57"/>
        <v>#VALUE!</v>
      </c>
      <c r="W625"/>
    </row>
    <row r="626" spans="1:23" x14ac:dyDescent="0.25">
      <c r="A626"/>
      <c r="B626"/>
      <c r="C626"/>
      <c r="D626"/>
      <c r="E626"/>
      <c r="F626" s="23">
        <f t="shared" si="54"/>
        <v>0</v>
      </c>
      <c r="G626" s="24">
        <f t="shared" si="55"/>
        <v>0</v>
      </c>
      <c r="H626" s="43"/>
      <c r="I626" s="43"/>
      <c r="J626" s="43"/>
      <c r="K626" s="43"/>
      <c r="L626" s="43"/>
      <c r="O626" s="26" t="str">
        <f>IFERROR(VLOOKUP(C:C,'Results Data'!A:F,6,FALSE), "Not Found")</f>
        <v>Not Found</v>
      </c>
      <c r="P626" s="27" t="str">
        <f>IFERROR(VLOOKUP(C:C,'Results Data'!A:M,13,FALSE), "Not Found")</f>
        <v>Not Found</v>
      </c>
      <c r="Q626" s="27" t="b">
        <f>AND('RIDE DATA'!$A$5&lt;'Registration Data'!$P626,'RIDE DATA'!$B$5&gt;'Registration Data'!$P626)</f>
        <v>0</v>
      </c>
      <c r="R626" s="27">
        <f t="shared" si="56"/>
        <v>0</v>
      </c>
      <c r="S626" s="45"/>
      <c r="T626" s="28" t="e">
        <f t="shared" si="58"/>
        <v>#VALUE!</v>
      </c>
      <c r="U626" s="29" t="e">
        <f t="shared" si="59"/>
        <v>#VALUE!</v>
      </c>
      <c r="V626" s="44" t="e">
        <f t="shared" si="57"/>
        <v>#VALUE!</v>
      </c>
      <c r="W626"/>
    </row>
    <row r="627" spans="1:23" x14ac:dyDescent="0.25">
      <c r="A627"/>
      <c r="B627"/>
      <c r="C627"/>
      <c r="D627"/>
      <c r="E627"/>
      <c r="F627" s="23">
        <f t="shared" si="54"/>
        <v>0</v>
      </c>
      <c r="G627" s="24">
        <f t="shared" si="55"/>
        <v>0</v>
      </c>
      <c r="H627" s="43"/>
      <c r="I627" s="43"/>
      <c r="J627" s="43"/>
      <c r="K627" s="43"/>
      <c r="L627" s="43"/>
      <c r="O627" s="26" t="str">
        <f>IFERROR(VLOOKUP(C:C,'Results Data'!A:F,6,FALSE), "Not Found")</f>
        <v>Not Found</v>
      </c>
      <c r="P627" s="27" t="str">
        <f>IFERROR(VLOOKUP(C:C,'Results Data'!A:M,13,FALSE), "Not Found")</f>
        <v>Not Found</v>
      </c>
      <c r="Q627" s="27" t="b">
        <f>AND('RIDE DATA'!$A$5&lt;'Registration Data'!$P627,'RIDE DATA'!$B$5&gt;'Registration Data'!$P627)</f>
        <v>0</v>
      </c>
      <c r="R627" s="27">
        <f t="shared" si="56"/>
        <v>0</v>
      </c>
      <c r="S627" s="45"/>
      <c r="T627" s="28" t="e">
        <f t="shared" si="58"/>
        <v>#VALUE!</v>
      </c>
      <c r="U627" s="29" t="e">
        <f t="shared" si="59"/>
        <v>#VALUE!</v>
      </c>
      <c r="V627" s="44" t="e">
        <f t="shared" si="57"/>
        <v>#VALUE!</v>
      </c>
      <c r="W627"/>
    </row>
    <row r="628" spans="1:23" x14ac:dyDescent="0.25">
      <c r="A628"/>
      <c r="B628"/>
      <c r="C628"/>
      <c r="D628"/>
      <c r="E628"/>
      <c r="F628" s="23">
        <f t="shared" si="54"/>
        <v>0</v>
      </c>
      <c r="G628" s="24">
        <f t="shared" si="55"/>
        <v>0</v>
      </c>
      <c r="H628" s="43"/>
      <c r="I628" s="43"/>
      <c r="J628" s="43"/>
      <c r="K628" s="43"/>
      <c r="L628" s="43"/>
      <c r="O628" s="26" t="str">
        <f>IFERROR(VLOOKUP(C:C,'Results Data'!A:F,6,FALSE), "Not Found")</f>
        <v>Not Found</v>
      </c>
      <c r="P628" s="27" t="str">
        <f>IFERROR(VLOOKUP(C:C,'Results Data'!A:M,13,FALSE), "Not Found")</f>
        <v>Not Found</v>
      </c>
      <c r="Q628" s="27" t="b">
        <f>AND('RIDE DATA'!$A$5&lt;'Registration Data'!$P628,'RIDE DATA'!$B$5&gt;'Registration Data'!$P628)</f>
        <v>0</v>
      </c>
      <c r="R628" s="27">
        <f t="shared" si="56"/>
        <v>0</v>
      </c>
      <c r="S628" s="45"/>
      <c r="T628" s="28" t="e">
        <f t="shared" si="58"/>
        <v>#VALUE!</v>
      </c>
      <c r="U628" s="29" t="e">
        <f t="shared" si="59"/>
        <v>#VALUE!</v>
      </c>
      <c r="V628" s="44" t="e">
        <f t="shared" si="57"/>
        <v>#VALUE!</v>
      </c>
      <c r="W628"/>
    </row>
    <row r="629" spans="1:23" x14ac:dyDescent="0.25">
      <c r="A629"/>
      <c r="B629"/>
      <c r="C629"/>
      <c r="D629"/>
      <c r="E629"/>
      <c r="F629" s="23">
        <f t="shared" si="54"/>
        <v>0</v>
      </c>
      <c r="G629" s="24">
        <f t="shared" si="55"/>
        <v>0</v>
      </c>
      <c r="H629" s="43"/>
      <c r="I629" s="43"/>
      <c r="J629" s="43"/>
      <c r="K629" s="43"/>
      <c r="L629" s="43"/>
      <c r="O629" s="26" t="str">
        <f>IFERROR(VLOOKUP(C:C,'Results Data'!A:F,6,FALSE), "Not Found")</f>
        <v>Not Found</v>
      </c>
      <c r="P629" s="27" t="str">
        <f>IFERROR(VLOOKUP(C:C,'Results Data'!A:M,13,FALSE), "Not Found")</f>
        <v>Not Found</v>
      </c>
      <c r="Q629" s="27" t="b">
        <f>AND('RIDE DATA'!$A$5&lt;'Registration Data'!$P629,'RIDE DATA'!$B$5&gt;'Registration Data'!$P629)</f>
        <v>0</v>
      </c>
      <c r="R629" s="27">
        <f t="shared" si="56"/>
        <v>0</v>
      </c>
      <c r="S629" s="45"/>
      <c r="T629" s="28" t="e">
        <f t="shared" si="58"/>
        <v>#VALUE!</v>
      </c>
      <c r="U629" s="29" t="e">
        <f t="shared" si="59"/>
        <v>#VALUE!</v>
      </c>
      <c r="V629" s="44" t="e">
        <f t="shared" si="57"/>
        <v>#VALUE!</v>
      </c>
      <c r="W629"/>
    </row>
    <row r="630" spans="1:23" x14ac:dyDescent="0.25">
      <c r="A630"/>
      <c r="B630"/>
      <c r="C630"/>
      <c r="D630"/>
      <c r="E630"/>
      <c r="F630" s="23">
        <f t="shared" si="54"/>
        <v>0</v>
      </c>
      <c r="G630" s="24">
        <f t="shared" si="55"/>
        <v>0</v>
      </c>
      <c r="H630" s="43"/>
      <c r="I630" s="43"/>
      <c r="J630" s="43"/>
      <c r="K630" s="43"/>
      <c r="L630" s="43"/>
      <c r="O630" s="26" t="str">
        <f>IFERROR(VLOOKUP(C:C,'Results Data'!A:F,6,FALSE), "Not Found")</f>
        <v>Not Found</v>
      </c>
      <c r="P630" s="27" t="str">
        <f>IFERROR(VLOOKUP(C:C,'Results Data'!A:M,13,FALSE), "Not Found")</f>
        <v>Not Found</v>
      </c>
      <c r="Q630" s="27" t="b">
        <f>AND('RIDE DATA'!$A$5&lt;'Registration Data'!$P630,'RIDE DATA'!$B$5&gt;'Registration Data'!$P630)</f>
        <v>0</v>
      </c>
      <c r="R630" s="27">
        <f t="shared" si="56"/>
        <v>0</v>
      </c>
      <c r="S630" s="45"/>
      <c r="T630" s="28" t="e">
        <f t="shared" si="58"/>
        <v>#VALUE!</v>
      </c>
      <c r="U630" s="29" t="e">
        <f t="shared" si="59"/>
        <v>#VALUE!</v>
      </c>
      <c r="V630" s="44" t="e">
        <f t="shared" si="57"/>
        <v>#VALUE!</v>
      </c>
      <c r="W630"/>
    </row>
    <row r="631" spans="1:23" x14ac:dyDescent="0.25">
      <c r="A631"/>
      <c r="B631"/>
      <c r="C631"/>
      <c r="D631"/>
      <c r="E631"/>
      <c r="F631" s="23">
        <f t="shared" si="54"/>
        <v>0</v>
      </c>
      <c r="G631" s="24">
        <f t="shared" si="55"/>
        <v>0</v>
      </c>
      <c r="H631" s="43"/>
      <c r="I631" s="43"/>
      <c r="J631" s="43"/>
      <c r="K631" s="43"/>
      <c r="L631" s="43"/>
      <c r="O631" s="26" t="str">
        <f>IFERROR(VLOOKUP(C:C,'Results Data'!A:F,6,FALSE), "Not Found")</f>
        <v>Not Found</v>
      </c>
      <c r="P631" s="27" t="str">
        <f>IFERROR(VLOOKUP(C:C,'Results Data'!A:M,13,FALSE), "Not Found")</f>
        <v>Not Found</v>
      </c>
      <c r="Q631" s="27" t="b">
        <f>AND('RIDE DATA'!$A$5&lt;'Registration Data'!$P631,'RIDE DATA'!$B$5&gt;'Registration Data'!$P631)</f>
        <v>0</v>
      </c>
      <c r="R631" s="27">
        <f t="shared" si="56"/>
        <v>0</v>
      </c>
      <c r="S631" s="45"/>
      <c r="T631" s="28" t="e">
        <f t="shared" si="58"/>
        <v>#VALUE!</v>
      </c>
      <c r="U631" s="29" t="e">
        <f t="shared" si="59"/>
        <v>#VALUE!</v>
      </c>
      <c r="V631" s="44" t="e">
        <f t="shared" si="57"/>
        <v>#VALUE!</v>
      </c>
      <c r="W631"/>
    </row>
    <row r="632" spans="1:23" x14ac:dyDescent="0.25">
      <c r="A632"/>
      <c r="B632"/>
      <c r="C632"/>
      <c r="D632"/>
      <c r="E632"/>
      <c r="F632" s="23">
        <f t="shared" si="54"/>
        <v>0</v>
      </c>
      <c r="G632" s="24">
        <f t="shared" si="55"/>
        <v>0</v>
      </c>
      <c r="H632" s="43"/>
      <c r="I632" s="43"/>
      <c r="J632" s="43"/>
      <c r="K632" s="43"/>
      <c r="L632" s="43"/>
      <c r="O632" s="26" t="str">
        <f>IFERROR(VLOOKUP(C:C,'Results Data'!A:F,6,FALSE), "Not Found")</f>
        <v>Not Found</v>
      </c>
      <c r="P632" s="27" t="str">
        <f>IFERROR(VLOOKUP(C:C,'Results Data'!A:M,13,FALSE), "Not Found")</f>
        <v>Not Found</v>
      </c>
      <c r="Q632" s="27" t="b">
        <f>AND('RIDE DATA'!$A$5&lt;'Registration Data'!$P632,'RIDE DATA'!$B$5&gt;'Registration Data'!$P632)</f>
        <v>0</v>
      </c>
      <c r="R632" s="27">
        <f t="shared" si="56"/>
        <v>0</v>
      </c>
      <c r="S632" s="45"/>
      <c r="T632" s="28" t="e">
        <f t="shared" si="58"/>
        <v>#VALUE!</v>
      </c>
      <c r="U632" s="29" t="e">
        <f t="shared" si="59"/>
        <v>#VALUE!</v>
      </c>
      <c r="V632" s="44" t="e">
        <f t="shared" si="57"/>
        <v>#VALUE!</v>
      </c>
      <c r="W632"/>
    </row>
    <row r="633" spans="1:23" x14ac:dyDescent="0.25">
      <c r="A633"/>
      <c r="B633"/>
      <c r="C633"/>
      <c r="D633"/>
      <c r="E633"/>
      <c r="F633" s="23">
        <f t="shared" si="54"/>
        <v>0</v>
      </c>
      <c r="G633" s="24">
        <f t="shared" si="55"/>
        <v>0</v>
      </c>
      <c r="H633" s="43"/>
      <c r="I633" s="43"/>
      <c r="J633" s="43"/>
      <c r="K633" s="43"/>
      <c r="L633" s="43"/>
      <c r="O633" s="26" t="str">
        <f>IFERROR(VLOOKUP(C:C,'Results Data'!A:F,6,FALSE), "Not Found")</f>
        <v>Not Found</v>
      </c>
      <c r="P633" s="27" t="str">
        <f>IFERROR(VLOOKUP(C:C,'Results Data'!A:M,13,FALSE), "Not Found")</f>
        <v>Not Found</v>
      </c>
      <c r="Q633" s="27" t="b">
        <f>AND('RIDE DATA'!$A$5&lt;'Registration Data'!$P633,'RIDE DATA'!$B$5&gt;'Registration Data'!$P633)</f>
        <v>0</v>
      </c>
      <c r="R633" s="27">
        <f t="shared" si="56"/>
        <v>0</v>
      </c>
      <c r="S633" s="45"/>
      <c r="T633" s="28" t="e">
        <f t="shared" si="58"/>
        <v>#VALUE!</v>
      </c>
      <c r="U633" s="29" t="e">
        <f t="shared" si="59"/>
        <v>#VALUE!</v>
      </c>
      <c r="V633" s="44" t="e">
        <f t="shared" si="57"/>
        <v>#VALUE!</v>
      </c>
      <c r="W633"/>
    </row>
    <row r="634" spans="1:23" x14ac:dyDescent="0.25">
      <c r="A634"/>
      <c r="B634"/>
      <c r="C634"/>
      <c r="D634"/>
      <c r="E634"/>
      <c r="F634" s="23">
        <f t="shared" si="54"/>
        <v>0</v>
      </c>
      <c r="G634" s="24">
        <f t="shared" si="55"/>
        <v>0</v>
      </c>
      <c r="H634" s="43"/>
      <c r="I634" s="43"/>
      <c r="J634" s="43"/>
      <c r="K634" s="43"/>
      <c r="L634" s="43"/>
      <c r="O634" s="26" t="str">
        <f>IFERROR(VLOOKUP(C:C,'Results Data'!A:F,6,FALSE), "Not Found")</f>
        <v>Not Found</v>
      </c>
      <c r="P634" s="27" t="str">
        <f>IFERROR(VLOOKUP(C:C,'Results Data'!A:M,13,FALSE), "Not Found")</f>
        <v>Not Found</v>
      </c>
      <c r="Q634" s="27" t="b">
        <f>AND('RIDE DATA'!$A$5&lt;'Registration Data'!$P634,'RIDE DATA'!$B$5&gt;'Registration Data'!$P634)</f>
        <v>0</v>
      </c>
      <c r="R634" s="27">
        <f t="shared" si="56"/>
        <v>0</v>
      </c>
      <c r="S634" s="45"/>
      <c r="T634" s="28" t="e">
        <f t="shared" si="58"/>
        <v>#VALUE!</v>
      </c>
      <c r="U634" s="29" t="e">
        <f t="shared" si="59"/>
        <v>#VALUE!</v>
      </c>
      <c r="V634" s="44" t="e">
        <f t="shared" si="57"/>
        <v>#VALUE!</v>
      </c>
      <c r="W634"/>
    </row>
    <row r="635" spans="1:23" x14ac:dyDescent="0.25">
      <c r="A635"/>
      <c r="B635"/>
      <c r="C635"/>
      <c r="D635"/>
      <c r="E635"/>
      <c r="F635" s="23">
        <f t="shared" ref="F635:F694" si="60">D635*0.94</f>
        <v>0</v>
      </c>
      <c r="G635" s="24">
        <f t="shared" ref="G635:G694" si="61">IF(O635="Not Found",0,F635)</f>
        <v>0</v>
      </c>
      <c r="H635" s="43"/>
      <c r="I635" s="43"/>
      <c r="J635" s="43"/>
      <c r="K635" s="43"/>
      <c r="L635" s="43"/>
      <c r="O635" s="26" t="str">
        <f>IFERROR(VLOOKUP(C:C,'Results Data'!A:F,6,FALSE), "Not Found")</f>
        <v>Not Found</v>
      </c>
      <c r="P635" s="27" t="str">
        <f>IFERROR(VLOOKUP(C:C,'Results Data'!A:M,13,FALSE), "Not Found")</f>
        <v>Not Found</v>
      </c>
      <c r="Q635" s="27" t="b">
        <f>AND('RIDE DATA'!$A$5&lt;'Registration Data'!$P635,'RIDE DATA'!$B$5&gt;'Registration Data'!$P635)</f>
        <v>0</v>
      </c>
      <c r="R635" s="27">
        <f t="shared" ref="R635:R694" si="62">IF(Q635=TRUE,O635*0.03,0)</f>
        <v>0</v>
      </c>
      <c r="S635" s="45"/>
      <c r="T635" s="28" t="e">
        <f t="shared" si="58"/>
        <v>#VALUE!</v>
      </c>
      <c r="U635" s="29" t="e">
        <f t="shared" si="59"/>
        <v>#VALUE!</v>
      </c>
      <c r="V635" s="44" t="e">
        <f t="shared" ref="V635:V694" si="63">IF(U635&gt;100%,((U635-1)*10000),0)</f>
        <v>#VALUE!</v>
      </c>
      <c r="W635"/>
    </row>
    <row r="636" spans="1:23" x14ac:dyDescent="0.25">
      <c r="A636"/>
      <c r="B636"/>
      <c r="C636"/>
      <c r="D636"/>
      <c r="E636"/>
      <c r="F636" s="23">
        <f t="shared" si="60"/>
        <v>0</v>
      </c>
      <c r="G636" s="24">
        <f t="shared" si="61"/>
        <v>0</v>
      </c>
      <c r="H636" s="43"/>
      <c r="I636" s="43"/>
      <c r="J636" s="43"/>
      <c r="K636" s="43"/>
      <c r="L636" s="43"/>
      <c r="O636" s="26" t="str">
        <f>IFERROR(VLOOKUP(C:C,'Results Data'!A:F,6,FALSE), "Not Found")</f>
        <v>Not Found</v>
      </c>
      <c r="P636" s="27" t="str">
        <f>IFERROR(VLOOKUP(C:C,'Results Data'!A:M,13,FALSE), "Not Found")</f>
        <v>Not Found</v>
      </c>
      <c r="Q636" s="27" t="b">
        <f>AND('RIDE DATA'!$A$5&lt;'Registration Data'!$P636,'RIDE DATA'!$B$5&gt;'Registration Data'!$P636)</f>
        <v>0</v>
      </c>
      <c r="R636" s="27">
        <f t="shared" si="62"/>
        <v>0</v>
      </c>
      <c r="S636" s="45"/>
      <c r="T636" s="28" t="e">
        <f t="shared" si="58"/>
        <v>#VALUE!</v>
      </c>
      <c r="U636" s="29" t="e">
        <f t="shared" si="59"/>
        <v>#VALUE!</v>
      </c>
      <c r="V636" s="44" t="e">
        <f t="shared" si="63"/>
        <v>#VALUE!</v>
      </c>
      <c r="W636"/>
    </row>
    <row r="637" spans="1:23" x14ac:dyDescent="0.25">
      <c r="A637"/>
      <c r="B637"/>
      <c r="C637"/>
      <c r="D637"/>
      <c r="E637"/>
      <c r="F637" s="23">
        <f t="shared" si="60"/>
        <v>0</v>
      </c>
      <c r="G637" s="24">
        <f t="shared" si="61"/>
        <v>0</v>
      </c>
      <c r="H637" s="43"/>
      <c r="I637" s="43"/>
      <c r="J637" s="43"/>
      <c r="K637" s="43"/>
      <c r="L637" s="43"/>
      <c r="O637" s="26" t="str">
        <f>IFERROR(VLOOKUP(C:C,'Results Data'!A:F,6,FALSE), "Not Found")</f>
        <v>Not Found</v>
      </c>
      <c r="P637" s="27" t="str">
        <f>IFERROR(VLOOKUP(C:C,'Results Data'!A:M,13,FALSE), "Not Found")</f>
        <v>Not Found</v>
      </c>
      <c r="Q637" s="27" t="b">
        <f>AND('RIDE DATA'!$A$5&lt;'Registration Data'!$P637,'RIDE DATA'!$B$5&gt;'Registration Data'!$P637)</f>
        <v>0</v>
      </c>
      <c r="R637" s="27">
        <f t="shared" si="62"/>
        <v>0</v>
      </c>
      <c r="S637" s="45"/>
      <c r="T637" s="28" t="e">
        <f t="shared" si="58"/>
        <v>#VALUE!</v>
      </c>
      <c r="U637" s="29" t="e">
        <f t="shared" si="59"/>
        <v>#VALUE!</v>
      </c>
      <c r="V637" s="44" t="e">
        <f t="shared" si="63"/>
        <v>#VALUE!</v>
      </c>
      <c r="W637"/>
    </row>
    <row r="638" spans="1:23" x14ac:dyDescent="0.25">
      <c r="A638"/>
      <c r="B638"/>
      <c r="C638"/>
      <c r="D638"/>
      <c r="E638"/>
      <c r="F638" s="23">
        <f t="shared" si="60"/>
        <v>0</v>
      </c>
      <c r="G638" s="24">
        <f t="shared" si="61"/>
        <v>0</v>
      </c>
      <c r="H638" s="43"/>
      <c r="I638" s="43"/>
      <c r="J638" s="43"/>
      <c r="K638" s="43"/>
      <c r="L638" s="43"/>
      <c r="O638" s="26" t="str">
        <f>IFERROR(VLOOKUP(C:C,'Results Data'!A:F,6,FALSE), "Not Found")</f>
        <v>Not Found</v>
      </c>
      <c r="P638" s="27" t="str">
        <f>IFERROR(VLOOKUP(C:C,'Results Data'!A:M,13,FALSE), "Not Found")</f>
        <v>Not Found</v>
      </c>
      <c r="Q638" s="27" t="b">
        <f>AND('RIDE DATA'!$A$5&lt;'Registration Data'!$P638,'RIDE DATA'!$B$5&gt;'Registration Data'!$P638)</f>
        <v>0</v>
      </c>
      <c r="R638" s="27">
        <f t="shared" si="62"/>
        <v>0</v>
      </c>
      <c r="S638" s="45"/>
      <c r="T638" s="28" t="e">
        <f t="shared" si="58"/>
        <v>#VALUE!</v>
      </c>
      <c r="U638" s="29" t="e">
        <f t="shared" si="59"/>
        <v>#VALUE!</v>
      </c>
      <c r="V638" s="44" t="e">
        <f t="shared" si="63"/>
        <v>#VALUE!</v>
      </c>
      <c r="W638"/>
    </row>
    <row r="639" spans="1:23" x14ac:dyDescent="0.25">
      <c r="A639"/>
      <c r="B639"/>
      <c r="C639"/>
      <c r="D639"/>
      <c r="E639"/>
      <c r="F639" s="23">
        <f t="shared" si="60"/>
        <v>0</v>
      </c>
      <c r="G639" s="24">
        <f t="shared" si="61"/>
        <v>0</v>
      </c>
      <c r="H639" s="43"/>
      <c r="I639" s="43"/>
      <c r="J639" s="43"/>
      <c r="K639" s="43"/>
      <c r="L639" s="43"/>
      <c r="O639" s="26" t="str">
        <f>IFERROR(VLOOKUP(C:C,'Results Data'!A:F,6,FALSE), "Not Found")</f>
        <v>Not Found</v>
      </c>
      <c r="P639" s="27" t="str">
        <f>IFERROR(VLOOKUP(C:C,'Results Data'!A:M,13,FALSE), "Not Found")</f>
        <v>Not Found</v>
      </c>
      <c r="Q639" s="27" t="b">
        <f>AND('RIDE DATA'!$A$5&lt;'Registration Data'!$P639,'RIDE DATA'!$B$5&gt;'Registration Data'!$P639)</f>
        <v>0</v>
      </c>
      <c r="R639" s="27">
        <f t="shared" si="62"/>
        <v>0</v>
      </c>
      <c r="S639" s="45"/>
      <c r="T639" s="28" t="e">
        <f t="shared" si="58"/>
        <v>#VALUE!</v>
      </c>
      <c r="U639" s="29" t="e">
        <f t="shared" si="59"/>
        <v>#VALUE!</v>
      </c>
      <c r="V639" s="44" t="e">
        <f t="shared" si="63"/>
        <v>#VALUE!</v>
      </c>
      <c r="W639"/>
    </row>
    <row r="640" spans="1:23" x14ac:dyDescent="0.25">
      <c r="A640"/>
      <c r="B640"/>
      <c r="C640"/>
      <c r="D640"/>
      <c r="E640"/>
      <c r="F640" s="23">
        <f t="shared" si="60"/>
        <v>0</v>
      </c>
      <c r="G640" s="24">
        <f t="shared" si="61"/>
        <v>0</v>
      </c>
      <c r="H640" s="43"/>
      <c r="I640" s="43"/>
      <c r="J640" s="43"/>
      <c r="K640" s="43"/>
      <c r="L640" s="43"/>
      <c r="O640" s="26" t="str">
        <f>IFERROR(VLOOKUP(C:C,'Results Data'!A:F,6,FALSE), "Not Found")</f>
        <v>Not Found</v>
      </c>
      <c r="P640" s="27" t="str">
        <f>IFERROR(VLOOKUP(C:C,'Results Data'!A:M,13,FALSE), "Not Found")</f>
        <v>Not Found</v>
      </c>
      <c r="Q640" s="27" t="b">
        <f>AND('RIDE DATA'!$A$5&lt;'Registration Data'!$P640,'RIDE DATA'!$B$5&gt;'Registration Data'!$P640)</f>
        <v>0</v>
      </c>
      <c r="R640" s="27">
        <f t="shared" si="62"/>
        <v>0</v>
      </c>
      <c r="S640" s="45"/>
      <c r="T640" s="28" t="e">
        <f t="shared" si="58"/>
        <v>#VALUE!</v>
      </c>
      <c r="U640" s="29" t="e">
        <f t="shared" si="59"/>
        <v>#VALUE!</v>
      </c>
      <c r="V640" s="44" t="e">
        <f t="shared" si="63"/>
        <v>#VALUE!</v>
      </c>
      <c r="W640"/>
    </row>
    <row r="641" spans="1:23" x14ac:dyDescent="0.25">
      <c r="A641"/>
      <c r="B641"/>
      <c r="C641"/>
      <c r="D641"/>
      <c r="E641"/>
      <c r="F641" s="23">
        <f t="shared" si="60"/>
        <v>0</v>
      </c>
      <c r="G641" s="24">
        <f t="shared" si="61"/>
        <v>0</v>
      </c>
      <c r="H641" s="43"/>
      <c r="I641" s="43"/>
      <c r="J641" s="43"/>
      <c r="K641" s="43"/>
      <c r="L641" s="43"/>
      <c r="O641" s="26" t="str">
        <f>IFERROR(VLOOKUP(C:C,'Results Data'!A:F,6,FALSE), "Not Found")</f>
        <v>Not Found</v>
      </c>
      <c r="P641" s="27" t="str">
        <f>IFERROR(VLOOKUP(C:C,'Results Data'!A:M,13,FALSE), "Not Found")</f>
        <v>Not Found</v>
      </c>
      <c r="Q641" s="27" t="b">
        <f>AND('RIDE DATA'!$A$5&lt;'Registration Data'!$P641,'RIDE DATA'!$B$5&gt;'Registration Data'!$P641)</f>
        <v>0</v>
      </c>
      <c r="R641" s="27">
        <f t="shared" si="62"/>
        <v>0</v>
      </c>
      <c r="S641" s="45"/>
      <c r="T641" s="28" t="e">
        <f t="shared" si="58"/>
        <v>#VALUE!</v>
      </c>
      <c r="U641" s="29" t="e">
        <f t="shared" si="59"/>
        <v>#VALUE!</v>
      </c>
      <c r="V641" s="44" t="e">
        <f t="shared" si="63"/>
        <v>#VALUE!</v>
      </c>
      <c r="W641"/>
    </row>
    <row r="642" spans="1:23" x14ac:dyDescent="0.25">
      <c r="A642"/>
      <c r="B642"/>
      <c r="C642"/>
      <c r="D642"/>
      <c r="E642"/>
      <c r="F642" s="23">
        <f t="shared" si="60"/>
        <v>0</v>
      </c>
      <c r="G642" s="24">
        <f t="shared" si="61"/>
        <v>0</v>
      </c>
      <c r="H642" s="43"/>
      <c r="I642" s="43"/>
      <c r="J642" s="43"/>
      <c r="K642" s="43"/>
      <c r="L642" s="43"/>
      <c r="O642" s="26" t="str">
        <f>IFERROR(VLOOKUP(C:C,'Results Data'!A:F,6,FALSE), "Not Found")</f>
        <v>Not Found</v>
      </c>
      <c r="P642" s="27" t="str">
        <f>IFERROR(VLOOKUP(C:C,'Results Data'!A:M,13,FALSE), "Not Found")</f>
        <v>Not Found</v>
      </c>
      <c r="Q642" s="27" t="b">
        <f>AND('RIDE DATA'!$A$5&lt;'Registration Data'!$P642,'RIDE DATA'!$B$5&gt;'Registration Data'!$P642)</f>
        <v>0</v>
      </c>
      <c r="R642" s="27">
        <f t="shared" si="62"/>
        <v>0</v>
      </c>
      <c r="S642" s="45"/>
      <c r="T642" s="28" t="e">
        <f t="shared" ref="T642:T694" si="64">R642+O642</f>
        <v>#VALUE!</v>
      </c>
      <c r="U642" s="29" t="e">
        <f t="shared" ref="U642:U694" si="65">T642/F642</f>
        <v>#VALUE!</v>
      </c>
      <c r="V642" s="44" t="e">
        <f t="shared" si="63"/>
        <v>#VALUE!</v>
      </c>
      <c r="W642"/>
    </row>
    <row r="643" spans="1:23" x14ac:dyDescent="0.25">
      <c r="A643"/>
      <c r="B643"/>
      <c r="C643"/>
      <c r="D643"/>
      <c r="E643"/>
      <c r="F643" s="23">
        <f t="shared" si="60"/>
        <v>0</v>
      </c>
      <c r="G643" s="24">
        <f t="shared" si="61"/>
        <v>0</v>
      </c>
      <c r="H643" s="43"/>
      <c r="I643" s="43"/>
      <c r="J643" s="43"/>
      <c r="K643" s="43"/>
      <c r="L643" s="43"/>
      <c r="O643" s="26" t="str">
        <f>IFERROR(VLOOKUP(C:C,'Results Data'!A:F,6,FALSE), "Not Found")</f>
        <v>Not Found</v>
      </c>
      <c r="P643" s="27" t="str">
        <f>IFERROR(VLOOKUP(C:C,'Results Data'!A:M,13,FALSE), "Not Found")</f>
        <v>Not Found</v>
      </c>
      <c r="Q643" s="27" t="b">
        <f>AND('RIDE DATA'!$A$5&lt;'Registration Data'!$P643,'RIDE DATA'!$B$5&gt;'Registration Data'!$P643)</f>
        <v>0</v>
      </c>
      <c r="R643" s="27">
        <f t="shared" si="62"/>
        <v>0</v>
      </c>
      <c r="S643" s="45"/>
      <c r="T643" s="28" t="e">
        <f t="shared" si="64"/>
        <v>#VALUE!</v>
      </c>
      <c r="U643" s="29" t="e">
        <f t="shared" si="65"/>
        <v>#VALUE!</v>
      </c>
      <c r="V643" s="44" t="e">
        <f t="shared" si="63"/>
        <v>#VALUE!</v>
      </c>
      <c r="W643"/>
    </row>
    <row r="644" spans="1:23" x14ac:dyDescent="0.25">
      <c r="A644"/>
      <c r="B644"/>
      <c r="C644"/>
      <c r="D644"/>
      <c r="E644"/>
      <c r="F644" s="23">
        <f t="shared" si="60"/>
        <v>0</v>
      </c>
      <c r="G644" s="24">
        <f t="shared" si="61"/>
        <v>0</v>
      </c>
      <c r="H644" s="43"/>
      <c r="I644" s="43"/>
      <c r="J644" s="43"/>
      <c r="K644" s="43"/>
      <c r="L644" s="43"/>
      <c r="O644" s="26" t="str">
        <f>IFERROR(VLOOKUP(C:C,'Results Data'!A:F,6,FALSE), "Not Found")</f>
        <v>Not Found</v>
      </c>
      <c r="P644" s="27" t="str">
        <f>IFERROR(VLOOKUP(C:C,'Results Data'!A:M,13,FALSE), "Not Found")</f>
        <v>Not Found</v>
      </c>
      <c r="Q644" s="27" t="b">
        <f>AND('RIDE DATA'!$A$5&lt;'Registration Data'!$P644,'RIDE DATA'!$B$5&gt;'Registration Data'!$P644)</f>
        <v>0</v>
      </c>
      <c r="R644" s="27">
        <f t="shared" si="62"/>
        <v>0</v>
      </c>
      <c r="S644" s="45"/>
      <c r="T644" s="28" t="e">
        <f t="shared" si="64"/>
        <v>#VALUE!</v>
      </c>
      <c r="U644" s="29" t="e">
        <f t="shared" si="65"/>
        <v>#VALUE!</v>
      </c>
      <c r="V644" s="44" t="e">
        <f t="shared" si="63"/>
        <v>#VALUE!</v>
      </c>
      <c r="W644"/>
    </row>
    <row r="645" spans="1:23" x14ac:dyDescent="0.25">
      <c r="A645"/>
      <c r="B645"/>
      <c r="C645"/>
      <c r="D645"/>
      <c r="E645"/>
      <c r="F645" s="23">
        <f t="shared" si="60"/>
        <v>0</v>
      </c>
      <c r="G645" s="24">
        <f t="shared" si="61"/>
        <v>0</v>
      </c>
      <c r="H645" s="43"/>
      <c r="I645" s="43"/>
      <c r="J645" s="43"/>
      <c r="K645" s="43"/>
      <c r="L645" s="43"/>
      <c r="O645" s="26" t="str">
        <f>IFERROR(VLOOKUP(C:C,'Results Data'!A:F,6,FALSE), "Not Found")</f>
        <v>Not Found</v>
      </c>
      <c r="P645" s="27" t="str">
        <f>IFERROR(VLOOKUP(C:C,'Results Data'!A:M,13,FALSE), "Not Found")</f>
        <v>Not Found</v>
      </c>
      <c r="Q645" s="27" t="b">
        <f>AND('RIDE DATA'!$A$5&lt;'Registration Data'!$P645,'RIDE DATA'!$B$5&gt;'Registration Data'!$P645)</f>
        <v>0</v>
      </c>
      <c r="R645" s="27">
        <f t="shared" si="62"/>
        <v>0</v>
      </c>
      <c r="S645" s="45"/>
      <c r="T645" s="28" t="e">
        <f t="shared" si="64"/>
        <v>#VALUE!</v>
      </c>
      <c r="U645" s="29" t="e">
        <f t="shared" si="65"/>
        <v>#VALUE!</v>
      </c>
      <c r="V645" s="44" t="e">
        <f t="shared" si="63"/>
        <v>#VALUE!</v>
      </c>
      <c r="W645"/>
    </row>
    <row r="646" spans="1:23" x14ac:dyDescent="0.25">
      <c r="A646"/>
      <c r="B646"/>
      <c r="C646"/>
      <c r="D646"/>
      <c r="E646"/>
      <c r="F646" s="23">
        <f t="shared" si="60"/>
        <v>0</v>
      </c>
      <c r="G646" s="24">
        <f t="shared" si="61"/>
        <v>0</v>
      </c>
      <c r="H646" s="43"/>
      <c r="I646" s="43"/>
      <c r="J646" s="43"/>
      <c r="K646" s="43"/>
      <c r="L646" s="43"/>
      <c r="O646" s="26" t="str">
        <f>IFERROR(VLOOKUP(C:C,'Results Data'!A:F,6,FALSE), "Not Found")</f>
        <v>Not Found</v>
      </c>
      <c r="P646" s="27" t="str">
        <f>IFERROR(VLOOKUP(C:C,'Results Data'!A:M,13,FALSE), "Not Found")</f>
        <v>Not Found</v>
      </c>
      <c r="Q646" s="27" t="b">
        <f>AND('RIDE DATA'!$A$5&lt;'Registration Data'!$P646,'RIDE DATA'!$B$5&gt;'Registration Data'!$P646)</f>
        <v>0</v>
      </c>
      <c r="R646" s="27">
        <f t="shared" si="62"/>
        <v>0</v>
      </c>
      <c r="S646" s="45"/>
      <c r="T646" s="28" t="e">
        <f t="shared" si="64"/>
        <v>#VALUE!</v>
      </c>
      <c r="U646" s="29" t="e">
        <f t="shared" si="65"/>
        <v>#VALUE!</v>
      </c>
      <c r="V646" s="44" t="e">
        <f t="shared" si="63"/>
        <v>#VALUE!</v>
      </c>
      <c r="W646"/>
    </row>
    <row r="647" spans="1:23" x14ac:dyDescent="0.25">
      <c r="A647"/>
      <c r="B647"/>
      <c r="C647"/>
      <c r="D647"/>
      <c r="E647"/>
      <c r="F647" s="23">
        <f t="shared" si="60"/>
        <v>0</v>
      </c>
      <c r="G647" s="24">
        <f t="shared" si="61"/>
        <v>0</v>
      </c>
      <c r="H647" s="43"/>
      <c r="I647" s="43"/>
      <c r="J647" s="43"/>
      <c r="K647" s="43"/>
      <c r="L647" s="43"/>
      <c r="O647" s="26" t="str">
        <f>IFERROR(VLOOKUP(C:C,'Results Data'!A:F,6,FALSE), "Not Found")</f>
        <v>Not Found</v>
      </c>
      <c r="P647" s="27" t="str">
        <f>IFERROR(VLOOKUP(C:C,'Results Data'!A:M,13,FALSE), "Not Found")</f>
        <v>Not Found</v>
      </c>
      <c r="Q647" s="27" t="b">
        <f>AND('RIDE DATA'!$A$5&lt;'Registration Data'!$P647,'RIDE DATA'!$B$5&gt;'Registration Data'!$P647)</f>
        <v>0</v>
      </c>
      <c r="R647" s="27">
        <f t="shared" si="62"/>
        <v>0</v>
      </c>
      <c r="S647" s="45"/>
      <c r="T647" s="28" t="e">
        <f t="shared" si="64"/>
        <v>#VALUE!</v>
      </c>
      <c r="U647" s="29" t="e">
        <f t="shared" si="65"/>
        <v>#VALUE!</v>
      </c>
      <c r="V647" s="44" t="e">
        <f t="shared" si="63"/>
        <v>#VALUE!</v>
      </c>
      <c r="W647"/>
    </row>
    <row r="648" spans="1:23" x14ac:dyDescent="0.25">
      <c r="A648"/>
      <c r="B648"/>
      <c r="C648"/>
      <c r="D648"/>
      <c r="E648"/>
      <c r="F648" s="23">
        <f t="shared" si="60"/>
        <v>0</v>
      </c>
      <c r="G648" s="24">
        <f t="shared" si="61"/>
        <v>0</v>
      </c>
      <c r="H648" s="43"/>
      <c r="I648" s="43"/>
      <c r="J648" s="43"/>
      <c r="K648" s="43"/>
      <c r="L648" s="43"/>
      <c r="O648" s="26" t="str">
        <f>IFERROR(VLOOKUP(C:C,'Results Data'!A:F,6,FALSE), "Not Found")</f>
        <v>Not Found</v>
      </c>
      <c r="P648" s="27" t="str">
        <f>IFERROR(VLOOKUP(C:C,'Results Data'!A:M,13,FALSE), "Not Found")</f>
        <v>Not Found</v>
      </c>
      <c r="Q648" s="27" t="b">
        <f>AND('RIDE DATA'!$A$5&lt;'Registration Data'!$P648,'RIDE DATA'!$B$5&gt;'Registration Data'!$P648)</f>
        <v>0</v>
      </c>
      <c r="R648" s="27">
        <f t="shared" si="62"/>
        <v>0</v>
      </c>
      <c r="S648" s="45"/>
      <c r="T648" s="28" t="e">
        <f t="shared" si="64"/>
        <v>#VALUE!</v>
      </c>
      <c r="U648" s="29" t="e">
        <f t="shared" si="65"/>
        <v>#VALUE!</v>
      </c>
      <c r="V648" s="44" t="e">
        <f t="shared" si="63"/>
        <v>#VALUE!</v>
      </c>
      <c r="W648"/>
    </row>
    <row r="649" spans="1:23" x14ac:dyDescent="0.25">
      <c r="A649"/>
      <c r="B649"/>
      <c r="C649"/>
      <c r="D649"/>
      <c r="E649"/>
      <c r="F649" s="23">
        <f t="shared" si="60"/>
        <v>0</v>
      </c>
      <c r="G649" s="24">
        <f t="shared" si="61"/>
        <v>0</v>
      </c>
      <c r="H649" s="43"/>
      <c r="I649" s="43"/>
      <c r="J649" s="43"/>
      <c r="K649" s="43"/>
      <c r="L649" s="43"/>
      <c r="O649" s="26" t="str">
        <f>IFERROR(VLOOKUP(C:C,'Results Data'!A:F,6,FALSE), "Not Found")</f>
        <v>Not Found</v>
      </c>
      <c r="P649" s="27" t="str">
        <f>IFERROR(VLOOKUP(C:C,'Results Data'!A:M,13,FALSE), "Not Found")</f>
        <v>Not Found</v>
      </c>
      <c r="Q649" s="27" t="b">
        <f>AND('RIDE DATA'!$A$5&lt;'Registration Data'!$P649,'RIDE DATA'!$B$5&gt;'Registration Data'!$P649)</f>
        <v>0</v>
      </c>
      <c r="R649" s="27">
        <f t="shared" si="62"/>
        <v>0</v>
      </c>
      <c r="S649" s="45"/>
      <c r="T649" s="28" t="e">
        <f t="shared" si="64"/>
        <v>#VALUE!</v>
      </c>
      <c r="U649" s="29" t="e">
        <f t="shared" si="65"/>
        <v>#VALUE!</v>
      </c>
      <c r="V649" s="44" t="e">
        <f t="shared" si="63"/>
        <v>#VALUE!</v>
      </c>
      <c r="W649"/>
    </row>
    <row r="650" spans="1:23" x14ac:dyDescent="0.25">
      <c r="A650"/>
      <c r="B650"/>
      <c r="C650"/>
      <c r="D650"/>
      <c r="E650"/>
      <c r="F650" s="23">
        <f t="shared" si="60"/>
        <v>0</v>
      </c>
      <c r="G650" s="24">
        <f t="shared" si="61"/>
        <v>0</v>
      </c>
      <c r="H650" s="43"/>
      <c r="I650" s="43"/>
      <c r="J650" s="43"/>
      <c r="K650" s="43"/>
      <c r="L650" s="43"/>
      <c r="O650" s="26" t="str">
        <f>IFERROR(VLOOKUP(C:C,'Results Data'!A:F,6,FALSE), "Not Found")</f>
        <v>Not Found</v>
      </c>
      <c r="P650" s="27" t="str">
        <f>IFERROR(VLOOKUP(C:C,'Results Data'!A:M,13,FALSE), "Not Found")</f>
        <v>Not Found</v>
      </c>
      <c r="Q650" s="27" t="b">
        <f>AND('RIDE DATA'!$A$5&lt;'Registration Data'!$P650,'RIDE DATA'!$B$5&gt;'Registration Data'!$P650)</f>
        <v>0</v>
      </c>
      <c r="R650" s="27">
        <f t="shared" si="62"/>
        <v>0</v>
      </c>
      <c r="S650" s="45"/>
      <c r="T650" s="28" t="e">
        <f t="shared" si="64"/>
        <v>#VALUE!</v>
      </c>
      <c r="U650" s="29" t="e">
        <f t="shared" si="65"/>
        <v>#VALUE!</v>
      </c>
      <c r="V650" s="44" t="e">
        <f t="shared" si="63"/>
        <v>#VALUE!</v>
      </c>
      <c r="W650"/>
    </row>
    <row r="651" spans="1:23" x14ac:dyDescent="0.25">
      <c r="A651"/>
      <c r="B651"/>
      <c r="C651"/>
      <c r="D651"/>
      <c r="E651"/>
      <c r="F651" s="23">
        <f t="shared" si="60"/>
        <v>0</v>
      </c>
      <c r="G651" s="24">
        <f t="shared" si="61"/>
        <v>0</v>
      </c>
      <c r="H651" s="43"/>
      <c r="I651" s="43"/>
      <c r="J651" s="43"/>
      <c r="K651" s="43"/>
      <c r="L651" s="43"/>
      <c r="O651" s="26" t="str">
        <f>IFERROR(VLOOKUP(C:C,'Results Data'!A:F,6,FALSE), "Not Found")</f>
        <v>Not Found</v>
      </c>
      <c r="P651" s="27" t="str">
        <f>IFERROR(VLOOKUP(C:C,'Results Data'!A:M,13,FALSE), "Not Found")</f>
        <v>Not Found</v>
      </c>
      <c r="Q651" s="27" t="b">
        <f>AND('RIDE DATA'!$A$5&lt;'Registration Data'!$P651,'RIDE DATA'!$B$5&gt;'Registration Data'!$P651)</f>
        <v>0</v>
      </c>
      <c r="R651" s="27">
        <f t="shared" si="62"/>
        <v>0</v>
      </c>
      <c r="S651" s="45"/>
      <c r="T651" s="28" t="e">
        <f t="shared" si="64"/>
        <v>#VALUE!</v>
      </c>
      <c r="U651" s="29" t="e">
        <f t="shared" si="65"/>
        <v>#VALUE!</v>
      </c>
      <c r="V651" s="44" t="e">
        <f t="shared" si="63"/>
        <v>#VALUE!</v>
      </c>
      <c r="W651"/>
    </row>
    <row r="652" spans="1:23" x14ac:dyDescent="0.25">
      <c r="A652"/>
      <c r="B652"/>
      <c r="C652"/>
      <c r="D652"/>
      <c r="E652"/>
      <c r="F652" s="23">
        <f t="shared" si="60"/>
        <v>0</v>
      </c>
      <c r="G652" s="24">
        <f t="shared" si="61"/>
        <v>0</v>
      </c>
      <c r="H652" s="43"/>
      <c r="I652" s="43"/>
      <c r="J652" s="43"/>
      <c r="K652" s="43"/>
      <c r="L652" s="43"/>
      <c r="O652" s="26" t="str">
        <f>IFERROR(VLOOKUP(C:C,'Results Data'!A:F,6,FALSE), "Not Found")</f>
        <v>Not Found</v>
      </c>
      <c r="P652" s="27" t="str">
        <f>IFERROR(VLOOKUP(C:C,'Results Data'!A:M,13,FALSE), "Not Found")</f>
        <v>Not Found</v>
      </c>
      <c r="Q652" s="27" t="b">
        <f>AND('RIDE DATA'!$A$5&lt;'Registration Data'!$P652,'RIDE DATA'!$B$5&gt;'Registration Data'!$P652)</f>
        <v>0</v>
      </c>
      <c r="R652" s="27">
        <f t="shared" si="62"/>
        <v>0</v>
      </c>
      <c r="S652" s="45"/>
      <c r="T652" s="28" t="e">
        <f t="shared" si="64"/>
        <v>#VALUE!</v>
      </c>
      <c r="U652" s="29" t="e">
        <f t="shared" si="65"/>
        <v>#VALUE!</v>
      </c>
      <c r="V652" s="44" t="e">
        <f t="shared" si="63"/>
        <v>#VALUE!</v>
      </c>
      <c r="W652"/>
    </row>
    <row r="653" spans="1:23" x14ac:dyDescent="0.25">
      <c r="A653"/>
      <c r="B653"/>
      <c r="C653"/>
      <c r="D653"/>
      <c r="E653"/>
      <c r="F653" s="23">
        <f t="shared" si="60"/>
        <v>0</v>
      </c>
      <c r="G653" s="24">
        <f t="shared" si="61"/>
        <v>0</v>
      </c>
      <c r="H653" s="43"/>
      <c r="I653" s="43"/>
      <c r="J653" s="43"/>
      <c r="K653" s="43"/>
      <c r="L653" s="43"/>
      <c r="O653" s="26" t="str">
        <f>IFERROR(VLOOKUP(C:C,'Results Data'!A:F,6,FALSE), "Not Found")</f>
        <v>Not Found</v>
      </c>
      <c r="P653" s="27" t="str">
        <f>IFERROR(VLOOKUP(C:C,'Results Data'!A:M,13,FALSE), "Not Found")</f>
        <v>Not Found</v>
      </c>
      <c r="Q653" s="27" t="b">
        <f>AND('RIDE DATA'!$A$5&lt;'Registration Data'!$P653,'RIDE DATA'!$B$5&gt;'Registration Data'!$P653)</f>
        <v>0</v>
      </c>
      <c r="R653" s="27">
        <f t="shared" si="62"/>
        <v>0</v>
      </c>
      <c r="S653" s="45"/>
      <c r="T653" s="28" t="e">
        <f t="shared" si="64"/>
        <v>#VALUE!</v>
      </c>
      <c r="U653" s="29" t="e">
        <f t="shared" si="65"/>
        <v>#VALUE!</v>
      </c>
      <c r="V653" s="44" t="e">
        <f t="shared" si="63"/>
        <v>#VALUE!</v>
      </c>
      <c r="W653"/>
    </row>
    <row r="654" spans="1:23" x14ac:dyDescent="0.25">
      <c r="A654"/>
      <c r="B654"/>
      <c r="C654"/>
      <c r="D654"/>
      <c r="E654"/>
      <c r="F654" s="23">
        <f t="shared" si="60"/>
        <v>0</v>
      </c>
      <c r="G654" s="24">
        <f t="shared" si="61"/>
        <v>0</v>
      </c>
      <c r="H654" s="43"/>
      <c r="I654" s="43"/>
      <c r="J654" s="43"/>
      <c r="K654" s="43"/>
      <c r="L654" s="43"/>
      <c r="O654" s="26" t="str">
        <f>IFERROR(VLOOKUP(C:C,'Results Data'!A:F,6,FALSE), "Not Found")</f>
        <v>Not Found</v>
      </c>
      <c r="P654" s="27" t="str">
        <f>IFERROR(VLOOKUP(C:C,'Results Data'!A:M,13,FALSE), "Not Found")</f>
        <v>Not Found</v>
      </c>
      <c r="Q654" s="27" t="b">
        <f>AND('RIDE DATA'!$A$5&lt;'Registration Data'!$P654,'RIDE DATA'!$B$5&gt;'Registration Data'!$P654)</f>
        <v>0</v>
      </c>
      <c r="R654" s="27">
        <f t="shared" si="62"/>
        <v>0</v>
      </c>
      <c r="S654" s="45"/>
      <c r="T654" s="28" t="e">
        <f t="shared" si="64"/>
        <v>#VALUE!</v>
      </c>
      <c r="U654" s="29" t="e">
        <f t="shared" si="65"/>
        <v>#VALUE!</v>
      </c>
      <c r="V654" s="44" t="e">
        <f t="shared" si="63"/>
        <v>#VALUE!</v>
      </c>
      <c r="W654"/>
    </row>
    <row r="655" spans="1:23" x14ac:dyDescent="0.25">
      <c r="A655"/>
      <c r="B655"/>
      <c r="C655"/>
      <c r="D655"/>
      <c r="E655"/>
      <c r="F655" s="23">
        <f t="shared" si="60"/>
        <v>0</v>
      </c>
      <c r="G655" s="24">
        <f t="shared" si="61"/>
        <v>0</v>
      </c>
      <c r="H655" s="43"/>
      <c r="I655" s="43"/>
      <c r="J655" s="43"/>
      <c r="K655" s="43"/>
      <c r="L655" s="43"/>
      <c r="O655" s="26" t="str">
        <f>IFERROR(VLOOKUP(C:C,'Results Data'!A:F,6,FALSE), "Not Found")</f>
        <v>Not Found</v>
      </c>
      <c r="P655" s="27" t="str">
        <f>IFERROR(VLOOKUP(C:C,'Results Data'!A:M,13,FALSE), "Not Found")</f>
        <v>Not Found</v>
      </c>
      <c r="Q655" s="27" t="b">
        <f>AND('RIDE DATA'!$A$5&lt;'Registration Data'!$P655,'RIDE DATA'!$B$5&gt;'Registration Data'!$P655)</f>
        <v>0</v>
      </c>
      <c r="R655" s="27">
        <f t="shared" si="62"/>
        <v>0</v>
      </c>
      <c r="S655" s="45"/>
      <c r="T655" s="28" t="e">
        <f t="shared" si="64"/>
        <v>#VALUE!</v>
      </c>
      <c r="U655" s="29" t="e">
        <f t="shared" si="65"/>
        <v>#VALUE!</v>
      </c>
      <c r="V655" s="44" t="e">
        <f t="shared" si="63"/>
        <v>#VALUE!</v>
      </c>
      <c r="W655"/>
    </row>
    <row r="656" spans="1:23" x14ac:dyDescent="0.25">
      <c r="A656"/>
      <c r="B656"/>
      <c r="C656"/>
      <c r="D656"/>
      <c r="E656"/>
      <c r="F656" s="23">
        <f t="shared" si="60"/>
        <v>0</v>
      </c>
      <c r="G656" s="24">
        <f t="shared" si="61"/>
        <v>0</v>
      </c>
      <c r="H656" s="43"/>
      <c r="I656" s="43"/>
      <c r="J656" s="43"/>
      <c r="K656" s="43"/>
      <c r="L656" s="43"/>
      <c r="O656" s="26" t="str">
        <f>IFERROR(VLOOKUP(C:C,'Results Data'!A:F,6,FALSE), "Not Found")</f>
        <v>Not Found</v>
      </c>
      <c r="P656" s="27" t="str">
        <f>IFERROR(VLOOKUP(C:C,'Results Data'!A:M,13,FALSE), "Not Found")</f>
        <v>Not Found</v>
      </c>
      <c r="Q656" s="27" t="b">
        <f>AND('RIDE DATA'!$A$5&lt;'Registration Data'!$P656,'RIDE DATA'!$B$5&gt;'Registration Data'!$P656)</f>
        <v>0</v>
      </c>
      <c r="R656" s="27">
        <f t="shared" si="62"/>
        <v>0</v>
      </c>
      <c r="S656" s="45"/>
      <c r="T656" s="28" t="e">
        <f t="shared" si="64"/>
        <v>#VALUE!</v>
      </c>
      <c r="U656" s="29" t="e">
        <f t="shared" si="65"/>
        <v>#VALUE!</v>
      </c>
      <c r="V656" s="44" t="e">
        <f t="shared" si="63"/>
        <v>#VALUE!</v>
      </c>
      <c r="W656"/>
    </row>
    <row r="657" spans="1:23" x14ac:dyDescent="0.25">
      <c r="A657"/>
      <c r="B657"/>
      <c r="C657"/>
      <c r="D657"/>
      <c r="E657"/>
      <c r="F657" s="23">
        <f t="shared" si="60"/>
        <v>0</v>
      </c>
      <c r="G657" s="24">
        <f t="shared" si="61"/>
        <v>0</v>
      </c>
      <c r="H657" s="43"/>
      <c r="I657" s="43"/>
      <c r="J657" s="43"/>
      <c r="K657" s="43"/>
      <c r="L657" s="43"/>
      <c r="O657" s="26" t="str">
        <f>IFERROR(VLOOKUP(C:C,'Results Data'!A:F,6,FALSE), "Not Found")</f>
        <v>Not Found</v>
      </c>
      <c r="P657" s="27" t="str">
        <f>IFERROR(VLOOKUP(C:C,'Results Data'!A:M,13,FALSE), "Not Found")</f>
        <v>Not Found</v>
      </c>
      <c r="Q657" s="27" t="b">
        <f>AND('RIDE DATA'!$A$5&lt;'Registration Data'!$P657,'RIDE DATA'!$B$5&gt;'Registration Data'!$P657)</f>
        <v>0</v>
      </c>
      <c r="R657" s="27">
        <f t="shared" si="62"/>
        <v>0</v>
      </c>
      <c r="S657" s="45"/>
      <c r="T657" s="28" t="e">
        <f t="shared" si="64"/>
        <v>#VALUE!</v>
      </c>
      <c r="U657" s="29" t="e">
        <f t="shared" si="65"/>
        <v>#VALUE!</v>
      </c>
      <c r="V657" s="44" t="e">
        <f t="shared" si="63"/>
        <v>#VALUE!</v>
      </c>
      <c r="W657"/>
    </row>
    <row r="658" spans="1:23" x14ac:dyDescent="0.25">
      <c r="A658"/>
      <c r="B658"/>
      <c r="C658"/>
      <c r="D658"/>
      <c r="E658"/>
      <c r="F658" s="23">
        <f t="shared" si="60"/>
        <v>0</v>
      </c>
      <c r="G658" s="24">
        <f t="shared" si="61"/>
        <v>0</v>
      </c>
      <c r="H658" s="43"/>
      <c r="I658" s="43"/>
      <c r="J658" s="43"/>
      <c r="K658" s="43"/>
      <c r="L658" s="43"/>
      <c r="O658" s="26" t="str">
        <f>IFERROR(VLOOKUP(C:C,'Results Data'!A:F,6,FALSE), "Not Found")</f>
        <v>Not Found</v>
      </c>
      <c r="P658" s="27" t="str">
        <f>IFERROR(VLOOKUP(C:C,'Results Data'!A:M,13,FALSE), "Not Found")</f>
        <v>Not Found</v>
      </c>
      <c r="Q658" s="27" t="b">
        <f>AND('RIDE DATA'!$A$5&lt;'Registration Data'!$P658,'RIDE DATA'!$B$5&gt;'Registration Data'!$P658)</f>
        <v>0</v>
      </c>
      <c r="R658" s="27">
        <f t="shared" si="62"/>
        <v>0</v>
      </c>
      <c r="S658" s="45"/>
      <c r="T658" s="28" t="e">
        <f t="shared" si="64"/>
        <v>#VALUE!</v>
      </c>
      <c r="U658" s="29" t="e">
        <f t="shared" si="65"/>
        <v>#VALUE!</v>
      </c>
      <c r="V658" s="44" t="e">
        <f t="shared" si="63"/>
        <v>#VALUE!</v>
      </c>
      <c r="W658"/>
    </row>
    <row r="659" spans="1:23" x14ac:dyDescent="0.25">
      <c r="A659"/>
      <c r="B659"/>
      <c r="C659"/>
      <c r="D659"/>
      <c r="E659"/>
      <c r="F659" s="23">
        <f t="shared" si="60"/>
        <v>0</v>
      </c>
      <c r="G659" s="24">
        <f t="shared" si="61"/>
        <v>0</v>
      </c>
      <c r="H659" s="43"/>
      <c r="I659" s="43"/>
      <c r="J659" s="43"/>
      <c r="K659" s="43"/>
      <c r="L659" s="43"/>
      <c r="O659" s="26" t="str">
        <f>IFERROR(VLOOKUP(C:C,'Results Data'!A:F,6,FALSE), "Not Found")</f>
        <v>Not Found</v>
      </c>
      <c r="P659" s="27" t="str">
        <f>IFERROR(VLOOKUP(C:C,'Results Data'!A:M,13,FALSE), "Not Found")</f>
        <v>Not Found</v>
      </c>
      <c r="Q659" s="27" t="b">
        <f>AND('RIDE DATA'!$A$5&lt;'Registration Data'!$P659,'RIDE DATA'!$B$5&gt;'Registration Data'!$P659)</f>
        <v>0</v>
      </c>
      <c r="R659" s="27">
        <f t="shared" si="62"/>
        <v>0</v>
      </c>
      <c r="S659" s="45"/>
      <c r="T659" s="28" t="e">
        <f t="shared" si="64"/>
        <v>#VALUE!</v>
      </c>
      <c r="U659" s="29" t="e">
        <f t="shared" si="65"/>
        <v>#VALUE!</v>
      </c>
      <c r="V659" s="44" t="e">
        <f t="shared" si="63"/>
        <v>#VALUE!</v>
      </c>
      <c r="W659"/>
    </row>
    <row r="660" spans="1:23" x14ac:dyDescent="0.25">
      <c r="A660"/>
      <c r="B660"/>
      <c r="C660"/>
      <c r="D660"/>
      <c r="E660"/>
      <c r="F660" s="23">
        <f t="shared" si="60"/>
        <v>0</v>
      </c>
      <c r="G660" s="24">
        <f t="shared" si="61"/>
        <v>0</v>
      </c>
      <c r="H660" s="43"/>
      <c r="I660" s="43"/>
      <c r="J660" s="43"/>
      <c r="K660" s="43"/>
      <c r="L660" s="43"/>
      <c r="O660" s="26" t="str">
        <f>IFERROR(VLOOKUP(C:C,'Results Data'!A:F,6,FALSE), "Not Found")</f>
        <v>Not Found</v>
      </c>
      <c r="P660" s="27" t="str">
        <f>IFERROR(VLOOKUP(C:C,'Results Data'!A:M,13,FALSE), "Not Found")</f>
        <v>Not Found</v>
      </c>
      <c r="Q660" s="27" t="b">
        <f>AND('RIDE DATA'!$A$5&lt;'Registration Data'!$P660,'RIDE DATA'!$B$5&gt;'Registration Data'!$P660)</f>
        <v>0</v>
      </c>
      <c r="R660" s="27">
        <f t="shared" si="62"/>
        <v>0</v>
      </c>
      <c r="S660" s="45"/>
      <c r="T660" s="28" t="e">
        <f t="shared" si="64"/>
        <v>#VALUE!</v>
      </c>
      <c r="U660" s="29" t="e">
        <f t="shared" si="65"/>
        <v>#VALUE!</v>
      </c>
      <c r="V660" s="44" t="e">
        <f t="shared" si="63"/>
        <v>#VALUE!</v>
      </c>
      <c r="W660"/>
    </row>
    <row r="661" spans="1:23" x14ac:dyDescent="0.25">
      <c r="A661"/>
      <c r="B661"/>
      <c r="C661"/>
      <c r="D661"/>
      <c r="E661"/>
      <c r="F661" s="23">
        <f t="shared" si="60"/>
        <v>0</v>
      </c>
      <c r="G661" s="24">
        <f t="shared" si="61"/>
        <v>0</v>
      </c>
      <c r="H661" s="43"/>
      <c r="I661" s="43"/>
      <c r="J661" s="43"/>
      <c r="K661" s="43"/>
      <c r="L661" s="43"/>
      <c r="O661" s="26" t="str">
        <f>IFERROR(VLOOKUP(C:C,'Results Data'!A:F,6,FALSE), "Not Found")</f>
        <v>Not Found</v>
      </c>
      <c r="P661" s="27" t="str">
        <f>IFERROR(VLOOKUP(C:C,'Results Data'!A:M,13,FALSE), "Not Found")</f>
        <v>Not Found</v>
      </c>
      <c r="Q661" s="27" t="b">
        <f>AND('RIDE DATA'!$A$5&lt;'Registration Data'!$P661,'RIDE DATA'!$B$5&gt;'Registration Data'!$P661)</f>
        <v>0</v>
      </c>
      <c r="R661" s="27">
        <f t="shared" si="62"/>
        <v>0</v>
      </c>
      <c r="S661" s="45"/>
      <c r="T661" s="28" t="e">
        <f t="shared" si="64"/>
        <v>#VALUE!</v>
      </c>
      <c r="U661" s="29" t="e">
        <f t="shared" si="65"/>
        <v>#VALUE!</v>
      </c>
      <c r="V661" s="44" t="e">
        <f t="shared" si="63"/>
        <v>#VALUE!</v>
      </c>
      <c r="W661"/>
    </row>
    <row r="662" spans="1:23" x14ac:dyDescent="0.25">
      <c r="A662"/>
      <c r="B662"/>
      <c r="C662"/>
      <c r="D662"/>
      <c r="E662"/>
      <c r="F662" s="23">
        <f t="shared" si="60"/>
        <v>0</v>
      </c>
      <c r="G662" s="24">
        <f t="shared" si="61"/>
        <v>0</v>
      </c>
      <c r="H662" s="43"/>
      <c r="I662" s="43"/>
      <c r="J662" s="43"/>
      <c r="K662" s="43"/>
      <c r="L662" s="43"/>
      <c r="O662" s="26" t="str">
        <f>IFERROR(VLOOKUP(C:C,'Results Data'!A:F,6,FALSE), "Not Found")</f>
        <v>Not Found</v>
      </c>
      <c r="P662" s="27" t="str">
        <f>IFERROR(VLOOKUP(C:C,'Results Data'!A:M,13,FALSE), "Not Found")</f>
        <v>Not Found</v>
      </c>
      <c r="Q662" s="27" t="b">
        <f>AND('RIDE DATA'!$A$5&lt;'Registration Data'!$P662,'RIDE DATA'!$B$5&gt;'Registration Data'!$P662)</f>
        <v>0</v>
      </c>
      <c r="R662" s="27">
        <f t="shared" si="62"/>
        <v>0</v>
      </c>
      <c r="S662" s="45"/>
      <c r="T662" s="28" t="e">
        <f t="shared" si="64"/>
        <v>#VALUE!</v>
      </c>
      <c r="U662" s="29" t="e">
        <f t="shared" si="65"/>
        <v>#VALUE!</v>
      </c>
      <c r="V662" s="44" t="e">
        <f t="shared" si="63"/>
        <v>#VALUE!</v>
      </c>
      <c r="W662"/>
    </row>
    <row r="663" spans="1:23" x14ac:dyDescent="0.25">
      <c r="A663"/>
      <c r="B663"/>
      <c r="C663"/>
      <c r="D663"/>
      <c r="E663"/>
      <c r="F663" s="23">
        <f t="shared" si="60"/>
        <v>0</v>
      </c>
      <c r="G663" s="24">
        <f t="shared" si="61"/>
        <v>0</v>
      </c>
      <c r="H663" s="43"/>
      <c r="I663" s="43"/>
      <c r="J663" s="43"/>
      <c r="K663" s="43"/>
      <c r="L663" s="43"/>
      <c r="O663" s="26" t="str">
        <f>IFERROR(VLOOKUP(C:C,'Results Data'!A:F,6,FALSE), "Not Found")</f>
        <v>Not Found</v>
      </c>
      <c r="P663" s="27" t="str">
        <f>IFERROR(VLOOKUP(C:C,'Results Data'!A:M,13,FALSE), "Not Found")</f>
        <v>Not Found</v>
      </c>
      <c r="Q663" s="27" t="b">
        <f>AND('RIDE DATA'!$A$5&lt;'Registration Data'!$P663,'RIDE DATA'!$B$5&gt;'Registration Data'!$P663)</f>
        <v>0</v>
      </c>
      <c r="R663" s="27">
        <f t="shared" si="62"/>
        <v>0</v>
      </c>
      <c r="S663" s="45"/>
      <c r="T663" s="28" t="e">
        <f t="shared" si="64"/>
        <v>#VALUE!</v>
      </c>
      <c r="U663" s="29" t="e">
        <f t="shared" si="65"/>
        <v>#VALUE!</v>
      </c>
      <c r="V663" s="44" t="e">
        <f t="shared" si="63"/>
        <v>#VALUE!</v>
      </c>
      <c r="W663"/>
    </row>
    <row r="664" spans="1:23" x14ac:dyDescent="0.25">
      <c r="A664"/>
      <c r="B664"/>
      <c r="C664"/>
      <c r="D664"/>
      <c r="E664"/>
      <c r="F664" s="23">
        <f t="shared" si="60"/>
        <v>0</v>
      </c>
      <c r="G664" s="24">
        <f t="shared" si="61"/>
        <v>0</v>
      </c>
      <c r="H664" s="43"/>
      <c r="I664" s="43"/>
      <c r="J664" s="43"/>
      <c r="K664" s="43"/>
      <c r="L664" s="43"/>
      <c r="O664" s="26" t="str">
        <f>IFERROR(VLOOKUP(C:C,'Results Data'!A:F,6,FALSE), "Not Found")</f>
        <v>Not Found</v>
      </c>
      <c r="P664" s="27" t="str">
        <f>IFERROR(VLOOKUP(C:C,'Results Data'!A:M,13,FALSE), "Not Found")</f>
        <v>Not Found</v>
      </c>
      <c r="Q664" s="27" t="b">
        <f>AND('RIDE DATA'!$A$5&lt;'Registration Data'!$P664,'RIDE DATA'!$B$5&gt;'Registration Data'!$P664)</f>
        <v>0</v>
      </c>
      <c r="R664" s="27">
        <f t="shared" si="62"/>
        <v>0</v>
      </c>
      <c r="S664" s="45"/>
      <c r="T664" s="28" t="e">
        <f t="shared" si="64"/>
        <v>#VALUE!</v>
      </c>
      <c r="U664" s="29" t="e">
        <f t="shared" si="65"/>
        <v>#VALUE!</v>
      </c>
      <c r="V664" s="44" t="e">
        <f t="shared" si="63"/>
        <v>#VALUE!</v>
      </c>
      <c r="W664"/>
    </row>
    <row r="665" spans="1:23" x14ac:dyDescent="0.25">
      <c r="A665"/>
      <c r="B665"/>
      <c r="C665"/>
      <c r="D665"/>
      <c r="E665"/>
      <c r="F665" s="23">
        <f t="shared" si="60"/>
        <v>0</v>
      </c>
      <c r="G665" s="24">
        <f t="shared" si="61"/>
        <v>0</v>
      </c>
      <c r="H665" s="43"/>
      <c r="I665" s="43"/>
      <c r="J665" s="43"/>
      <c r="K665" s="43"/>
      <c r="L665" s="43"/>
      <c r="O665" s="26" t="str">
        <f>IFERROR(VLOOKUP(C:C,'Results Data'!A:F,6,FALSE), "Not Found")</f>
        <v>Not Found</v>
      </c>
      <c r="P665" s="27" t="str">
        <f>IFERROR(VLOOKUP(C:C,'Results Data'!A:M,13,FALSE), "Not Found")</f>
        <v>Not Found</v>
      </c>
      <c r="Q665" s="27" t="b">
        <f>AND('RIDE DATA'!$A$5&lt;'Registration Data'!$P665,'RIDE DATA'!$B$5&gt;'Registration Data'!$P665)</f>
        <v>0</v>
      </c>
      <c r="R665" s="27">
        <f t="shared" si="62"/>
        <v>0</v>
      </c>
      <c r="S665" s="45"/>
      <c r="T665" s="28" t="e">
        <f t="shared" si="64"/>
        <v>#VALUE!</v>
      </c>
      <c r="U665" s="29" t="e">
        <f t="shared" si="65"/>
        <v>#VALUE!</v>
      </c>
      <c r="V665" s="44" t="e">
        <f t="shared" si="63"/>
        <v>#VALUE!</v>
      </c>
      <c r="W665"/>
    </row>
    <row r="666" spans="1:23" x14ac:dyDescent="0.25">
      <c r="A666"/>
      <c r="B666"/>
      <c r="C666"/>
      <c r="D666"/>
      <c r="E666"/>
      <c r="F666" s="23">
        <f t="shared" si="60"/>
        <v>0</v>
      </c>
      <c r="G666" s="24">
        <f t="shared" si="61"/>
        <v>0</v>
      </c>
      <c r="H666" s="43"/>
      <c r="I666" s="43"/>
      <c r="J666" s="43"/>
      <c r="K666" s="43"/>
      <c r="L666" s="43"/>
      <c r="O666" s="26" t="str">
        <f>IFERROR(VLOOKUP(C:C,'Results Data'!A:F,6,FALSE), "Not Found")</f>
        <v>Not Found</v>
      </c>
      <c r="P666" s="27" t="str">
        <f>IFERROR(VLOOKUP(C:C,'Results Data'!A:M,13,FALSE), "Not Found")</f>
        <v>Not Found</v>
      </c>
      <c r="Q666" s="27" t="b">
        <f>AND('RIDE DATA'!$A$5&lt;'Registration Data'!$P666,'RIDE DATA'!$B$5&gt;'Registration Data'!$P666)</f>
        <v>0</v>
      </c>
      <c r="R666" s="27">
        <f t="shared" si="62"/>
        <v>0</v>
      </c>
      <c r="S666" s="45"/>
      <c r="T666" s="28" t="e">
        <f t="shared" si="64"/>
        <v>#VALUE!</v>
      </c>
      <c r="U666" s="29" t="e">
        <f t="shared" si="65"/>
        <v>#VALUE!</v>
      </c>
      <c r="V666" s="44" t="e">
        <f t="shared" si="63"/>
        <v>#VALUE!</v>
      </c>
      <c r="W666"/>
    </row>
    <row r="667" spans="1:23" x14ac:dyDescent="0.25">
      <c r="A667"/>
      <c r="B667"/>
      <c r="C667"/>
      <c r="D667"/>
      <c r="E667"/>
      <c r="F667" s="23">
        <f t="shared" si="60"/>
        <v>0</v>
      </c>
      <c r="G667" s="24">
        <f t="shared" si="61"/>
        <v>0</v>
      </c>
      <c r="H667" s="43"/>
      <c r="I667" s="43"/>
      <c r="J667" s="43"/>
      <c r="K667" s="43"/>
      <c r="L667" s="43"/>
      <c r="O667" s="26" t="str">
        <f>IFERROR(VLOOKUP(C:C,'Results Data'!A:F,6,FALSE), "Not Found")</f>
        <v>Not Found</v>
      </c>
      <c r="P667" s="27" t="str">
        <f>IFERROR(VLOOKUP(C:C,'Results Data'!A:M,13,FALSE), "Not Found")</f>
        <v>Not Found</v>
      </c>
      <c r="Q667" s="27" t="b">
        <f>AND('RIDE DATA'!$A$5&lt;'Registration Data'!$P667,'RIDE DATA'!$B$5&gt;'Registration Data'!$P667)</f>
        <v>0</v>
      </c>
      <c r="R667" s="27">
        <f t="shared" si="62"/>
        <v>0</v>
      </c>
      <c r="S667" s="45"/>
      <c r="T667" s="28" t="e">
        <f t="shared" si="64"/>
        <v>#VALUE!</v>
      </c>
      <c r="U667" s="29" t="e">
        <f t="shared" si="65"/>
        <v>#VALUE!</v>
      </c>
      <c r="V667" s="44" t="e">
        <f t="shared" si="63"/>
        <v>#VALUE!</v>
      </c>
      <c r="W667"/>
    </row>
    <row r="668" spans="1:23" x14ac:dyDescent="0.25">
      <c r="A668"/>
      <c r="B668"/>
      <c r="C668"/>
      <c r="D668"/>
      <c r="E668"/>
      <c r="F668" s="23">
        <f t="shared" si="60"/>
        <v>0</v>
      </c>
      <c r="G668" s="24">
        <f t="shared" si="61"/>
        <v>0</v>
      </c>
      <c r="H668" s="43"/>
      <c r="I668" s="43"/>
      <c r="J668" s="43"/>
      <c r="K668" s="43"/>
      <c r="L668" s="43"/>
      <c r="O668" s="26" t="str">
        <f>IFERROR(VLOOKUP(C:C,'Results Data'!A:F,6,FALSE), "Not Found")</f>
        <v>Not Found</v>
      </c>
      <c r="P668" s="27" t="str">
        <f>IFERROR(VLOOKUP(C:C,'Results Data'!A:M,13,FALSE), "Not Found")</f>
        <v>Not Found</v>
      </c>
      <c r="Q668" s="27" t="b">
        <f>AND('RIDE DATA'!$A$5&lt;'Registration Data'!$P668,'RIDE DATA'!$B$5&gt;'Registration Data'!$P668)</f>
        <v>0</v>
      </c>
      <c r="R668" s="27">
        <f t="shared" si="62"/>
        <v>0</v>
      </c>
      <c r="S668" s="45"/>
      <c r="T668" s="28" t="e">
        <f t="shared" si="64"/>
        <v>#VALUE!</v>
      </c>
      <c r="U668" s="29" t="e">
        <f t="shared" si="65"/>
        <v>#VALUE!</v>
      </c>
      <c r="V668" s="44" t="e">
        <f t="shared" si="63"/>
        <v>#VALUE!</v>
      </c>
      <c r="W668"/>
    </row>
    <row r="669" spans="1:23" x14ac:dyDescent="0.25">
      <c r="A669"/>
      <c r="B669"/>
      <c r="C669"/>
      <c r="D669"/>
      <c r="E669"/>
      <c r="F669" s="23">
        <f t="shared" si="60"/>
        <v>0</v>
      </c>
      <c r="G669" s="24">
        <f t="shared" si="61"/>
        <v>0</v>
      </c>
      <c r="H669" s="43"/>
      <c r="I669" s="43"/>
      <c r="J669" s="43"/>
      <c r="K669" s="43"/>
      <c r="L669" s="43"/>
      <c r="O669" s="26" t="str">
        <f>IFERROR(VLOOKUP(C:C,'Results Data'!A:F,6,FALSE), "Not Found")</f>
        <v>Not Found</v>
      </c>
      <c r="P669" s="27" t="str">
        <f>IFERROR(VLOOKUP(C:C,'Results Data'!A:M,13,FALSE), "Not Found")</f>
        <v>Not Found</v>
      </c>
      <c r="Q669" s="27" t="b">
        <f>AND('RIDE DATA'!$A$5&lt;'Registration Data'!$P669,'RIDE DATA'!$B$5&gt;'Registration Data'!$P669)</f>
        <v>0</v>
      </c>
      <c r="R669" s="27">
        <f t="shared" si="62"/>
        <v>0</v>
      </c>
      <c r="S669" s="45"/>
      <c r="T669" s="28" t="e">
        <f t="shared" si="64"/>
        <v>#VALUE!</v>
      </c>
      <c r="U669" s="29" t="e">
        <f t="shared" si="65"/>
        <v>#VALUE!</v>
      </c>
      <c r="V669" s="44" t="e">
        <f t="shared" si="63"/>
        <v>#VALUE!</v>
      </c>
      <c r="W669"/>
    </row>
    <row r="670" spans="1:23" x14ac:dyDescent="0.25">
      <c r="A670"/>
      <c r="B670"/>
      <c r="C670"/>
      <c r="D670"/>
      <c r="E670"/>
      <c r="F670" s="23">
        <f t="shared" si="60"/>
        <v>0</v>
      </c>
      <c r="G670" s="24">
        <f t="shared" si="61"/>
        <v>0</v>
      </c>
      <c r="H670" s="43"/>
      <c r="I670" s="43"/>
      <c r="J670" s="43"/>
      <c r="K670" s="43"/>
      <c r="L670" s="43"/>
      <c r="O670" s="26" t="str">
        <f>IFERROR(VLOOKUP(C:C,'Results Data'!A:F,6,FALSE), "Not Found")</f>
        <v>Not Found</v>
      </c>
      <c r="P670" s="27" t="str">
        <f>IFERROR(VLOOKUP(C:C,'Results Data'!A:M,13,FALSE), "Not Found")</f>
        <v>Not Found</v>
      </c>
      <c r="Q670" s="27" t="b">
        <f>AND('RIDE DATA'!$A$5&lt;'Registration Data'!$P670,'RIDE DATA'!$B$5&gt;'Registration Data'!$P670)</f>
        <v>0</v>
      </c>
      <c r="R670" s="27">
        <f t="shared" si="62"/>
        <v>0</v>
      </c>
      <c r="S670" s="45"/>
      <c r="T670" s="28" t="e">
        <f t="shared" si="64"/>
        <v>#VALUE!</v>
      </c>
      <c r="U670" s="29" t="e">
        <f t="shared" si="65"/>
        <v>#VALUE!</v>
      </c>
      <c r="V670" s="44" t="e">
        <f t="shared" si="63"/>
        <v>#VALUE!</v>
      </c>
      <c r="W670"/>
    </row>
    <row r="671" spans="1:23" x14ac:dyDescent="0.25">
      <c r="A671"/>
      <c r="B671"/>
      <c r="C671"/>
      <c r="D671"/>
      <c r="E671"/>
      <c r="F671" s="23">
        <f t="shared" si="60"/>
        <v>0</v>
      </c>
      <c r="G671" s="24">
        <f t="shared" si="61"/>
        <v>0</v>
      </c>
      <c r="H671" s="43"/>
      <c r="I671" s="43"/>
      <c r="J671" s="43"/>
      <c r="K671" s="43"/>
      <c r="L671" s="43"/>
      <c r="O671" s="26" t="str">
        <f>IFERROR(VLOOKUP(C:C,'Results Data'!A:F,6,FALSE), "Not Found")</f>
        <v>Not Found</v>
      </c>
      <c r="P671" s="27" t="str">
        <f>IFERROR(VLOOKUP(C:C,'Results Data'!A:M,13,FALSE), "Not Found")</f>
        <v>Not Found</v>
      </c>
      <c r="Q671" s="27" t="b">
        <f>AND('RIDE DATA'!$A$5&lt;'Registration Data'!$P671,'RIDE DATA'!$B$5&gt;'Registration Data'!$P671)</f>
        <v>0</v>
      </c>
      <c r="R671" s="27">
        <f t="shared" si="62"/>
        <v>0</v>
      </c>
      <c r="S671" s="45"/>
      <c r="T671" s="28" t="e">
        <f t="shared" si="64"/>
        <v>#VALUE!</v>
      </c>
      <c r="U671" s="29" t="e">
        <f t="shared" si="65"/>
        <v>#VALUE!</v>
      </c>
      <c r="V671" s="44" t="e">
        <f t="shared" si="63"/>
        <v>#VALUE!</v>
      </c>
      <c r="W671"/>
    </row>
    <row r="672" spans="1:23" x14ac:dyDescent="0.25">
      <c r="A672"/>
      <c r="B672"/>
      <c r="C672"/>
      <c r="D672"/>
      <c r="E672"/>
      <c r="F672" s="23">
        <f t="shared" si="60"/>
        <v>0</v>
      </c>
      <c r="G672" s="24">
        <f t="shared" si="61"/>
        <v>0</v>
      </c>
      <c r="H672" s="43"/>
      <c r="I672" s="43"/>
      <c r="J672" s="43"/>
      <c r="K672" s="43"/>
      <c r="L672" s="43"/>
      <c r="O672" s="26" t="str">
        <f>IFERROR(VLOOKUP(C:C,'Results Data'!A:F,6,FALSE), "Not Found")</f>
        <v>Not Found</v>
      </c>
      <c r="P672" s="27" t="str">
        <f>IFERROR(VLOOKUP(C:C,'Results Data'!A:M,13,FALSE), "Not Found")</f>
        <v>Not Found</v>
      </c>
      <c r="Q672" s="27" t="b">
        <f>AND('RIDE DATA'!$A$5&lt;'Registration Data'!$P672,'RIDE DATA'!$B$5&gt;'Registration Data'!$P672)</f>
        <v>0</v>
      </c>
      <c r="R672" s="27">
        <f t="shared" si="62"/>
        <v>0</v>
      </c>
      <c r="S672" s="45"/>
      <c r="T672" s="28" t="e">
        <f t="shared" si="64"/>
        <v>#VALUE!</v>
      </c>
      <c r="U672" s="29" t="e">
        <f t="shared" si="65"/>
        <v>#VALUE!</v>
      </c>
      <c r="V672" s="44" t="e">
        <f t="shared" si="63"/>
        <v>#VALUE!</v>
      </c>
      <c r="W672"/>
    </row>
    <row r="673" spans="1:23" x14ac:dyDescent="0.25">
      <c r="A673"/>
      <c r="B673"/>
      <c r="C673"/>
      <c r="D673"/>
      <c r="E673"/>
      <c r="F673" s="23">
        <f t="shared" si="60"/>
        <v>0</v>
      </c>
      <c r="G673" s="24">
        <f t="shared" si="61"/>
        <v>0</v>
      </c>
      <c r="H673" s="43"/>
      <c r="I673" s="43"/>
      <c r="J673" s="43"/>
      <c r="K673" s="43"/>
      <c r="L673" s="43"/>
      <c r="O673" s="26" t="str">
        <f>IFERROR(VLOOKUP(C:C,'Results Data'!A:F,6,FALSE), "Not Found")</f>
        <v>Not Found</v>
      </c>
      <c r="P673" s="27" t="str">
        <f>IFERROR(VLOOKUP(C:C,'Results Data'!A:M,13,FALSE), "Not Found")</f>
        <v>Not Found</v>
      </c>
      <c r="Q673" s="27" t="b">
        <f>AND('RIDE DATA'!$A$5&lt;'Registration Data'!$P673,'RIDE DATA'!$B$5&gt;'Registration Data'!$P673)</f>
        <v>0</v>
      </c>
      <c r="R673" s="27">
        <f t="shared" si="62"/>
        <v>0</v>
      </c>
      <c r="S673" s="45"/>
      <c r="T673" s="28" t="e">
        <f t="shared" si="64"/>
        <v>#VALUE!</v>
      </c>
      <c r="U673" s="29" t="e">
        <f t="shared" si="65"/>
        <v>#VALUE!</v>
      </c>
      <c r="V673" s="44" t="e">
        <f t="shared" si="63"/>
        <v>#VALUE!</v>
      </c>
      <c r="W673"/>
    </row>
    <row r="674" spans="1:23" x14ac:dyDescent="0.25">
      <c r="A674"/>
      <c r="B674"/>
      <c r="C674"/>
      <c r="D674"/>
      <c r="E674"/>
      <c r="F674" s="23">
        <f t="shared" si="60"/>
        <v>0</v>
      </c>
      <c r="G674" s="24">
        <f t="shared" si="61"/>
        <v>0</v>
      </c>
      <c r="H674" s="43"/>
      <c r="I674" s="43"/>
      <c r="J674" s="43"/>
      <c r="K674" s="43"/>
      <c r="L674" s="43"/>
      <c r="O674" s="26" t="str">
        <f>IFERROR(VLOOKUP(C:C,'Results Data'!A:F,6,FALSE), "Not Found")</f>
        <v>Not Found</v>
      </c>
      <c r="P674" s="27" t="str">
        <f>IFERROR(VLOOKUP(C:C,'Results Data'!A:M,13,FALSE), "Not Found")</f>
        <v>Not Found</v>
      </c>
      <c r="Q674" s="27" t="b">
        <f>AND('RIDE DATA'!$A$5&lt;'Registration Data'!$P674,'RIDE DATA'!$B$5&gt;'Registration Data'!$P674)</f>
        <v>0</v>
      </c>
      <c r="R674" s="27">
        <f t="shared" si="62"/>
        <v>0</v>
      </c>
      <c r="S674" s="45"/>
      <c r="T674" s="28" t="e">
        <f t="shared" si="64"/>
        <v>#VALUE!</v>
      </c>
      <c r="U674" s="29" t="e">
        <f t="shared" si="65"/>
        <v>#VALUE!</v>
      </c>
      <c r="V674" s="44" t="e">
        <f t="shared" si="63"/>
        <v>#VALUE!</v>
      </c>
      <c r="W674"/>
    </row>
    <row r="675" spans="1:23" x14ac:dyDescent="0.25">
      <c r="A675"/>
      <c r="B675"/>
      <c r="C675"/>
      <c r="D675"/>
      <c r="E675"/>
      <c r="F675" s="23">
        <f t="shared" si="60"/>
        <v>0</v>
      </c>
      <c r="G675" s="24">
        <f t="shared" si="61"/>
        <v>0</v>
      </c>
      <c r="H675" s="43"/>
      <c r="I675" s="43"/>
      <c r="J675" s="43"/>
      <c r="K675" s="43"/>
      <c r="L675" s="43"/>
      <c r="O675" s="26" t="str">
        <f>IFERROR(VLOOKUP(C:C,'Results Data'!A:F,6,FALSE), "Not Found")</f>
        <v>Not Found</v>
      </c>
      <c r="P675" s="27" t="str">
        <f>IFERROR(VLOOKUP(C:C,'Results Data'!A:M,13,FALSE), "Not Found")</f>
        <v>Not Found</v>
      </c>
      <c r="Q675" s="27" t="b">
        <f>AND('RIDE DATA'!$A$5&lt;'Registration Data'!$P675,'RIDE DATA'!$B$5&gt;'Registration Data'!$P675)</f>
        <v>0</v>
      </c>
      <c r="R675" s="27">
        <f t="shared" si="62"/>
        <v>0</v>
      </c>
      <c r="S675" s="45"/>
      <c r="T675" s="28" t="e">
        <f t="shared" si="64"/>
        <v>#VALUE!</v>
      </c>
      <c r="U675" s="29" t="e">
        <f t="shared" si="65"/>
        <v>#VALUE!</v>
      </c>
      <c r="V675" s="44" t="e">
        <f t="shared" si="63"/>
        <v>#VALUE!</v>
      </c>
      <c r="W675"/>
    </row>
    <row r="676" spans="1:23" x14ac:dyDescent="0.25">
      <c r="A676"/>
      <c r="B676"/>
      <c r="C676"/>
      <c r="D676"/>
      <c r="E676"/>
      <c r="F676" s="23">
        <f t="shared" si="60"/>
        <v>0</v>
      </c>
      <c r="G676" s="24">
        <f t="shared" si="61"/>
        <v>0</v>
      </c>
      <c r="H676" s="43"/>
      <c r="I676" s="43"/>
      <c r="J676" s="43"/>
      <c r="K676" s="43"/>
      <c r="L676" s="43"/>
      <c r="O676" s="26" t="str">
        <f>IFERROR(VLOOKUP(C:C,'Results Data'!A:F,6,FALSE), "Not Found")</f>
        <v>Not Found</v>
      </c>
      <c r="P676" s="27" t="str">
        <f>IFERROR(VLOOKUP(C:C,'Results Data'!A:M,13,FALSE), "Not Found")</f>
        <v>Not Found</v>
      </c>
      <c r="Q676" s="27" t="b">
        <f>AND('RIDE DATA'!$A$5&lt;'Registration Data'!$P676,'RIDE DATA'!$B$5&gt;'Registration Data'!$P676)</f>
        <v>0</v>
      </c>
      <c r="R676" s="27">
        <f t="shared" si="62"/>
        <v>0</v>
      </c>
      <c r="S676" s="45"/>
      <c r="T676" s="28" t="e">
        <f t="shared" si="64"/>
        <v>#VALUE!</v>
      </c>
      <c r="U676" s="29" t="e">
        <f t="shared" si="65"/>
        <v>#VALUE!</v>
      </c>
      <c r="V676" s="44" t="e">
        <f t="shared" si="63"/>
        <v>#VALUE!</v>
      </c>
      <c r="W676"/>
    </row>
    <row r="677" spans="1:23" x14ac:dyDescent="0.25">
      <c r="A677"/>
      <c r="B677"/>
      <c r="C677"/>
      <c r="D677"/>
      <c r="E677"/>
      <c r="F677" s="23">
        <f t="shared" si="60"/>
        <v>0</v>
      </c>
      <c r="G677" s="24">
        <f t="shared" si="61"/>
        <v>0</v>
      </c>
      <c r="H677" s="43"/>
      <c r="I677" s="43"/>
      <c r="J677" s="43"/>
      <c r="K677" s="43"/>
      <c r="L677" s="43"/>
      <c r="O677" s="26" t="str">
        <f>IFERROR(VLOOKUP(C:C,'Results Data'!A:F,6,FALSE), "Not Found")</f>
        <v>Not Found</v>
      </c>
      <c r="P677" s="27" t="str">
        <f>IFERROR(VLOOKUP(C:C,'Results Data'!A:M,13,FALSE), "Not Found")</f>
        <v>Not Found</v>
      </c>
      <c r="Q677" s="27" t="b">
        <f>AND('RIDE DATA'!$A$5&lt;'Registration Data'!$P677,'RIDE DATA'!$B$5&gt;'Registration Data'!$P677)</f>
        <v>0</v>
      </c>
      <c r="R677" s="27">
        <f t="shared" si="62"/>
        <v>0</v>
      </c>
      <c r="S677" s="45"/>
      <c r="T677" s="28" t="e">
        <f t="shared" si="64"/>
        <v>#VALUE!</v>
      </c>
      <c r="U677" s="29" t="e">
        <f t="shared" si="65"/>
        <v>#VALUE!</v>
      </c>
      <c r="V677" s="44" t="e">
        <f t="shared" si="63"/>
        <v>#VALUE!</v>
      </c>
      <c r="W677"/>
    </row>
    <row r="678" spans="1:23" x14ac:dyDescent="0.25">
      <c r="A678"/>
      <c r="B678"/>
      <c r="C678"/>
      <c r="D678"/>
      <c r="E678"/>
      <c r="F678" s="23">
        <f t="shared" si="60"/>
        <v>0</v>
      </c>
      <c r="G678" s="24">
        <f t="shared" si="61"/>
        <v>0</v>
      </c>
      <c r="H678" s="43"/>
      <c r="I678" s="43"/>
      <c r="J678" s="43"/>
      <c r="K678" s="43"/>
      <c r="L678" s="43"/>
      <c r="O678" s="26" t="str">
        <f>IFERROR(VLOOKUP(C:C,'Results Data'!A:F,6,FALSE), "Not Found")</f>
        <v>Not Found</v>
      </c>
      <c r="P678" s="27" t="str">
        <f>IFERROR(VLOOKUP(C:C,'Results Data'!A:M,13,FALSE), "Not Found")</f>
        <v>Not Found</v>
      </c>
      <c r="Q678" s="27" t="b">
        <f>AND('RIDE DATA'!$A$5&lt;'Registration Data'!$P678,'RIDE DATA'!$B$5&gt;'Registration Data'!$P678)</f>
        <v>0</v>
      </c>
      <c r="R678" s="27">
        <f t="shared" si="62"/>
        <v>0</v>
      </c>
      <c r="S678" s="45"/>
      <c r="T678" s="28" t="e">
        <f t="shared" si="64"/>
        <v>#VALUE!</v>
      </c>
      <c r="U678" s="29" t="e">
        <f t="shared" si="65"/>
        <v>#VALUE!</v>
      </c>
      <c r="V678" s="44" t="e">
        <f t="shared" si="63"/>
        <v>#VALUE!</v>
      </c>
      <c r="W678"/>
    </row>
    <row r="679" spans="1:23" x14ac:dyDescent="0.25">
      <c r="A679"/>
      <c r="B679"/>
      <c r="C679"/>
      <c r="D679"/>
      <c r="E679"/>
      <c r="F679" s="23">
        <f t="shared" si="60"/>
        <v>0</v>
      </c>
      <c r="G679" s="24">
        <f t="shared" si="61"/>
        <v>0</v>
      </c>
      <c r="H679" s="43"/>
      <c r="I679" s="43"/>
      <c r="J679" s="43"/>
      <c r="K679" s="43"/>
      <c r="L679" s="43"/>
      <c r="O679" s="26" t="str">
        <f>IFERROR(VLOOKUP(C:C,'Results Data'!A:F,6,FALSE), "Not Found")</f>
        <v>Not Found</v>
      </c>
      <c r="P679" s="27" t="str">
        <f>IFERROR(VLOOKUP(C:C,'Results Data'!A:M,13,FALSE), "Not Found")</f>
        <v>Not Found</v>
      </c>
      <c r="Q679" s="27" t="b">
        <f>AND('RIDE DATA'!$A$5&lt;'Registration Data'!$P679,'RIDE DATA'!$B$5&gt;'Registration Data'!$P679)</f>
        <v>0</v>
      </c>
      <c r="R679" s="27">
        <f t="shared" si="62"/>
        <v>0</v>
      </c>
      <c r="S679" s="45"/>
      <c r="T679" s="28" t="e">
        <f t="shared" si="64"/>
        <v>#VALUE!</v>
      </c>
      <c r="U679" s="29" t="e">
        <f t="shared" si="65"/>
        <v>#VALUE!</v>
      </c>
      <c r="V679" s="44" t="e">
        <f t="shared" si="63"/>
        <v>#VALUE!</v>
      </c>
      <c r="W679"/>
    </row>
    <row r="680" spans="1:23" x14ac:dyDescent="0.25">
      <c r="A680"/>
      <c r="B680"/>
      <c r="C680"/>
      <c r="D680"/>
      <c r="E680"/>
      <c r="F680" s="23">
        <f t="shared" si="60"/>
        <v>0</v>
      </c>
      <c r="G680" s="24">
        <f t="shared" si="61"/>
        <v>0</v>
      </c>
      <c r="H680" s="43"/>
      <c r="I680" s="43"/>
      <c r="J680" s="43"/>
      <c r="K680" s="43"/>
      <c r="L680" s="43"/>
      <c r="O680" s="26" t="str">
        <f>IFERROR(VLOOKUP(C:C,'Results Data'!A:F,6,FALSE), "Not Found")</f>
        <v>Not Found</v>
      </c>
      <c r="P680" s="27" t="str">
        <f>IFERROR(VLOOKUP(C:C,'Results Data'!A:M,13,FALSE), "Not Found")</f>
        <v>Not Found</v>
      </c>
      <c r="Q680" s="27" t="b">
        <f>AND('RIDE DATA'!$A$5&lt;'Registration Data'!$P680,'RIDE DATA'!$B$5&gt;'Registration Data'!$P680)</f>
        <v>0</v>
      </c>
      <c r="R680" s="27">
        <f t="shared" si="62"/>
        <v>0</v>
      </c>
      <c r="S680" s="45"/>
      <c r="T680" s="28" t="e">
        <f t="shared" si="64"/>
        <v>#VALUE!</v>
      </c>
      <c r="U680" s="29" t="e">
        <f t="shared" si="65"/>
        <v>#VALUE!</v>
      </c>
      <c r="V680" s="44" t="e">
        <f t="shared" si="63"/>
        <v>#VALUE!</v>
      </c>
      <c r="W680"/>
    </row>
    <row r="681" spans="1:23" x14ac:dyDescent="0.25">
      <c r="A681"/>
      <c r="B681"/>
      <c r="C681"/>
      <c r="D681"/>
      <c r="E681"/>
      <c r="F681" s="23">
        <f t="shared" si="60"/>
        <v>0</v>
      </c>
      <c r="G681" s="24">
        <f t="shared" si="61"/>
        <v>0</v>
      </c>
      <c r="H681" s="43"/>
      <c r="I681" s="43"/>
      <c r="J681" s="43"/>
      <c r="K681" s="43"/>
      <c r="L681" s="43"/>
      <c r="O681" s="26" t="str">
        <f>IFERROR(VLOOKUP(C:C,'Results Data'!A:F,6,FALSE), "Not Found")</f>
        <v>Not Found</v>
      </c>
      <c r="P681" s="27" t="str">
        <f>IFERROR(VLOOKUP(C:C,'Results Data'!A:M,13,FALSE), "Not Found")</f>
        <v>Not Found</v>
      </c>
      <c r="Q681" s="27" t="b">
        <f>AND('RIDE DATA'!$A$5&lt;'Registration Data'!$P681,'RIDE DATA'!$B$5&gt;'Registration Data'!$P681)</f>
        <v>0</v>
      </c>
      <c r="R681" s="27">
        <f t="shared" si="62"/>
        <v>0</v>
      </c>
      <c r="S681" s="45"/>
      <c r="T681" s="28" t="e">
        <f t="shared" si="64"/>
        <v>#VALUE!</v>
      </c>
      <c r="U681" s="29" t="e">
        <f t="shared" si="65"/>
        <v>#VALUE!</v>
      </c>
      <c r="V681" s="44" t="e">
        <f t="shared" si="63"/>
        <v>#VALUE!</v>
      </c>
      <c r="W681"/>
    </row>
    <row r="682" spans="1:23" x14ac:dyDescent="0.25">
      <c r="A682"/>
      <c r="B682"/>
      <c r="C682"/>
      <c r="D682"/>
      <c r="E682"/>
      <c r="F682" s="23">
        <f t="shared" si="60"/>
        <v>0</v>
      </c>
      <c r="G682" s="24">
        <f t="shared" si="61"/>
        <v>0</v>
      </c>
      <c r="H682" s="43"/>
      <c r="I682" s="43"/>
      <c r="J682" s="43"/>
      <c r="K682" s="43"/>
      <c r="L682" s="43"/>
      <c r="O682" s="26" t="str">
        <f>IFERROR(VLOOKUP(C:C,'Results Data'!A:F,6,FALSE), "Not Found")</f>
        <v>Not Found</v>
      </c>
      <c r="P682" s="27" t="str">
        <f>IFERROR(VLOOKUP(C:C,'Results Data'!A:M,13,FALSE), "Not Found")</f>
        <v>Not Found</v>
      </c>
      <c r="Q682" s="27" t="b">
        <f>AND('RIDE DATA'!$A$5&lt;'Registration Data'!$P682,'RIDE DATA'!$B$5&gt;'Registration Data'!$P682)</f>
        <v>0</v>
      </c>
      <c r="R682" s="27">
        <f t="shared" si="62"/>
        <v>0</v>
      </c>
      <c r="S682" s="45"/>
      <c r="T682" s="28" t="e">
        <f t="shared" si="64"/>
        <v>#VALUE!</v>
      </c>
      <c r="U682" s="29" t="e">
        <f t="shared" si="65"/>
        <v>#VALUE!</v>
      </c>
      <c r="V682" s="44" t="e">
        <f t="shared" si="63"/>
        <v>#VALUE!</v>
      </c>
      <c r="W682"/>
    </row>
    <row r="683" spans="1:23" x14ac:dyDescent="0.25">
      <c r="A683"/>
      <c r="B683"/>
      <c r="C683"/>
      <c r="D683"/>
      <c r="E683"/>
      <c r="F683" s="23">
        <f t="shared" si="60"/>
        <v>0</v>
      </c>
      <c r="G683" s="24">
        <f t="shared" si="61"/>
        <v>0</v>
      </c>
      <c r="H683" s="43"/>
      <c r="I683" s="43"/>
      <c r="J683" s="43"/>
      <c r="K683" s="43"/>
      <c r="L683" s="43"/>
      <c r="O683" s="26" t="str">
        <f>IFERROR(VLOOKUP(C:C,'Results Data'!A:F,6,FALSE), "Not Found")</f>
        <v>Not Found</v>
      </c>
      <c r="P683" s="27" t="str">
        <f>IFERROR(VLOOKUP(C:C,'Results Data'!A:M,13,FALSE), "Not Found")</f>
        <v>Not Found</v>
      </c>
      <c r="Q683" s="27" t="b">
        <f>AND('RIDE DATA'!$A$5&lt;'Registration Data'!$P683,'RIDE DATA'!$B$5&gt;'Registration Data'!$P683)</f>
        <v>0</v>
      </c>
      <c r="R683" s="27">
        <f t="shared" si="62"/>
        <v>0</v>
      </c>
      <c r="S683" s="45"/>
      <c r="T683" s="28" t="e">
        <f t="shared" si="64"/>
        <v>#VALUE!</v>
      </c>
      <c r="U683" s="29" t="e">
        <f t="shared" si="65"/>
        <v>#VALUE!</v>
      </c>
      <c r="V683" s="44" t="e">
        <f t="shared" si="63"/>
        <v>#VALUE!</v>
      </c>
      <c r="W683"/>
    </row>
    <row r="684" spans="1:23" x14ac:dyDescent="0.25">
      <c r="A684"/>
      <c r="B684"/>
      <c r="C684"/>
      <c r="D684"/>
      <c r="E684"/>
      <c r="F684" s="23">
        <f t="shared" si="60"/>
        <v>0</v>
      </c>
      <c r="G684" s="24">
        <f t="shared" si="61"/>
        <v>0</v>
      </c>
      <c r="H684" s="43"/>
      <c r="I684" s="43"/>
      <c r="J684" s="43"/>
      <c r="K684" s="43"/>
      <c r="L684" s="43"/>
      <c r="O684" s="26" t="str">
        <f>IFERROR(VLOOKUP(C:C,'Results Data'!A:F,6,FALSE), "Not Found")</f>
        <v>Not Found</v>
      </c>
      <c r="P684" s="27" t="str">
        <f>IFERROR(VLOOKUP(C:C,'Results Data'!A:M,13,FALSE), "Not Found")</f>
        <v>Not Found</v>
      </c>
      <c r="Q684" s="27" t="b">
        <f>AND('RIDE DATA'!$A$5&lt;'Registration Data'!$P684,'RIDE DATA'!$B$5&gt;'Registration Data'!$P684)</f>
        <v>0</v>
      </c>
      <c r="R684" s="27">
        <f t="shared" si="62"/>
        <v>0</v>
      </c>
      <c r="S684" s="45"/>
      <c r="T684" s="28" t="e">
        <f t="shared" si="64"/>
        <v>#VALUE!</v>
      </c>
      <c r="U684" s="29" t="e">
        <f t="shared" si="65"/>
        <v>#VALUE!</v>
      </c>
      <c r="V684" s="44" t="e">
        <f t="shared" si="63"/>
        <v>#VALUE!</v>
      </c>
      <c r="W684"/>
    </row>
    <row r="685" spans="1:23" x14ac:dyDescent="0.25">
      <c r="A685"/>
      <c r="B685"/>
      <c r="C685"/>
      <c r="D685"/>
      <c r="E685"/>
      <c r="F685" s="23">
        <f t="shared" si="60"/>
        <v>0</v>
      </c>
      <c r="G685" s="24">
        <f t="shared" si="61"/>
        <v>0</v>
      </c>
      <c r="H685" s="43"/>
      <c r="I685" s="43"/>
      <c r="J685" s="43"/>
      <c r="K685" s="43"/>
      <c r="L685" s="43"/>
      <c r="O685" s="26" t="str">
        <f>IFERROR(VLOOKUP(C:C,'Results Data'!A:F,6,FALSE), "Not Found")</f>
        <v>Not Found</v>
      </c>
      <c r="P685" s="27" t="str">
        <f>IFERROR(VLOOKUP(C:C,'Results Data'!A:M,13,FALSE), "Not Found")</f>
        <v>Not Found</v>
      </c>
      <c r="Q685" s="27" t="b">
        <f>AND('RIDE DATA'!$A$5&lt;'Registration Data'!$P685,'RIDE DATA'!$B$5&gt;'Registration Data'!$P685)</f>
        <v>0</v>
      </c>
      <c r="R685" s="27">
        <f t="shared" si="62"/>
        <v>0</v>
      </c>
      <c r="S685" s="45"/>
      <c r="T685" s="28" t="e">
        <f t="shared" si="64"/>
        <v>#VALUE!</v>
      </c>
      <c r="U685" s="29" t="e">
        <f t="shared" si="65"/>
        <v>#VALUE!</v>
      </c>
      <c r="V685" s="44" t="e">
        <f t="shared" si="63"/>
        <v>#VALUE!</v>
      </c>
      <c r="W685"/>
    </row>
    <row r="686" spans="1:23" x14ac:dyDescent="0.25">
      <c r="A686"/>
      <c r="B686"/>
      <c r="C686"/>
      <c r="D686"/>
      <c r="E686"/>
      <c r="F686" s="23">
        <f t="shared" si="60"/>
        <v>0</v>
      </c>
      <c r="G686" s="24">
        <f t="shared" si="61"/>
        <v>0</v>
      </c>
      <c r="H686" s="43"/>
      <c r="I686" s="43"/>
      <c r="J686" s="43"/>
      <c r="K686" s="43"/>
      <c r="L686" s="43"/>
      <c r="O686" s="26" t="str">
        <f>IFERROR(VLOOKUP(C:C,'Results Data'!A:F,6,FALSE), "Not Found")</f>
        <v>Not Found</v>
      </c>
      <c r="P686" s="27" t="str">
        <f>IFERROR(VLOOKUP(C:C,'Results Data'!A:M,13,FALSE), "Not Found")</f>
        <v>Not Found</v>
      </c>
      <c r="Q686" s="27" t="b">
        <f>AND('RIDE DATA'!$A$5&lt;'Registration Data'!$P686,'RIDE DATA'!$B$5&gt;'Registration Data'!$P686)</f>
        <v>0</v>
      </c>
      <c r="R686" s="27">
        <f t="shared" si="62"/>
        <v>0</v>
      </c>
      <c r="S686" s="45"/>
      <c r="T686" s="28" t="e">
        <f t="shared" si="64"/>
        <v>#VALUE!</v>
      </c>
      <c r="U686" s="29" t="e">
        <f t="shared" si="65"/>
        <v>#VALUE!</v>
      </c>
      <c r="V686" s="44" t="e">
        <f t="shared" si="63"/>
        <v>#VALUE!</v>
      </c>
      <c r="W686"/>
    </row>
    <row r="687" spans="1:23" x14ac:dyDescent="0.25">
      <c r="A687"/>
      <c r="B687"/>
      <c r="C687"/>
      <c r="D687"/>
      <c r="E687"/>
      <c r="F687" s="23">
        <f t="shared" si="60"/>
        <v>0</v>
      </c>
      <c r="G687" s="24">
        <f t="shared" si="61"/>
        <v>0</v>
      </c>
      <c r="H687" s="43"/>
      <c r="I687" s="43"/>
      <c r="J687" s="43"/>
      <c r="K687" s="43"/>
      <c r="L687" s="43"/>
      <c r="O687" s="26" t="str">
        <f>IFERROR(VLOOKUP(C:C,'Results Data'!A:F,6,FALSE), "Not Found")</f>
        <v>Not Found</v>
      </c>
      <c r="P687" s="27" t="str">
        <f>IFERROR(VLOOKUP(C:C,'Results Data'!A:M,13,FALSE), "Not Found")</f>
        <v>Not Found</v>
      </c>
      <c r="Q687" s="27" t="b">
        <f>AND('RIDE DATA'!$A$5&lt;'Registration Data'!$P687,'RIDE DATA'!$B$5&gt;'Registration Data'!$P687)</f>
        <v>0</v>
      </c>
      <c r="R687" s="27">
        <f t="shared" si="62"/>
        <v>0</v>
      </c>
      <c r="S687" s="45"/>
      <c r="T687" s="28" t="e">
        <f t="shared" si="64"/>
        <v>#VALUE!</v>
      </c>
      <c r="U687" s="29" t="e">
        <f t="shared" si="65"/>
        <v>#VALUE!</v>
      </c>
      <c r="V687" s="44" t="e">
        <f t="shared" si="63"/>
        <v>#VALUE!</v>
      </c>
      <c r="W687"/>
    </row>
    <row r="688" spans="1:23" x14ac:dyDescent="0.25">
      <c r="A688"/>
      <c r="B688"/>
      <c r="C688"/>
      <c r="D688"/>
      <c r="E688"/>
      <c r="F688" s="23">
        <f t="shared" si="60"/>
        <v>0</v>
      </c>
      <c r="G688" s="24">
        <f t="shared" si="61"/>
        <v>0</v>
      </c>
      <c r="H688" s="43"/>
      <c r="I688" s="43"/>
      <c r="J688" s="43"/>
      <c r="K688" s="43"/>
      <c r="L688" s="43"/>
      <c r="O688" s="26" t="str">
        <f>IFERROR(VLOOKUP(C:C,'Results Data'!A:F,6,FALSE), "Not Found")</f>
        <v>Not Found</v>
      </c>
      <c r="P688" s="27" t="str">
        <f>IFERROR(VLOOKUP(C:C,'Results Data'!A:M,13,FALSE), "Not Found")</f>
        <v>Not Found</v>
      </c>
      <c r="Q688" s="27" t="b">
        <f>AND('RIDE DATA'!$A$5&lt;'Registration Data'!$P688,'RIDE DATA'!$B$5&gt;'Registration Data'!$P688)</f>
        <v>0</v>
      </c>
      <c r="R688" s="27">
        <f t="shared" si="62"/>
        <v>0</v>
      </c>
      <c r="S688" s="45"/>
      <c r="T688" s="28" t="e">
        <f t="shared" si="64"/>
        <v>#VALUE!</v>
      </c>
      <c r="U688" s="29" t="e">
        <f t="shared" si="65"/>
        <v>#VALUE!</v>
      </c>
      <c r="V688" s="44" t="e">
        <f t="shared" si="63"/>
        <v>#VALUE!</v>
      </c>
      <c r="W688"/>
    </row>
    <row r="689" spans="1:23" x14ac:dyDescent="0.25">
      <c r="A689"/>
      <c r="B689"/>
      <c r="C689"/>
      <c r="D689"/>
      <c r="E689"/>
      <c r="F689" s="23">
        <f t="shared" si="60"/>
        <v>0</v>
      </c>
      <c r="G689" s="24">
        <f t="shared" si="61"/>
        <v>0</v>
      </c>
      <c r="H689" s="43"/>
      <c r="I689" s="43"/>
      <c r="J689" s="43"/>
      <c r="K689" s="43"/>
      <c r="L689" s="43"/>
      <c r="O689" s="26" t="str">
        <f>IFERROR(VLOOKUP(C:C,'Results Data'!A:F,6,FALSE), "Not Found")</f>
        <v>Not Found</v>
      </c>
      <c r="P689" s="27" t="str">
        <f>IFERROR(VLOOKUP(C:C,'Results Data'!A:M,13,FALSE), "Not Found")</f>
        <v>Not Found</v>
      </c>
      <c r="Q689" s="27" t="b">
        <f>AND('RIDE DATA'!$A$5&lt;'Registration Data'!$P689,'RIDE DATA'!$B$5&gt;'Registration Data'!$P689)</f>
        <v>0</v>
      </c>
      <c r="R689" s="27">
        <f t="shared" si="62"/>
        <v>0</v>
      </c>
      <c r="S689" s="45"/>
      <c r="T689" s="28" t="e">
        <f t="shared" si="64"/>
        <v>#VALUE!</v>
      </c>
      <c r="U689" s="29" t="e">
        <f t="shared" si="65"/>
        <v>#VALUE!</v>
      </c>
      <c r="V689" s="44" t="e">
        <f t="shared" si="63"/>
        <v>#VALUE!</v>
      </c>
      <c r="W689"/>
    </row>
    <row r="690" spans="1:23" x14ac:dyDescent="0.25">
      <c r="A690"/>
      <c r="B690"/>
      <c r="C690"/>
      <c r="D690"/>
      <c r="E690"/>
      <c r="F690" s="23">
        <f t="shared" si="60"/>
        <v>0</v>
      </c>
      <c r="G690" s="24">
        <f t="shared" si="61"/>
        <v>0</v>
      </c>
      <c r="H690" s="43"/>
      <c r="I690" s="43"/>
      <c r="J690" s="43"/>
      <c r="K690" s="43"/>
      <c r="L690" s="43"/>
      <c r="O690" s="26" t="str">
        <f>IFERROR(VLOOKUP(C:C,'Results Data'!A:F,6,FALSE), "Not Found")</f>
        <v>Not Found</v>
      </c>
      <c r="P690" s="27" t="str">
        <f>IFERROR(VLOOKUP(C:C,'Results Data'!A:M,13,FALSE), "Not Found")</f>
        <v>Not Found</v>
      </c>
      <c r="Q690" s="27" t="b">
        <f>AND('RIDE DATA'!$A$5&lt;'Registration Data'!$P690,'RIDE DATA'!$B$5&gt;'Registration Data'!$P690)</f>
        <v>0</v>
      </c>
      <c r="R690" s="27">
        <f t="shared" si="62"/>
        <v>0</v>
      </c>
      <c r="S690" s="45"/>
      <c r="T690" s="28" t="e">
        <f t="shared" si="64"/>
        <v>#VALUE!</v>
      </c>
      <c r="U690" s="29" t="e">
        <f t="shared" si="65"/>
        <v>#VALUE!</v>
      </c>
      <c r="V690" s="44" t="e">
        <f t="shared" si="63"/>
        <v>#VALUE!</v>
      </c>
      <c r="W690"/>
    </row>
    <row r="691" spans="1:23" x14ac:dyDescent="0.25">
      <c r="A691"/>
      <c r="B691"/>
      <c r="C691"/>
      <c r="D691"/>
      <c r="E691"/>
      <c r="F691" s="23">
        <f t="shared" si="60"/>
        <v>0</v>
      </c>
      <c r="G691" s="24">
        <f t="shared" si="61"/>
        <v>0</v>
      </c>
      <c r="H691" s="43"/>
      <c r="I691" s="43"/>
      <c r="J691" s="43"/>
      <c r="K691" s="43"/>
      <c r="L691" s="43"/>
      <c r="O691" s="26" t="str">
        <f>IFERROR(VLOOKUP(C:C,'Results Data'!A:F,6,FALSE), "Not Found")</f>
        <v>Not Found</v>
      </c>
      <c r="P691" s="27" t="str">
        <f>IFERROR(VLOOKUP(C:C,'Results Data'!A:M,13,FALSE), "Not Found")</f>
        <v>Not Found</v>
      </c>
      <c r="Q691" s="27" t="b">
        <f>AND('RIDE DATA'!$A$5&lt;'Registration Data'!$P691,'RIDE DATA'!$B$5&gt;'Registration Data'!$P691)</f>
        <v>0</v>
      </c>
      <c r="R691" s="27">
        <f t="shared" si="62"/>
        <v>0</v>
      </c>
      <c r="S691" s="45"/>
      <c r="T691" s="28" t="e">
        <f t="shared" si="64"/>
        <v>#VALUE!</v>
      </c>
      <c r="U691" s="29" t="e">
        <f t="shared" si="65"/>
        <v>#VALUE!</v>
      </c>
      <c r="V691" s="44" t="e">
        <f t="shared" si="63"/>
        <v>#VALUE!</v>
      </c>
      <c r="W691"/>
    </row>
    <row r="692" spans="1:23" x14ac:dyDescent="0.25">
      <c r="A692"/>
      <c r="B692"/>
      <c r="C692"/>
      <c r="D692"/>
      <c r="E692"/>
      <c r="F692" s="23">
        <f t="shared" si="60"/>
        <v>0</v>
      </c>
      <c r="G692" s="24">
        <f t="shared" si="61"/>
        <v>0</v>
      </c>
      <c r="H692" s="43"/>
      <c r="I692" s="43"/>
      <c r="J692" s="43"/>
      <c r="K692" s="43"/>
      <c r="L692" s="43"/>
      <c r="O692" s="26" t="str">
        <f>IFERROR(VLOOKUP(C:C,'Results Data'!A:F,6,FALSE), "Not Found")</f>
        <v>Not Found</v>
      </c>
      <c r="P692" s="27" t="str">
        <f>IFERROR(VLOOKUP(C:C,'Results Data'!A:M,13,FALSE), "Not Found")</f>
        <v>Not Found</v>
      </c>
      <c r="Q692" s="27" t="b">
        <f>AND('RIDE DATA'!$A$5&lt;'Registration Data'!$P692,'RIDE DATA'!$B$5&gt;'Registration Data'!$P692)</f>
        <v>0</v>
      </c>
      <c r="R692" s="27">
        <f t="shared" si="62"/>
        <v>0</v>
      </c>
      <c r="S692" s="45"/>
      <c r="T692" s="28" t="e">
        <f t="shared" si="64"/>
        <v>#VALUE!</v>
      </c>
      <c r="U692" s="29" t="e">
        <f t="shared" si="65"/>
        <v>#VALUE!</v>
      </c>
      <c r="V692" s="44" t="e">
        <f t="shared" si="63"/>
        <v>#VALUE!</v>
      </c>
      <c r="W692"/>
    </row>
    <row r="693" spans="1:23" x14ac:dyDescent="0.25">
      <c r="A693"/>
      <c r="B693"/>
      <c r="C693"/>
      <c r="D693"/>
      <c r="E693"/>
      <c r="F693" s="23">
        <f t="shared" si="60"/>
        <v>0</v>
      </c>
      <c r="G693" s="24">
        <f t="shared" si="61"/>
        <v>0</v>
      </c>
      <c r="H693" s="43"/>
      <c r="I693" s="43"/>
      <c r="J693" s="43"/>
      <c r="K693" s="43"/>
      <c r="L693" s="43"/>
      <c r="O693" s="26" t="str">
        <f>IFERROR(VLOOKUP(C:C,'Results Data'!A:F,6,FALSE), "Not Found")</f>
        <v>Not Found</v>
      </c>
      <c r="P693" s="27" t="str">
        <f>IFERROR(VLOOKUP(C:C,'Results Data'!A:M,13,FALSE), "Not Found")</f>
        <v>Not Found</v>
      </c>
      <c r="Q693" s="27" t="b">
        <f>AND('RIDE DATA'!$A$5&lt;'Registration Data'!$P693,'RIDE DATA'!$B$5&gt;'Registration Data'!$P693)</f>
        <v>0</v>
      </c>
      <c r="R693" s="27">
        <f t="shared" si="62"/>
        <v>0</v>
      </c>
      <c r="S693" s="45"/>
      <c r="T693" s="28" t="e">
        <f t="shared" si="64"/>
        <v>#VALUE!</v>
      </c>
      <c r="U693" s="29" t="e">
        <f t="shared" si="65"/>
        <v>#VALUE!</v>
      </c>
      <c r="V693" s="44" t="e">
        <f t="shared" si="63"/>
        <v>#VALUE!</v>
      </c>
      <c r="W693"/>
    </row>
    <row r="694" spans="1:23" x14ac:dyDescent="0.25">
      <c r="A694"/>
      <c r="B694"/>
      <c r="C694"/>
      <c r="D694"/>
      <c r="E694"/>
      <c r="F694" s="23">
        <f t="shared" si="60"/>
        <v>0</v>
      </c>
      <c r="G694" s="24">
        <f t="shared" si="61"/>
        <v>0</v>
      </c>
      <c r="H694" s="43"/>
      <c r="I694" s="43"/>
      <c r="J694" s="43"/>
      <c r="K694" s="43"/>
      <c r="L694" s="43"/>
      <c r="O694" s="26" t="str">
        <f>IFERROR(VLOOKUP(C:C,'Results Data'!A:F,6,FALSE), "Not Found")</f>
        <v>Not Found</v>
      </c>
      <c r="P694" s="27" t="str">
        <f>IFERROR(VLOOKUP(C:C,'Results Data'!A:M,13,FALSE), "Not Found")</f>
        <v>Not Found</v>
      </c>
      <c r="Q694" s="27" t="b">
        <f>AND('RIDE DATA'!$A$5&lt;'Registration Data'!$P694,'RIDE DATA'!$B$5&gt;'Registration Data'!$P694)</f>
        <v>0</v>
      </c>
      <c r="R694" s="27">
        <f t="shared" si="62"/>
        <v>0</v>
      </c>
      <c r="S694" s="45"/>
      <c r="T694" s="28" t="e">
        <f t="shared" si="64"/>
        <v>#VALUE!</v>
      </c>
      <c r="U694" s="29" t="e">
        <f t="shared" si="65"/>
        <v>#VALUE!</v>
      </c>
      <c r="V694" s="44" t="e">
        <f t="shared" si="63"/>
        <v>#VALUE!</v>
      </c>
      <c r="W694"/>
    </row>
    <row r="695" spans="1:23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 s="45"/>
      <c r="T695"/>
      <c r="U695"/>
      <c r="V695" s="45"/>
      <c r="W695"/>
    </row>
    <row r="696" spans="1:23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 s="45"/>
      <c r="T696"/>
      <c r="U696"/>
      <c r="V696" s="45"/>
      <c r="W696"/>
    </row>
    <row r="697" spans="1:23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 s="45"/>
      <c r="T697"/>
      <c r="U697"/>
      <c r="V697" s="45"/>
      <c r="W697"/>
    </row>
    <row r="698" spans="1:23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 s="45"/>
      <c r="T698"/>
      <c r="U698"/>
      <c r="V698" s="45"/>
      <c r="W698"/>
    </row>
    <row r="699" spans="1:23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 s="45"/>
      <c r="T699"/>
      <c r="U699"/>
      <c r="V699" s="45"/>
      <c r="W699"/>
    </row>
    <row r="700" spans="1:23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 s="45"/>
      <c r="T700"/>
      <c r="U700"/>
      <c r="V700" s="45"/>
      <c r="W700"/>
    </row>
    <row r="701" spans="1:23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 s="45"/>
      <c r="T701"/>
      <c r="U701"/>
      <c r="V701" s="45"/>
      <c r="W701"/>
    </row>
    <row r="702" spans="1:23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 s="45"/>
      <c r="T702"/>
      <c r="U702"/>
      <c r="V702" s="45"/>
      <c r="W702"/>
    </row>
    <row r="703" spans="1:23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 s="45"/>
      <c r="T703"/>
      <c r="U703"/>
      <c r="V703" s="45"/>
      <c r="W703"/>
    </row>
    <row r="704" spans="1:23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 s="45"/>
      <c r="T704"/>
      <c r="U704"/>
      <c r="V704" s="45"/>
      <c r="W704"/>
    </row>
    <row r="705" spans="1:23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 s="45"/>
      <c r="T705"/>
      <c r="U705"/>
      <c r="V705" s="45"/>
      <c r="W705"/>
    </row>
    <row r="706" spans="1:23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 s="45"/>
      <c r="T706"/>
      <c r="U706"/>
      <c r="V706" s="45"/>
      <c r="W706"/>
    </row>
    <row r="707" spans="1:23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 s="45"/>
      <c r="T707"/>
      <c r="U707"/>
      <c r="V707" s="45"/>
      <c r="W707"/>
    </row>
    <row r="708" spans="1:23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 s="45"/>
      <c r="T708"/>
      <c r="U708"/>
      <c r="V708" s="45"/>
      <c r="W708"/>
    </row>
    <row r="709" spans="1:23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 s="45"/>
      <c r="T709"/>
      <c r="U709"/>
      <c r="V709" s="45"/>
      <c r="W709"/>
    </row>
    <row r="710" spans="1:23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 s="45"/>
      <c r="T710"/>
      <c r="U710"/>
      <c r="V710" s="45"/>
      <c r="W710"/>
    </row>
    <row r="711" spans="1:23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 s="45"/>
      <c r="T711"/>
      <c r="U711"/>
      <c r="V711" s="45"/>
      <c r="W711"/>
    </row>
    <row r="712" spans="1:23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 s="45"/>
      <c r="T712"/>
      <c r="U712"/>
      <c r="V712" s="45"/>
      <c r="W712"/>
    </row>
    <row r="713" spans="1:23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 s="45"/>
      <c r="T713"/>
      <c r="U713"/>
      <c r="V713" s="45"/>
      <c r="W713"/>
    </row>
    <row r="714" spans="1:23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 s="45"/>
      <c r="T714"/>
      <c r="U714"/>
      <c r="V714" s="45"/>
      <c r="W714"/>
    </row>
    <row r="715" spans="1:23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 s="45"/>
      <c r="T715"/>
      <c r="U715"/>
      <c r="V715" s="45"/>
      <c r="W715"/>
    </row>
    <row r="716" spans="1:23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 s="45"/>
      <c r="T716"/>
      <c r="U716"/>
      <c r="V716" s="45"/>
      <c r="W716"/>
    </row>
    <row r="717" spans="1:23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 s="45"/>
      <c r="T717"/>
      <c r="U717"/>
      <c r="V717" s="45"/>
      <c r="W717"/>
    </row>
    <row r="718" spans="1:23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 s="45"/>
      <c r="T718"/>
      <c r="U718"/>
      <c r="V718" s="45"/>
      <c r="W718"/>
    </row>
    <row r="719" spans="1:23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 s="45"/>
      <c r="T719"/>
      <c r="U719"/>
      <c r="V719" s="45"/>
      <c r="W719"/>
    </row>
    <row r="720" spans="1:23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 s="45"/>
      <c r="T720"/>
      <c r="U720"/>
      <c r="V720" s="45"/>
      <c r="W720"/>
    </row>
    <row r="721" spans="1:23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 s="45"/>
      <c r="T721"/>
      <c r="U721"/>
      <c r="V721" s="45"/>
      <c r="W721"/>
    </row>
    <row r="722" spans="1:23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 s="45"/>
      <c r="T722"/>
      <c r="U722"/>
      <c r="V722" s="45"/>
      <c r="W722"/>
    </row>
    <row r="723" spans="1:23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 s="45"/>
      <c r="T723"/>
      <c r="U723"/>
      <c r="V723" s="45"/>
      <c r="W723"/>
    </row>
    <row r="724" spans="1:23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 s="45"/>
      <c r="T724"/>
      <c r="U724"/>
      <c r="V724" s="45"/>
      <c r="W724"/>
    </row>
    <row r="725" spans="1:23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 s="45"/>
      <c r="T725"/>
      <c r="U725"/>
      <c r="V725" s="45"/>
      <c r="W725"/>
    </row>
    <row r="726" spans="1:23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 s="45"/>
      <c r="T726"/>
      <c r="U726"/>
      <c r="V726" s="45"/>
      <c r="W726"/>
    </row>
    <row r="727" spans="1:23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 s="45"/>
      <c r="T727"/>
      <c r="U727"/>
      <c r="V727" s="45"/>
      <c r="W727"/>
    </row>
    <row r="728" spans="1:23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 s="45"/>
      <c r="T728"/>
      <c r="U728"/>
      <c r="V728" s="45"/>
      <c r="W728"/>
    </row>
    <row r="729" spans="1:23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 s="45"/>
      <c r="T729"/>
      <c r="U729"/>
      <c r="V729" s="45"/>
      <c r="W729"/>
    </row>
    <row r="730" spans="1:23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 s="45"/>
      <c r="T730"/>
      <c r="U730"/>
      <c r="V730" s="45"/>
      <c r="W730"/>
    </row>
    <row r="731" spans="1:23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 s="45"/>
      <c r="T731"/>
      <c r="U731"/>
      <c r="V731" s="45"/>
      <c r="W731"/>
    </row>
    <row r="732" spans="1:23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 s="45"/>
      <c r="T732"/>
      <c r="U732"/>
      <c r="V732" s="45"/>
      <c r="W732"/>
    </row>
    <row r="733" spans="1:23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 s="45"/>
      <c r="T733"/>
      <c r="U733"/>
      <c r="V733" s="45"/>
      <c r="W733"/>
    </row>
    <row r="734" spans="1:23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 s="45"/>
      <c r="T734"/>
      <c r="U734"/>
      <c r="V734" s="45"/>
      <c r="W734"/>
    </row>
    <row r="735" spans="1:23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 s="45"/>
      <c r="T735"/>
      <c r="U735"/>
      <c r="V735" s="45"/>
      <c r="W735"/>
    </row>
    <row r="736" spans="1:23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 s="45"/>
      <c r="T736"/>
      <c r="U736"/>
      <c r="V736" s="45"/>
      <c r="W736"/>
    </row>
    <row r="737" spans="1:23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 s="45"/>
      <c r="T737"/>
      <c r="U737"/>
      <c r="V737" s="45"/>
      <c r="W737"/>
    </row>
    <row r="738" spans="1:23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 s="45"/>
      <c r="T738"/>
      <c r="U738"/>
      <c r="V738" s="45"/>
      <c r="W738"/>
    </row>
    <row r="739" spans="1:23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 s="45"/>
      <c r="T739"/>
      <c r="U739"/>
      <c r="V739" s="45"/>
      <c r="W739"/>
    </row>
    <row r="740" spans="1:23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 s="45"/>
      <c r="T740"/>
      <c r="U740"/>
      <c r="V740" s="45"/>
      <c r="W740"/>
    </row>
    <row r="741" spans="1:23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 s="45"/>
      <c r="T741"/>
      <c r="U741"/>
      <c r="V741" s="45"/>
      <c r="W741"/>
    </row>
    <row r="742" spans="1:23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 s="45"/>
      <c r="T742"/>
      <c r="U742"/>
      <c r="V742" s="45"/>
      <c r="W742"/>
    </row>
    <row r="743" spans="1:23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 s="45"/>
      <c r="T743"/>
      <c r="U743"/>
      <c r="V743" s="45"/>
      <c r="W743"/>
    </row>
    <row r="744" spans="1:23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 s="45"/>
      <c r="T744"/>
      <c r="U744"/>
      <c r="V744" s="45"/>
      <c r="W744"/>
    </row>
    <row r="745" spans="1:23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 s="45"/>
      <c r="T745"/>
      <c r="U745"/>
      <c r="V745" s="45"/>
      <c r="W745"/>
    </row>
    <row r="746" spans="1:23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 s="45"/>
      <c r="T746"/>
      <c r="U746"/>
      <c r="V746" s="45"/>
      <c r="W746"/>
    </row>
    <row r="747" spans="1:23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 s="45"/>
      <c r="T747"/>
      <c r="U747"/>
      <c r="V747" s="45"/>
      <c r="W747"/>
    </row>
    <row r="748" spans="1:23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 s="45"/>
      <c r="T748"/>
      <c r="U748"/>
      <c r="V748" s="45"/>
      <c r="W748"/>
    </row>
    <row r="749" spans="1:23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 s="45"/>
      <c r="T749"/>
      <c r="U749"/>
      <c r="V749" s="45"/>
      <c r="W749"/>
    </row>
    <row r="750" spans="1:23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 s="45"/>
      <c r="T750"/>
      <c r="U750"/>
      <c r="V750" s="45"/>
      <c r="W750"/>
    </row>
    <row r="751" spans="1:23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 s="45"/>
      <c r="T751"/>
      <c r="U751"/>
      <c r="V751" s="45"/>
      <c r="W751"/>
    </row>
    <row r="752" spans="1:23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 s="45"/>
      <c r="T752"/>
      <c r="U752"/>
      <c r="V752" s="45"/>
      <c r="W752"/>
    </row>
    <row r="753" spans="1:23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 s="45"/>
      <c r="T753"/>
      <c r="U753"/>
      <c r="V753" s="45"/>
      <c r="W753"/>
    </row>
    <row r="754" spans="1:23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 s="45"/>
      <c r="T754"/>
      <c r="U754"/>
      <c r="V754" s="45"/>
      <c r="W754"/>
    </row>
    <row r="755" spans="1:23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 s="45"/>
      <c r="T755"/>
      <c r="U755"/>
      <c r="V755" s="45"/>
      <c r="W755"/>
    </row>
    <row r="756" spans="1:23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 s="45"/>
      <c r="T756"/>
      <c r="U756"/>
      <c r="V756" s="45"/>
      <c r="W756"/>
    </row>
    <row r="757" spans="1:23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 s="45"/>
      <c r="T757"/>
      <c r="U757"/>
      <c r="V757" s="45"/>
      <c r="W757"/>
    </row>
    <row r="758" spans="1:23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 s="45"/>
      <c r="T758"/>
      <c r="U758"/>
      <c r="V758" s="45"/>
      <c r="W758"/>
    </row>
    <row r="759" spans="1:23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 s="45"/>
      <c r="T759"/>
      <c r="U759"/>
      <c r="V759" s="45"/>
      <c r="W759"/>
    </row>
    <row r="760" spans="1:23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 s="45"/>
      <c r="T760"/>
      <c r="U760"/>
      <c r="V760" s="45"/>
      <c r="W760"/>
    </row>
    <row r="761" spans="1:23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 s="45"/>
      <c r="T761"/>
      <c r="U761"/>
      <c r="V761" s="45"/>
      <c r="W761"/>
    </row>
    <row r="762" spans="1:23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 s="45"/>
      <c r="T762"/>
      <c r="U762"/>
      <c r="V762" s="45"/>
      <c r="W762"/>
    </row>
    <row r="763" spans="1:23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 s="45"/>
      <c r="T763"/>
      <c r="U763"/>
      <c r="V763" s="45"/>
      <c r="W763"/>
    </row>
    <row r="764" spans="1:23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 s="45"/>
      <c r="T764"/>
      <c r="U764"/>
      <c r="V764" s="45"/>
      <c r="W764"/>
    </row>
    <row r="765" spans="1:23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 s="45"/>
      <c r="T765"/>
      <c r="U765"/>
      <c r="V765" s="45"/>
      <c r="W765"/>
    </row>
    <row r="766" spans="1:23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 s="45"/>
      <c r="T766"/>
      <c r="U766"/>
      <c r="V766" s="45"/>
      <c r="W766"/>
    </row>
    <row r="767" spans="1:23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 s="45"/>
      <c r="T767"/>
      <c r="U767"/>
      <c r="V767" s="45"/>
      <c r="W767"/>
    </row>
    <row r="768" spans="1:23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 s="45"/>
      <c r="T768"/>
      <c r="U768"/>
      <c r="V768" s="45"/>
      <c r="W768"/>
    </row>
    <row r="769" spans="1:23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 s="45"/>
      <c r="T769"/>
      <c r="U769"/>
      <c r="V769" s="45"/>
      <c r="W769"/>
    </row>
    <row r="770" spans="1:23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 s="45"/>
      <c r="T770"/>
      <c r="U770"/>
      <c r="V770" s="45"/>
      <c r="W770"/>
    </row>
    <row r="771" spans="1:23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 s="45"/>
      <c r="T771"/>
      <c r="U771"/>
      <c r="V771" s="45"/>
      <c r="W771"/>
    </row>
    <row r="772" spans="1:23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 s="45"/>
      <c r="T772"/>
      <c r="U772"/>
      <c r="V772" s="45"/>
      <c r="W772"/>
    </row>
    <row r="773" spans="1:23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 s="45"/>
      <c r="T773"/>
      <c r="U773"/>
      <c r="V773" s="45"/>
      <c r="W773"/>
    </row>
    <row r="774" spans="1:23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 s="45"/>
      <c r="T774"/>
      <c r="U774"/>
      <c r="V774" s="45"/>
      <c r="W774"/>
    </row>
    <row r="775" spans="1:23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 s="45"/>
      <c r="T775"/>
      <c r="U775"/>
      <c r="V775" s="45"/>
      <c r="W775"/>
    </row>
    <row r="776" spans="1:23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 s="45"/>
      <c r="T776"/>
      <c r="U776"/>
      <c r="V776" s="45"/>
      <c r="W776"/>
    </row>
    <row r="777" spans="1:23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 s="45"/>
      <c r="T777"/>
      <c r="U777"/>
      <c r="V777" s="45"/>
      <c r="W777"/>
    </row>
    <row r="778" spans="1:23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 s="45"/>
      <c r="T778"/>
      <c r="U778"/>
      <c r="V778" s="45"/>
      <c r="W778"/>
    </row>
    <row r="779" spans="1:23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 s="45"/>
      <c r="T779"/>
      <c r="U779"/>
      <c r="V779" s="45"/>
      <c r="W779"/>
    </row>
    <row r="780" spans="1:23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 s="45"/>
      <c r="T780"/>
      <c r="U780"/>
      <c r="V780" s="45"/>
      <c r="W780"/>
    </row>
    <row r="781" spans="1:23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 s="45"/>
      <c r="T781"/>
      <c r="U781"/>
      <c r="V781" s="45"/>
      <c r="W781"/>
    </row>
    <row r="782" spans="1:23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 s="45"/>
      <c r="T782"/>
      <c r="U782"/>
      <c r="V782" s="45"/>
      <c r="W782"/>
    </row>
    <row r="783" spans="1:23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 s="45"/>
      <c r="T783"/>
      <c r="U783"/>
      <c r="V783" s="45"/>
      <c r="W783"/>
    </row>
    <row r="784" spans="1:23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 s="45"/>
      <c r="T784"/>
      <c r="U784"/>
      <c r="V784" s="45"/>
      <c r="W784"/>
    </row>
    <row r="785" spans="1:23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 s="45"/>
      <c r="T785"/>
      <c r="U785"/>
      <c r="V785" s="45"/>
      <c r="W785"/>
    </row>
    <row r="786" spans="1:23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 s="45"/>
      <c r="T786"/>
      <c r="U786"/>
      <c r="V786" s="45"/>
      <c r="W786"/>
    </row>
    <row r="787" spans="1:23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 s="45"/>
      <c r="T787"/>
      <c r="U787"/>
      <c r="V787" s="45"/>
      <c r="W787"/>
    </row>
    <row r="788" spans="1:23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 s="45"/>
      <c r="T788"/>
      <c r="U788"/>
      <c r="V788" s="45"/>
      <c r="W788"/>
    </row>
    <row r="789" spans="1:23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 s="45"/>
      <c r="T789"/>
      <c r="U789"/>
      <c r="V789" s="45"/>
      <c r="W789"/>
    </row>
    <row r="790" spans="1:23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 s="45"/>
      <c r="T790"/>
      <c r="U790"/>
      <c r="V790" s="45"/>
      <c r="W790"/>
    </row>
    <row r="791" spans="1:23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 s="45"/>
      <c r="T791"/>
      <c r="U791"/>
      <c r="V791" s="45"/>
      <c r="W791"/>
    </row>
    <row r="792" spans="1:23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 s="45"/>
      <c r="T792"/>
      <c r="U792"/>
      <c r="V792" s="45"/>
      <c r="W792"/>
    </row>
    <row r="793" spans="1:23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 s="45"/>
      <c r="T793"/>
      <c r="U793"/>
      <c r="V793" s="45"/>
      <c r="W793"/>
    </row>
    <row r="794" spans="1:23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 s="45"/>
      <c r="T794"/>
      <c r="U794"/>
      <c r="V794" s="45"/>
      <c r="W794"/>
    </row>
    <row r="795" spans="1:23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 s="45"/>
      <c r="T795"/>
      <c r="U795"/>
      <c r="V795" s="45"/>
      <c r="W795"/>
    </row>
    <row r="796" spans="1:23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 s="45"/>
      <c r="T796"/>
      <c r="U796"/>
      <c r="V796" s="45"/>
      <c r="W796"/>
    </row>
    <row r="797" spans="1:23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 s="45"/>
      <c r="T797"/>
      <c r="U797"/>
      <c r="V797" s="45"/>
      <c r="W797"/>
    </row>
    <row r="798" spans="1:23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 s="45"/>
      <c r="T798"/>
      <c r="U798"/>
      <c r="V798" s="45"/>
      <c r="W798"/>
    </row>
    <row r="799" spans="1:23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 s="45"/>
      <c r="T799"/>
      <c r="U799"/>
      <c r="V799" s="45"/>
      <c r="W799"/>
    </row>
    <row r="800" spans="1:23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 s="45"/>
      <c r="T800"/>
      <c r="U800"/>
      <c r="V800" s="45"/>
      <c r="W800"/>
    </row>
    <row r="801" spans="1:23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 s="45"/>
      <c r="T801"/>
      <c r="U801"/>
      <c r="V801" s="45"/>
      <c r="W801"/>
    </row>
    <row r="802" spans="1:23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 s="45"/>
      <c r="T802"/>
      <c r="U802"/>
      <c r="V802" s="45"/>
      <c r="W802"/>
    </row>
    <row r="803" spans="1:23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 s="45"/>
      <c r="T803"/>
      <c r="U803"/>
      <c r="V803" s="45"/>
      <c r="W803"/>
    </row>
    <row r="804" spans="1:23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 s="45"/>
      <c r="T804"/>
      <c r="U804"/>
      <c r="V804" s="45"/>
      <c r="W804"/>
    </row>
    <row r="805" spans="1:23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 s="45"/>
      <c r="T805"/>
      <c r="U805"/>
      <c r="V805" s="45"/>
      <c r="W805"/>
    </row>
    <row r="806" spans="1:23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 s="45"/>
      <c r="T806"/>
      <c r="U806"/>
      <c r="V806" s="45"/>
      <c r="W806"/>
    </row>
    <row r="807" spans="1:23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 s="45"/>
      <c r="T807"/>
      <c r="U807"/>
      <c r="V807" s="45"/>
      <c r="W807"/>
    </row>
    <row r="808" spans="1:23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 s="45"/>
      <c r="T808"/>
      <c r="U808"/>
      <c r="V808" s="45"/>
      <c r="W808"/>
    </row>
    <row r="809" spans="1:23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 s="45"/>
      <c r="T809"/>
      <c r="U809"/>
      <c r="V809" s="45"/>
      <c r="W809"/>
    </row>
    <row r="810" spans="1:23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 s="45"/>
      <c r="T810"/>
      <c r="U810"/>
      <c r="V810" s="45"/>
      <c r="W810"/>
    </row>
    <row r="811" spans="1:23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 s="45"/>
      <c r="T811"/>
      <c r="U811"/>
      <c r="V811" s="45"/>
      <c r="W811"/>
    </row>
    <row r="812" spans="1:23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 s="45"/>
      <c r="T812"/>
      <c r="U812"/>
      <c r="V812" s="45"/>
      <c r="W812"/>
    </row>
    <row r="813" spans="1:23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 s="45"/>
      <c r="T813"/>
      <c r="U813"/>
      <c r="V813" s="45"/>
      <c r="W813"/>
    </row>
    <row r="814" spans="1:23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 s="45"/>
      <c r="T814"/>
      <c r="U814"/>
      <c r="V814" s="45"/>
      <c r="W814"/>
    </row>
    <row r="815" spans="1:23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 s="45"/>
      <c r="T815"/>
      <c r="U815"/>
      <c r="V815" s="45"/>
      <c r="W815"/>
    </row>
    <row r="816" spans="1:23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 s="45"/>
      <c r="T816"/>
      <c r="U816"/>
      <c r="V816" s="45"/>
      <c r="W816"/>
    </row>
    <row r="817" spans="1:23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 s="45"/>
      <c r="T817"/>
      <c r="U817"/>
      <c r="V817" s="45"/>
      <c r="W817"/>
    </row>
    <row r="818" spans="1:23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 s="45"/>
      <c r="T818"/>
      <c r="U818"/>
      <c r="V818" s="45"/>
      <c r="W818"/>
    </row>
    <row r="819" spans="1:23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 s="45"/>
      <c r="T819"/>
      <c r="U819"/>
      <c r="V819" s="45"/>
      <c r="W819"/>
    </row>
    <row r="820" spans="1:23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 s="45"/>
      <c r="T820"/>
      <c r="U820"/>
      <c r="V820" s="45"/>
      <c r="W820"/>
    </row>
    <row r="821" spans="1:23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 s="45"/>
      <c r="T821"/>
      <c r="U821"/>
      <c r="V821" s="45"/>
      <c r="W821"/>
    </row>
    <row r="822" spans="1:23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 s="45"/>
      <c r="T822"/>
      <c r="U822"/>
      <c r="V822" s="45"/>
      <c r="W822"/>
    </row>
    <row r="823" spans="1:23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 s="45"/>
      <c r="T823"/>
      <c r="U823"/>
      <c r="V823" s="45"/>
      <c r="W823"/>
    </row>
    <row r="824" spans="1:23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 s="45"/>
      <c r="T824"/>
      <c r="U824"/>
      <c r="V824" s="45"/>
      <c r="W824"/>
    </row>
    <row r="825" spans="1:23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 s="45"/>
      <c r="T825"/>
      <c r="U825"/>
      <c r="V825" s="45"/>
      <c r="W825"/>
    </row>
    <row r="826" spans="1:23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 s="45"/>
      <c r="T826"/>
      <c r="U826"/>
      <c r="V826" s="45"/>
      <c r="W826"/>
    </row>
    <row r="827" spans="1:23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 s="45"/>
      <c r="T827"/>
      <c r="U827"/>
      <c r="V827" s="45"/>
      <c r="W827"/>
    </row>
    <row r="828" spans="1:23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 s="45"/>
      <c r="T828"/>
      <c r="U828"/>
      <c r="V828" s="45"/>
      <c r="W828"/>
    </row>
    <row r="829" spans="1:23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 s="45"/>
      <c r="T829"/>
      <c r="U829"/>
      <c r="V829" s="45"/>
      <c r="W829"/>
    </row>
    <row r="830" spans="1:23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 s="45"/>
      <c r="T830"/>
      <c r="U830"/>
      <c r="V830" s="45"/>
      <c r="W830"/>
    </row>
    <row r="831" spans="1:23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 s="45"/>
      <c r="T831"/>
      <c r="U831"/>
      <c r="V831" s="45"/>
      <c r="W831"/>
    </row>
    <row r="832" spans="1:23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 s="45"/>
      <c r="T832"/>
      <c r="U832"/>
      <c r="V832" s="45"/>
      <c r="W832"/>
    </row>
    <row r="833" spans="1:23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 s="45"/>
      <c r="T833"/>
      <c r="U833"/>
      <c r="V833" s="45"/>
      <c r="W833"/>
    </row>
    <row r="834" spans="1:23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 s="45"/>
      <c r="T834"/>
      <c r="U834"/>
      <c r="V834" s="45"/>
      <c r="W834"/>
    </row>
    <row r="835" spans="1:23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 s="45"/>
      <c r="T835"/>
      <c r="U835"/>
      <c r="V835" s="45"/>
      <c r="W835"/>
    </row>
    <row r="836" spans="1:23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 s="45"/>
      <c r="T836"/>
      <c r="U836"/>
      <c r="V836" s="45"/>
      <c r="W836"/>
    </row>
    <row r="837" spans="1:23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 s="45"/>
      <c r="T837"/>
      <c r="U837"/>
      <c r="V837" s="45"/>
      <c r="W837"/>
    </row>
    <row r="838" spans="1:23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 s="45"/>
      <c r="T838"/>
      <c r="U838"/>
      <c r="V838" s="45"/>
      <c r="W838"/>
    </row>
    <row r="839" spans="1:23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 s="45"/>
      <c r="T839"/>
      <c r="U839"/>
      <c r="V839" s="45"/>
      <c r="W839"/>
    </row>
    <row r="840" spans="1:23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 s="45"/>
      <c r="T840"/>
      <c r="U840"/>
      <c r="V840" s="45"/>
      <c r="W840"/>
    </row>
    <row r="841" spans="1:23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 s="45"/>
      <c r="T841"/>
      <c r="U841"/>
      <c r="V841" s="45"/>
      <c r="W841"/>
    </row>
    <row r="842" spans="1:23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 s="45"/>
      <c r="T842"/>
      <c r="U842"/>
      <c r="V842" s="45"/>
      <c r="W842"/>
    </row>
    <row r="843" spans="1:23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 s="45"/>
      <c r="T843"/>
      <c r="U843"/>
      <c r="V843" s="45"/>
      <c r="W843"/>
    </row>
    <row r="844" spans="1:23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 s="45"/>
      <c r="T844"/>
      <c r="U844"/>
      <c r="V844" s="45"/>
      <c r="W844"/>
    </row>
    <row r="845" spans="1:23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 s="45"/>
      <c r="T845"/>
      <c r="U845"/>
      <c r="V845" s="45"/>
      <c r="W845"/>
    </row>
    <row r="846" spans="1:23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 s="45"/>
      <c r="T846"/>
      <c r="U846"/>
      <c r="V846" s="45"/>
      <c r="W846"/>
    </row>
    <row r="847" spans="1:23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 s="45"/>
      <c r="T847"/>
      <c r="U847"/>
      <c r="V847" s="45"/>
      <c r="W847"/>
    </row>
    <row r="848" spans="1:23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 s="45"/>
      <c r="T848"/>
      <c r="U848"/>
      <c r="V848" s="45"/>
      <c r="W848"/>
    </row>
    <row r="849" spans="1:23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 s="45"/>
      <c r="T849"/>
      <c r="U849"/>
      <c r="V849" s="45"/>
      <c r="W849"/>
    </row>
    <row r="850" spans="1:23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 s="45"/>
      <c r="T850"/>
      <c r="U850"/>
      <c r="V850" s="45"/>
      <c r="W850"/>
    </row>
    <row r="851" spans="1:23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 s="45"/>
      <c r="T851"/>
      <c r="U851"/>
      <c r="V851" s="45"/>
      <c r="W851"/>
    </row>
    <row r="852" spans="1:23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 s="45"/>
      <c r="T852"/>
      <c r="U852"/>
      <c r="V852" s="45"/>
      <c r="W852"/>
    </row>
    <row r="853" spans="1:23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 s="45"/>
      <c r="T853"/>
      <c r="U853"/>
      <c r="V853" s="45"/>
      <c r="W853"/>
    </row>
    <row r="854" spans="1:23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 s="45"/>
      <c r="T854"/>
      <c r="U854"/>
      <c r="V854" s="45"/>
      <c r="W854"/>
    </row>
    <row r="855" spans="1:23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 s="45"/>
      <c r="T855"/>
      <c r="U855"/>
      <c r="V855" s="45"/>
      <c r="W855"/>
    </row>
    <row r="856" spans="1:23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 s="45"/>
      <c r="T856"/>
      <c r="U856"/>
      <c r="V856" s="45"/>
      <c r="W856"/>
    </row>
    <row r="857" spans="1:23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 s="45"/>
      <c r="T857"/>
      <c r="U857"/>
      <c r="V857" s="45"/>
      <c r="W857"/>
    </row>
    <row r="858" spans="1:23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 s="45"/>
      <c r="T858"/>
      <c r="U858"/>
      <c r="V858" s="45"/>
      <c r="W858"/>
    </row>
    <row r="859" spans="1:23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 s="45"/>
      <c r="T859"/>
      <c r="U859"/>
      <c r="V859" s="45"/>
      <c r="W859"/>
    </row>
    <row r="860" spans="1:23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 s="45"/>
      <c r="T860"/>
      <c r="U860"/>
      <c r="V860" s="45"/>
      <c r="W860"/>
    </row>
    <row r="861" spans="1:23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 s="45"/>
      <c r="T861"/>
      <c r="U861"/>
      <c r="V861" s="45"/>
      <c r="W861"/>
    </row>
    <row r="862" spans="1:23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 s="45"/>
      <c r="T862"/>
      <c r="U862"/>
      <c r="V862" s="45"/>
      <c r="W862"/>
    </row>
    <row r="863" spans="1:23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 s="45"/>
      <c r="T863"/>
      <c r="U863"/>
      <c r="V863" s="45"/>
      <c r="W863"/>
    </row>
    <row r="864" spans="1:23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 s="45"/>
      <c r="T864"/>
      <c r="U864"/>
      <c r="V864" s="45"/>
      <c r="W864"/>
    </row>
    <row r="865" spans="1:23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 s="45"/>
      <c r="T865"/>
      <c r="U865"/>
      <c r="V865" s="45"/>
      <c r="W865"/>
    </row>
    <row r="866" spans="1:23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 s="45"/>
      <c r="T866"/>
      <c r="U866"/>
      <c r="V866" s="45"/>
      <c r="W866"/>
    </row>
    <row r="867" spans="1:23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 s="45"/>
      <c r="T867"/>
      <c r="U867"/>
      <c r="V867" s="45"/>
      <c r="W867"/>
    </row>
    <row r="868" spans="1:23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 s="45"/>
      <c r="T868"/>
      <c r="U868"/>
      <c r="V868" s="45"/>
      <c r="W868"/>
    </row>
    <row r="869" spans="1:23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 s="45"/>
      <c r="T869"/>
      <c r="U869"/>
      <c r="V869" s="45"/>
      <c r="W869"/>
    </row>
    <row r="870" spans="1:23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 s="45"/>
      <c r="T870"/>
      <c r="U870"/>
      <c r="V870" s="45"/>
      <c r="W870"/>
    </row>
    <row r="871" spans="1:23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 s="45"/>
      <c r="T871"/>
      <c r="U871"/>
      <c r="V871" s="45"/>
      <c r="W871"/>
    </row>
    <row r="872" spans="1:23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 s="45"/>
      <c r="T872"/>
      <c r="U872"/>
      <c r="V872" s="45"/>
      <c r="W872"/>
    </row>
    <row r="873" spans="1:23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 s="45"/>
      <c r="T873"/>
      <c r="U873"/>
      <c r="V873" s="45"/>
      <c r="W873"/>
    </row>
    <row r="874" spans="1:23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 s="45"/>
      <c r="T874"/>
      <c r="U874"/>
      <c r="V874" s="45"/>
      <c r="W874"/>
    </row>
    <row r="875" spans="1:23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 s="45"/>
      <c r="T875"/>
      <c r="U875"/>
      <c r="V875" s="45"/>
      <c r="W875"/>
    </row>
    <row r="876" spans="1:23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 s="45"/>
      <c r="T876"/>
      <c r="U876"/>
      <c r="V876" s="45"/>
      <c r="W876"/>
    </row>
    <row r="877" spans="1:23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 s="45"/>
      <c r="T877"/>
      <c r="U877"/>
      <c r="V877" s="45"/>
      <c r="W877"/>
    </row>
    <row r="878" spans="1:23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 s="45"/>
      <c r="T878"/>
      <c r="U878"/>
      <c r="V878" s="45"/>
      <c r="W878"/>
    </row>
    <row r="879" spans="1:23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 s="45"/>
      <c r="T879"/>
      <c r="U879"/>
      <c r="V879" s="45"/>
      <c r="W879"/>
    </row>
    <row r="880" spans="1:23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 s="45"/>
      <c r="T880"/>
      <c r="U880"/>
      <c r="V880" s="45"/>
      <c r="W880"/>
    </row>
    <row r="881" spans="1:23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 s="45"/>
      <c r="T881"/>
      <c r="U881"/>
      <c r="V881" s="45"/>
      <c r="W881"/>
    </row>
    <row r="882" spans="1:23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 s="45"/>
      <c r="T882"/>
      <c r="U882"/>
      <c r="V882" s="45"/>
      <c r="W882"/>
    </row>
    <row r="883" spans="1:23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 s="45"/>
      <c r="T883"/>
      <c r="U883"/>
      <c r="V883" s="45"/>
      <c r="W883"/>
    </row>
    <row r="884" spans="1:23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 s="45"/>
      <c r="T884"/>
      <c r="U884"/>
      <c r="V884" s="45"/>
      <c r="W884"/>
    </row>
    <row r="885" spans="1:23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 s="45"/>
      <c r="T885"/>
      <c r="U885"/>
      <c r="V885" s="45"/>
      <c r="W885"/>
    </row>
    <row r="886" spans="1:23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 s="45"/>
      <c r="T886"/>
      <c r="U886"/>
      <c r="V886" s="45"/>
      <c r="W886"/>
    </row>
    <row r="887" spans="1:23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 s="45"/>
      <c r="T887"/>
      <c r="U887"/>
      <c r="V887" s="45"/>
      <c r="W887"/>
    </row>
    <row r="888" spans="1:23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 s="45"/>
      <c r="T888"/>
      <c r="U888"/>
      <c r="V888" s="45"/>
      <c r="W888"/>
    </row>
    <row r="889" spans="1:23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 s="45"/>
      <c r="T889"/>
      <c r="U889"/>
      <c r="V889" s="45"/>
      <c r="W889"/>
    </row>
    <row r="890" spans="1:23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 s="45"/>
      <c r="T890"/>
      <c r="U890"/>
      <c r="V890" s="45"/>
      <c r="W890"/>
    </row>
    <row r="891" spans="1:23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 s="45"/>
      <c r="T891"/>
      <c r="U891"/>
      <c r="V891" s="45"/>
      <c r="W891"/>
    </row>
    <row r="892" spans="1:23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 s="45"/>
      <c r="T892"/>
      <c r="U892"/>
      <c r="V892" s="45"/>
      <c r="W892"/>
    </row>
    <row r="893" spans="1:23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 s="45"/>
      <c r="T893"/>
      <c r="U893"/>
      <c r="V893" s="45"/>
      <c r="W893"/>
    </row>
    <row r="894" spans="1:23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 s="45"/>
      <c r="T894"/>
      <c r="U894"/>
      <c r="V894" s="45"/>
      <c r="W894"/>
    </row>
    <row r="895" spans="1:23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 s="45"/>
      <c r="T895"/>
      <c r="U895"/>
      <c r="V895" s="45"/>
      <c r="W895"/>
    </row>
    <row r="896" spans="1:23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 s="45"/>
      <c r="T896"/>
      <c r="U896"/>
      <c r="V896" s="45"/>
      <c r="W896"/>
    </row>
    <row r="897" spans="1:23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 s="45"/>
      <c r="T897"/>
      <c r="U897"/>
      <c r="V897" s="45"/>
      <c r="W897"/>
    </row>
    <row r="898" spans="1:23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 s="45"/>
      <c r="T898"/>
      <c r="U898"/>
      <c r="V898" s="45"/>
      <c r="W898"/>
    </row>
    <row r="899" spans="1:23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 s="45"/>
      <c r="T899"/>
      <c r="U899"/>
      <c r="V899" s="45"/>
      <c r="W899"/>
    </row>
    <row r="900" spans="1:23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 s="45"/>
      <c r="T900"/>
      <c r="U900"/>
      <c r="V900" s="45"/>
      <c r="W900"/>
    </row>
    <row r="901" spans="1:23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 s="45"/>
      <c r="T901"/>
      <c r="U901"/>
      <c r="V901" s="45"/>
      <c r="W901"/>
    </row>
    <row r="902" spans="1:23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 s="45"/>
      <c r="T902"/>
      <c r="U902"/>
      <c r="V902" s="45"/>
      <c r="W902"/>
    </row>
    <row r="903" spans="1:23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 s="45"/>
      <c r="T903"/>
      <c r="U903"/>
      <c r="V903" s="45"/>
      <c r="W903"/>
    </row>
    <row r="904" spans="1:23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 s="45"/>
      <c r="T904"/>
      <c r="U904"/>
      <c r="V904" s="45"/>
      <c r="W904"/>
    </row>
    <row r="905" spans="1:23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 s="45"/>
      <c r="T905"/>
      <c r="U905"/>
      <c r="V905" s="45"/>
      <c r="W905"/>
    </row>
    <row r="906" spans="1:23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 s="45"/>
      <c r="T906"/>
      <c r="U906"/>
      <c r="V906" s="45"/>
      <c r="W906"/>
    </row>
    <row r="907" spans="1:23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 s="45"/>
      <c r="T907"/>
      <c r="U907"/>
      <c r="V907" s="45"/>
      <c r="W907"/>
    </row>
    <row r="908" spans="1:23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 s="45"/>
      <c r="T908"/>
      <c r="U908"/>
      <c r="V908" s="45"/>
      <c r="W908"/>
    </row>
    <row r="909" spans="1:23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 s="45"/>
      <c r="T909"/>
      <c r="U909"/>
      <c r="V909" s="45"/>
      <c r="W909"/>
    </row>
    <row r="910" spans="1:23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 s="45"/>
      <c r="T910"/>
      <c r="U910"/>
      <c r="V910" s="45"/>
      <c r="W910"/>
    </row>
    <row r="911" spans="1:23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 s="45"/>
      <c r="T911"/>
      <c r="U911"/>
      <c r="V911" s="45"/>
      <c r="W911"/>
    </row>
    <row r="912" spans="1:23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 s="45"/>
      <c r="T912"/>
      <c r="U912"/>
      <c r="V912" s="45"/>
      <c r="W912"/>
    </row>
    <row r="913" spans="1:23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 s="45"/>
      <c r="T913"/>
      <c r="U913"/>
      <c r="V913" s="45"/>
      <c r="W913"/>
    </row>
    <row r="914" spans="1:23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 s="45"/>
      <c r="T914"/>
      <c r="U914"/>
      <c r="V914" s="45"/>
      <c r="W914"/>
    </row>
    <row r="915" spans="1:23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 s="45"/>
      <c r="T915"/>
      <c r="U915"/>
      <c r="V915" s="45"/>
      <c r="W915"/>
    </row>
    <row r="916" spans="1:23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 s="45"/>
      <c r="T916"/>
      <c r="U916"/>
      <c r="V916" s="45"/>
      <c r="W916"/>
    </row>
    <row r="917" spans="1:23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 s="45"/>
      <c r="T917"/>
      <c r="U917"/>
      <c r="V917" s="45"/>
      <c r="W917"/>
    </row>
    <row r="918" spans="1:23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 s="45"/>
      <c r="T918"/>
      <c r="U918"/>
      <c r="V918" s="45"/>
      <c r="W918"/>
    </row>
    <row r="919" spans="1:23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 s="45"/>
      <c r="T919"/>
      <c r="U919"/>
      <c r="V919" s="45"/>
      <c r="W919"/>
    </row>
    <row r="920" spans="1:23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 s="45"/>
      <c r="T920"/>
      <c r="U920"/>
      <c r="V920" s="45"/>
      <c r="W920"/>
    </row>
    <row r="921" spans="1:23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 s="45"/>
      <c r="T921"/>
      <c r="U921"/>
      <c r="V921" s="45"/>
      <c r="W921"/>
    </row>
    <row r="922" spans="1:23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 s="45"/>
      <c r="T922"/>
      <c r="U922"/>
      <c r="V922" s="45"/>
      <c r="W922"/>
    </row>
    <row r="923" spans="1:23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 s="45"/>
      <c r="T923"/>
      <c r="U923"/>
      <c r="V923" s="45"/>
      <c r="W923"/>
    </row>
    <row r="924" spans="1:23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 s="45"/>
      <c r="T924"/>
      <c r="U924"/>
      <c r="V924" s="45"/>
      <c r="W924"/>
    </row>
    <row r="925" spans="1:23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 s="45"/>
      <c r="T925"/>
      <c r="U925"/>
      <c r="V925" s="45"/>
      <c r="W925"/>
    </row>
    <row r="926" spans="1:23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 s="45"/>
      <c r="T926"/>
      <c r="U926"/>
      <c r="V926" s="45"/>
      <c r="W926"/>
    </row>
    <row r="927" spans="1:23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 s="45"/>
      <c r="T927"/>
      <c r="U927"/>
      <c r="V927" s="45"/>
      <c r="W927"/>
    </row>
    <row r="928" spans="1:23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 s="45"/>
      <c r="T928"/>
      <c r="U928"/>
      <c r="V928" s="45"/>
      <c r="W928"/>
    </row>
    <row r="929" spans="1:23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 s="45"/>
      <c r="T929"/>
      <c r="U929"/>
      <c r="V929" s="45"/>
      <c r="W929"/>
    </row>
    <row r="930" spans="1:23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 s="45"/>
      <c r="T930"/>
      <c r="U930"/>
      <c r="V930" s="45"/>
      <c r="W930"/>
    </row>
    <row r="931" spans="1:23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 s="45"/>
      <c r="T931"/>
      <c r="U931"/>
      <c r="V931" s="45"/>
      <c r="W931"/>
    </row>
    <row r="932" spans="1:23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 s="45"/>
      <c r="T932"/>
      <c r="U932"/>
      <c r="V932" s="45"/>
      <c r="W932"/>
    </row>
    <row r="933" spans="1:23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 s="45"/>
      <c r="T933"/>
      <c r="U933"/>
      <c r="V933" s="45"/>
      <c r="W933"/>
    </row>
    <row r="934" spans="1:23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 s="45"/>
      <c r="T934"/>
      <c r="U934"/>
      <c r="V934" s="45"/>
      <c r="W934"/>
    </row>
    <row r="935" spans="1:23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 s="45"/>
      <c r="T935"/>
      <c r="U935"/>
      <c r="V935" s="45"/>
      <c r="W935"/>
    </row>
    <row r="936" spans="1:23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 s="45"/>
      <c r="T936"/>
      <c r="U936"/>
      <c r="V936" s="45"/>
      <c r="W936"/>
    </row>
    <row r="937" spans="1:23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 s="45"/>
      <c r="T937"/>
      <c r="U937"/>
      <c r="V937" s="45"/>
      <c r="W937"/>
    </row>
    <row r="938" spans="1:23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 s="45"/>
      <c r="T938"/>
      <c r="U938"/>
      <c r="V938" s="45"/>
      <c r="W938"/>
    </row>
    <row r="939" spans="1:23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 s="45"/>
      <c r="T939"/>
      <c r="U939"/>
      <c r="V939" s="45"/>
      <c r="W939"/>
    </row>
    <row r="940" spans="1:23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 s="45"/>
      <c r="T940"/>
      <c r="U940"/>
      <c r="V940" s="45"/>
      <c r="W940"/>
    </row>
    <row r="941" spans="1:23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 s="45"/>
      <c r="T941"/>
      <c r="U941"/>
      <c r="V941" s="45"/>
      <c r="W941"/>
    </row>
    <row r="942" spans="1:23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 s="45"/>
      <c r="T942"/>
      <c r="U942"/>
      <c r="V942" s="45"/>
      <c r="W942"/>
    </row>
    <row r="943" spans="1:23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 s="45"/>
      <c r="T943"/>
      <c r="U943"/>
      <c r="V943" s="45"/>
      <c r="W943"/>
    </row>
    <row r="944" spans="1:23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 s="45"/>
      <c r="T944"/>
      <c r="U944"/>
      <c r="V944" s="45"/>
      <c r="W944"/>
    </row>
    <row r="945" spans="1:23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 s="45"/>
      <c r="T945"/>
      <c r="U945"/>
      <c r="V945" s="45"/>
      <c r="W945"/>
    </row>
    <row r="946" spans="1:23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 s="45"/>
      <c r="T946"/>
      <c r="U946"/>
      <c r="V946" s="45"/>
      <c r="W946"/>
    </row>
    <row r="947" spans="1:23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 s="45"/>
      <c r="T947"/>
      <c r="U947"/>
      <c r="V947" s="45"/>
      <c r="W947"/>
    </row>
    <row r="948" spans="1:23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 s="45"/>
      <c r="T948"/>
      <c r="U948"/>
      <c r="V948" s="45"/>
      <c r="W948"/>
    </row>
    <row r="949" spans="1:23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 s="45"/>
      <c r="T949"/>
      <c r="U949"/>
      <c r="V949" s="45"/>
      <c r="W949"/>
    </row>
    <row r="950" spans="1:23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 s="45"/>
      <c r="T950"/>
      <c r="U950"/>
      <c r="V950" s="45"/>
      <c r="W950"/>
    </row>
    <row r="951" spans="1:23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 s="45"/>
      <c r="T951"/>
      <c r="U951"/>
      <c r="V951" s="45"/>
      <c r="W951"/>
    </row>
    <row r="952" spans="1:23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 s="45"/>
      <c r="T952"/>
      <c r="U952"/>
      <c r="V952" s="45"/>
      <c r="W952"/>
    </row>
    <row r="953" spans="1:23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 s="45"/>
      <c r="T953"/>
      <c r="U953"/>
      <c r="V953" s="45"/>
      <c r="W953"/>
    </row>
    <row r="954" spans="1:23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 s="45"/>
      <c r="T954"/>
      <c r="U954"/>
      <c r="V954" s="45"/>
      <c r="W954"/>
    </row>
    <row r="955" spans="1:23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 s="45"/>
      <c r="T955"/>
      <c r="U955"/>
      <c r="V955" s="45"/>
      <c r="W955"/>
    </row>
    <row r="956" spans="1:23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 s="45"/>
      <c r="T956"/>
      <c r="U956"/>
      <c r="V956" s="45"/>
      <c r="W956"/>
    </row>
    <row r="957" spans="1:23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 s="45"/>
      <c r="T957"/>
      <c r="U957"/>
      <c r="V957" s="45"/>
      <c r="W957"/>
    </row>
    <row r="958" spans="1:23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 s="45"/>
      <c r="T958"/>
      <c r="U958"/>
      <c r="V958" s="45"/>
      <c r="W958"/>
    </row>
    <row r="959" spans="1:23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 s="45"/>
      <c r="T959"/>
      <c r="U959"/>
      <c r="V959" s="45"/>
      <c r="W959"/>
    </row>
    <row r="960" spans="1:23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 s="45"/>
      <c r="T960"/>
      <c r="U960"/>
      <c r="V960" s="45"/>
      <c r="W960"/>
    </row>
    <row r="961" spans="1:23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 s="45"/>
      <c r="T961"/>
      <c r="U961"/>
      <c r="V961" s="45"/>
      <c r="W961"/>
    </row>
    <row r="962" spans="1:23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 s="45"/>
      <c r="T962"/>
      <c r="U962"/>
      <c r="V962" s="45"/>
      <c r="W962"/>
    </row>
    <row r="963" spans="1:23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 s="45"/>
      <c r="T963"/>
      <c r="U963"/>
      <c r="V963" s="45"/>
      <c r="W963"/>
    </row>
    <row r="964" spans="1:23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 s="45"/>
      <c r="T964"/>
      <c r="U964"/>
      <c r="V964" s="45"/>
      <c r="W964"/>
    </row>
    <row r="965" spans="1:23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 s="45"/>
      <c r="T965"/>
      <c r="U965"/>
      <c r="V965" s="45"/>
      <c r="W965"/>
    </row>
    <row r="966" spans="1:23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 s="45"/>
      <c r="T966"/>
      <c r="U966"/>
      <c r="V966" s="45"/>
      <c r="W966"/>
    </row>
    <row r="967" spans="1:23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 s="45"/>
      <c r="T967"/>
      <c r="U967"/>
      <c r="V967" s="45"/>
      <c r="W967"/>
    </row>
    <row r="968" spans="1:23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 s="45"/>
      <c r="T968"/>
      <c r="U968"/>
      <c r="V968" s="45"/>
      <c r="W968"/>
    </row>
    <row r="969" spans="1:23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 s="45"/>
      <c r="T969"/>
      <c r="U969"/>
      <c r="V969" s="45"/>
      <c r="W969"/>
    </row>
    <row r="970" spans="1:23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 s="45"/>
      <c r="T970"/>
      <c r="U970"/>
      <c r="V970" s="45"/>
      <c r="W970"/>
    </row>
    <row r="971" spans="1:23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 s="45"/>
      <c r="T971"/>
      <c r="U971"/>
      <c r="V971" s="45"/>
      <c r="W971"/>
    </row>
    <row r="972" spans="1:23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 s="45"/>
      <c r="T972"/>
      <c r="U972"/>
      <c r="V972" s="45"/>
      <c r="W972"/>
    </row>
    <row r="973" spans="1:23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 s="45"/>
      <c r="T973"/>
      <c r="U973"/>
      <c r="V973" s="45"/>
      <c r="W973"/>
    </row>
    <row r="974" spans="1:23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 s="45"/>
      <c r="T974"/>
      <c r="U974"/>
      <c r="V974" s="45"/>
      <c r="W974"/>
    </row>
    <row r="975" spans="1:23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 s="45"/>
      <c r="T975"/>
      <c r="U975"/>
      <c r="V975" s="45"/>
      <c r="W975"/>
    </row>
    <row r="976" spans="1:23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 s="45"/>
      <c r="T976"/>
      <c r="U976"/>
      <c r="V976" s="45"/>
      <c r="W976"/>
    </row>
    <row r="977" spans="1:23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 s="45"/>
      <c r="T977"/>
      <c r="U977"/>
      <c r="V977" s="45"/>
      <c r="W977"/>
    </row>
    <row r="978" spans="1:23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 s="45"/>
      <c r="T978"/>
      <c r="U978"/>
      <c r="V978" s="45"/>
      <c r="W978"/>
    </row>
    <row r="979" spans="1:23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 s="45"/>
      <c r="T979"/>
      <c r="U979"/>
      <c r="V979" s="45"/>
      <c r="W979"/>
    </row>
    <row r="980" spans="1:23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 s="45"/>
      <c r="T980"/>
      <c r="U980"/>
      <c r="V980" s="45"/>
      <c r="W980"/>
    </row>
    <row r="981" spans="1:23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 s="45"/>
      <c r="T981"/>
      <c r="U981"/>
      <c r="V981" s="45"/>
      <c r="W981"/>
    </row>
    <row r="982" spans="1:23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 s="45"/>
      <c r="T982"/>
      <c r="U982"/>
      <c r="V982" s="45"/>
      <c r="W982"/>
    </row>
    <row r="983" spans="1:23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 s="45"/>
      <c r="T983"/>
      <c r="U983"/>
      <c r="V983" s="45"/>
      <c r="W983"/>
    </row>
    <row r="984" spans="1:23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 s="45"/>
      <c r="T984"/>
      <c r="U984"/>
      <c r="V984" s="45"/>
      <c r="W984"/>
    </row>
    <row r="985" spans="1:23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 s="45"/>
      <c r="T985"/>
      <c r="U985"/>
      <c r="V985" s="45"/>
      <c r="W985"/>
    </row>
    <row r="986" spans="1:23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 s="45"/>
      <c r="T986"/>
      <c r="U986"/>
      <c r="V986" s="45"/>
      <c r="W986"/>
    </row>
    <row r="987" spans="1:23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 s="45"/>
      <c r="T987"/>
      <c r="U987"/>
      <c r="V987" s="45"/>
      <c r="W987"/>
    </row>
    <row r="988" spans="1:23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 s="45"/>
      <c r="T988"/>
      <c r="U988"/>
      <c r="V988" s="45"/>
      <c r="W988"/>
    </row>
    <row r="989" spans="1:23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 s="45"/>
      <c r="T989"/>
      <c r="U989"/>
      <c r="V989" s="45"/>
      <c r="W989"/>
    </row>
    <row r="990" spans="1:23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 s="45"/>
      <c r="T990"/>
      <c r="U990"/>
      <c r="V990" s="45"/>
      <c r="W990"/>
    </row>
    <row r="991" spans="1:23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 s="45"/>
      <c r="T991"/>
      <c r="U991"/>
      <c r="V991" s="45"/>
      <c r="W991"/>
    </row>
    <row r="992" spans="1:23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 s="45"/>
      <c r="T992"/>
      <c r="U992"/>
      <c r="V992" s="45"/>
      <c r="W992"/>
    </row>
    <row r="993" spans="1:23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 s="45"/>
      <c r="T993"/>
      <c r="U993"/>
      <c r="V993" s="45"/>
      <c r="W993"/>
    </row>
    <row r="994" spans="1:23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 s="45"/>
      <c r="T994"/>
      <c r="U994"/>
      <c r="V994" s="45"/>
      <c r="W994"/>
    </row>
    <row r="995" spans="1:23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 s="45"/>
      <c r="T995"/>
      <c r="U995"/>
      <c r="V995" s="45"/>
      <c r="W995"/>
    </row>
    <row r="996" spans="1:23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 s="45"/>
      <c r="T996"/>
      <c r="U996"/>
      <c r="V996" s="45"/>
      <c r="W996"/>
    </row>
    <row r="997" spans="1:23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 s="45"/>
      <c r="T997"/>
      <c r="U997"/>
      <c r="V997" s="45"/>
      <c r="W997"/>
    </row>
    <row r="998" spans="1:23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 s="45"/>
      <c r="T998"/>
      <c r="U998"/>
      <c r="V998" s="45"/>
      <c r="W998"/>
    </row>
    <row r="999" spans="1:23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 s="45"/>
      <c r="T999"/>
      <c r="U999"/>
      <c r="V999" s="45"/>
      <c r="W999"/>
    </row>
    <row r="1000" spans="1:23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 s="45"/>
      <c r="T1000"/>
      <c r="U1000"/>
      <c r="V1000" s="45"/>
      <c r="W1000"/>
    </row>
    <row r="1001" spans="1:23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 s="45"/>
      <c r="T1001"/>
      <c r="U1001"/>
      <c r="V1001" s="45"/>
      <c r="W1001"/>
    </row>
    <row r="1002" spans="1:23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 s="45"/>
      <c r="T1002"/>
      <c r="U1002"/>
      <c r="V1002" s="45"/>
      <c r="W1002"/>
    </row>
    <row r="1003" spans="1:23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 s="45"/>
      <c r="T1003"/>
      <c r="U1003"/>
      <c r="V1003" s="45"/>
      <c r="W1003"/>
    </row>
    <row r="1004" spans="1:23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 s="45"/>
      <c r="T1004"/>
      <c r="U1004"/>
      <c r="V1004" s="45"/>
      <c r="W1004"/>
    </row>
    <row r="1005" spans="1:23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 s="45"/>
      <c r="T1005"/>
      <c r="U1005"/>
      <c r="V1005" s="45"/>
      <c r="W1005"/>
    </row>
    <row r="1006" spans="1:23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 s="45"/>
      <c r="T1006"/>
      <c r="U1006"/>
      <c r="V1006" s="45"/>
      <c r="W1006"/>
    </row>
    <row r="1007" spans="1:23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 s="45"/>
      <c r="T1007"/>
      <c r="U1007"/>
      <c r="V1007" s="45"/>
      <c r="W1007"/>
    </row>
    <row r="1008" spans="1:23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 s="45"/>
      <c r="T1008"/>
      <c r="U1008"/>
      <c r="V1008" s="45"/>
      <c r="W1008"/>
    </row>
    <row r="1009" spans="1:23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 s="45"/>
      <c r="T1009"/>
      <c r="U1009"/>
      <c r="V1009" s="45"/>
      <c r="W1009"/>
    </row>
    <row r="1010" spans="1:23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 s="45"/>
      <c r="T1010"/>
      <c r="U1010"/>
      <c r="V1010" s="45"/>
      <c r="W1010"/>
    </row>
    <row r="1011" spans="1:23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 s="45"/>
      <c r="T1011"/>
      <c r="U1011"/>
      <c r="V1011" s="45"/>
      <c r="W1011"/>
    </row>
    <row r="1012" spans="1:23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 s="45"/>
      <c r="T1012"/>
      <c r="U1012"/>
      <c r="V1012" s="45"/>
      <c r="W1012"/>
    </row>
    <row r="1013" spans="1:23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 s="45"/>
      <c r="T1013"/>
      <c r="U1013"/>
      <c r="V1013" s="45"/>
      <c r="W1013"/>
    </row>
    <row r="1014" spans="1:23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 s="45"/>
      <c r="T1014"/>
      <c r="U1014"/>
      <c r="V1014" s="45"/>
      <c r="W1014"/>
    </row>
    <row r="1015" spans="1:23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 s="45"/>
      <c r="T1015"/>
      <c r="U1015"/>
      <c r="V1015" s="45"/>
      <c r="W1015"/>
    </row>
    <row r="1016" spans="1:23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 s="45"/>
      <c r="T1016"/>
      <c r="U1016"/>
      <c r="V1016" s="45"/>
      <c r="W1016"/>
    </row>
    <row r="1017" spans="1:23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 s="45"/>
      <c r="T1017"/>
      <c r="U1017"/>
      <c r="V1017" s="45"/>
      <c r="W1017"/>
    </row>
    <row r="1018" spans="1:23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 s="45"/>
      <c r="T1018"/>
      <c r="U1018"/>
      <c r="V1018" s="45"/>
      <c r="W1018"/>
    </row>
    <row r="1019" spans="1:23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 s="45"/>
      <c r="T1019"/>
      <c r="U1019"/>
      <c r="V1019" s="45"/>
      <c r="W1019"/>
    </row>
    <row r="1020" spans="1:23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 s="45"/>
      <c r="T1020"/>
      <c r="U1020"/>
      <c r="V1020" s="45"/>
      <c r="W1020"/>
    </row>
    <row r="1021" spans="1:23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 s="45"/>
      <c r="T1021"/>
      <c r="U1021"/>
      <c r="V1021" s="45"/>
      <c r="W1021"/>
    </row>
    <row r="1022" spans="1:23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 s="45"/>
      <c r="T1022"/>
      <c r="U1022"/>
      <c r="V1022" s="45"/>
      <c r="W1022"/>
    </row>
    <row r="1023" spans="1:23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 s="45"/>
      <c r="T1023"/>
      <c r="U1023"/>
      <c r="V1023" s="45"/>
      <c r="W1023"/>
    </row>
    <row r="1024" spans="1:23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 s="45"/>
      <c r="T1024"/>
      <c r="U1024"/>
      <c r="V1024" s="45"/>
      <c r="W1024"/>
    </row>
    <row r="1025" spans="1:23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 s="45"/>
      <c r="T1025"/>
      <c r="U1025"/>
      <c r="V1025" s="45"/>
      <c r="W1025"/>
    </row>
    <row r="1026" spans="1:23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 s="45"/>
      <c r="T1026"/>
      <c r="U1026"/>
      <c r="V1026" s="45"/>
      <c r="W1026"/>
    </row>
    <row r="1027" spans="1:23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 s="45"/>
      <c r="T1027"/>
      <c r="U1027"/>
      <c r="V1027" s="45"/>
      <c r="W1027"/>
    </row>
    <row r="1028" spans="1:23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 s="45"/>
      <c r="T1028"/>
      <c r="U1028"/>
      <c r="V1028" s="45"/>
      <c r="W1028"/>
    </row>
    <row r="1029" spans="1:23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 s="45"/>
      <c r="T1029"/>
      <c r="U1029"/>
      <c r="V1029" s="45"/>
      <c r="W1029"/>
    </row>
    <row r="1030" spans="1:23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 s="45"/>
      <c r="T1030"/>
      <c r="U1030"/>
      <c r="V1030" s="45"/>
      <c r="W1030"/>
    </row>
    <row r="1031" spans="1:23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 s="45"/>
      <c r="T1031"/>
      <c r="U1031"/>
      <c r="V1031" s="45"/>
      <c r="W1031"/>
    </row>
    <row r="1032" spans="1:23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 s="45"/>
      <c r="T1032"/>
      <c r="U1032"/>
      <c r="V1032" s="45"/>
      <c r="W1032"/>
    </row>
    <row r="1033" spans="1:23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 s="45"/>
      <c r="T1033"/>
      <c r="U1033"/>
      <c r="V1033" s="45"/>
      <c r="W1033"/>
    </row>
    <row r="1034" spans="1:23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 s="45"/>
      <c r="T1034"/>
      <c r="U1034"/>
      <c r="V1034" s="45"/>
      <c r="W1034"/>
    </row>
    <row r="1035" spans="1:23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 s="45"/>
      <c r="T1035"/>
      <c r="U1035"/>
      <c r="V1035" s="45"/>
      <c r="W1035"/>
    </row>
    <row r="1036" spans="1:23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 s="45"/>
      <c r="T1036"/>
      <c r="U1036"/>
      <c r="V1036" s="45"/>
      <c r="W1036"/>
    </row>
    <row r="1037" spans="1:23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 s="45"/>
      <c r="T1037"/>
      <c r="U1037"/>
      <c r="V1037" s="45"/>
      <c r="W1037"/>
    </row>
    <row r="1038" spans="1:23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 s="45"/>
      <c r="T1038"/>
      <c r="U1038"/>
      <c r="V1038" s="45"/>
      <c r="W1038"/>
    </row>
    <row r="1039" spans="1:23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 s="45"/>
      <c r="T1039"/>
      <c r="U1039"/>
      <c r="V1039" s="45"/>
      <c r="W1039"/>
    </row>
    <row r="1040" spans="1:23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 s="45"/>
      <c r="T1040"/>
      <c r="U1040"/>
      <c r="V1040" s="45"/>
      <c r="W1040"/>
    </row>
    <row r="1041" spans="1:23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 s="45"/>
      <c r="T1041"/>
      <c r="U1041"/>
      <c r="V1041" s="45"/>
      <c r="W1041"/>
    </row>
    <row r="1042" spans="1:23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 s="45"/>
      <c r="T1042"/>
      <c r="U1042"/>
      <c r="V1042" s="45"/>
      <c r="W1042"/>
    </row>
    <row r="1043" spans="1:23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 s="45"/>
      <c r="T1043"/>
      <c r="U1043"/>
      <c r="V1043" s="45"/>
      <c r="W1043"/>
    </row>
    <row r="1044" spans="1:23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 s="45"/>
      <c r="T1044"/>
      <c r="U1044"/>
      <c r="V1044" s="45"/>
      <c r="W1044"/>
    </row>
    <row r="1045" spans="1:23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 s="45"/>
      <c r="T1045"/>
      <c r="U1045"/>
      <c r="V1045" s="45"/>
      <c r="W1045"/>
    </row>
    <row r="1046" spans="1:23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 s="45"/>
      <c r="T1046"/>
      <c r="U1046"/>
      <c r="V1046" s="45"/>
      <c r="W1046"/>
    </row>
    <row r="1047" spans="1:23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 s="45"/>
      <c r="T1047"/>
      <c r="U1047"/>
      <c r="V1047" s="45"/>
      <c r="W1047"/>
    </row>
    <row r="1048" spans="1:23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 s="45"/>
      <c r="T1048"/>
      <c r="U1048"/>
      <c r="V1048" s="45"/>
      <c r="W1048"/>
    </row>
    <row r="1049" spans="1:23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 s="45"/>
      <c r="T1049"/>
      <c r="U1049"/>
      <c r="V1049" s="45"/>
      <c r="W1049"/>
    </row>
    <row r="1050" spans="1:23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 s="45"/>
      <c r="T1050"/>
      <c r="U1050"/>
      <c r="V1050" s="45"/>
      <c r="W1050"/>
    </row>
    <row r="1051" spans="1:23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 s="45"/>
      <c r="T1051"/>
      <c r="U1051"/>
      <c r="V1051" s="45"/>
      <c r="W1051"/>
    </row>
    <row r="1052" spans="1:23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 s="45"/>
      <c r="T1052"/>
      <c r="U1052"/>
      <c r="V1052" s="45"/>
      <c r="W1052"/>
    </row>
    <row r="1053" spans="1:23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 s="45"/>
      <c r="T1053"/>
      <c r="U1053"/>
      <c r="V1053" s="45"/>
      <c r="W1053"/>
    </row>
    <row r="1054" spans="1:23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 s="45"/>
      <c r="T1054"/>
      <c r="U1054"/>
      <c r="V1054" s="45"/>
      <c r="W1054"/>
    </row>
    <row r="1055" spans="1:23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 s="45"/>
      <c r="T1055"/>
      <c r="U1055"/>
      <c r="V1055" s="45"/>
      <c r="W1055"/>
    </row>
    <row r="1056" spans="1:23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 s="45"/>
      <c r="T1056"/>
      <c r="U1056"/>
      <c r="V1056" s="45"/>
      <c r="W1056"/>
    </row>
    <row r="1057" spans="1:23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 s="45"/>
      <c r="T1057"/>
      <c r="U1057"/>
      <c r="V1057" s="45"/>
      <c r="W1057"/>
    </row>
    <row r="1058" spans="1:23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 s="45"/>
      <c r="T1058"/>
      <c r="U1058"/>
      <c r="V1058" s="45"/>
      <c r="W1058"/>
    </row>
    <row r="1059" spans="1:23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 s="45"/>
      <c r="T1059"/>
      <c r="U1059"/>
      <c r="V1059" s="45"/>
      <c r="W1059"/>
    </row>
    <row r="1060" spans="1:23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 s="45"/>
      <c r="T1060"/>
      <c r="U1060"/>
      <c r="V1060" s="45"/>
      <c r="W1060"/>
    </row>
    <row r="1061" spans="1:23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 s="45"/>
      <c r="T1061"/>
      <c r="U1061"/>
      <c r="V1061" s="45"/>
      <c r="W1061"/>
    </row>
    <row r="1062" spans="1:23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 s="45"/>
      <c r="T1062"/>
      <c r="U1062"/>
      <c r="V1062" s="45"/>
      <c r="W1062"/>
    </row>
    <row r="1063" spans="1:23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 s="45"/>
      <c r="T1063"/>
      <c r="U1063"/>
      <c r="V1063" s="45"/>
      <c r="W1063"/>
    </row>
    <row r="1064" spans="1:23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 s="45"/>
      <c r="T1064"/>
      <c r="U1064"/>
      <c r="V1064" s="45"/>
      <c r="W1064"/>
    </row>
    <row r="1065" spans="1:23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 s="45"/>
      <c r="T1065"/>
      <c r="U1065"/>
      <c r="V1065" s="45"/>
      <c r="W1065"/>
    </row>
    <row r="1066" spans="1:23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 s="45"/>
      <c r="T1066"/>
      <c r="U1066"/>
      <c r="V1066" s="45"/>
      <c r="W1066"/>
    </row>
    <row r="1067" spans="1:23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 s="45"/>
      <c r="T1067"/>
      <c r="U1067"/>
      <c r="V1067" s="45"/>
      <c r="W1067"/>
    </row>
    <row r="1068" spans="1:23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 s="45"/>
      <c r="T1068"/>
      <c r="U1068"/>
      <c r="V1068" s="45"/>
      <c r="W1068"/>
    </row>
    <row r="1069" spans="1:23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 s="45"/>
      <c r="T1069"/>
      <c r="U1069"/>
      <c r="V1069" s="45"/>
      <c r="W1069"/>
    </row>
    <row r="1070" spans="1:23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 s="45"/>
      <c r="T1070"/>
      <c r="U1070"/>
      <c r="V1070" s="45"/>
      <c r="W1070"/>
    </row>
    <row r="1071" spans="1:23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 s="45"/>
      <c r="T1071"/>
      <c r="U1071"/>
      <c r="V1071" s="45"/>
      <c r="W1071"/>
    </row>
    <row r="1072" spans="1:23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 s="45"/>
      <c r="T1072"/>
      <c r="U1072"/>
      <c r="V1072" s="45"/>
      <c r="W1072"/>
    </row>
    <row r="1073" spans="1:23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 s="45"/>
      <c r="T1073"/>
      <c r="U1073"/>
      <c r="V1073" s="45"/>
      <c r="W1073"/>
    </row>
    <row r="1074" spans="1:23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 s="45"/>
      <c r="T1074"/>
      <c r="U1074"/>
      <c r="V1074" s="45"/>
      <c r="W1074"/>
    </row>
    <row r="1075" spans="1:23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 s="45"/>
      <c r="T1075"/>
      <c r="U1075"/>
      <c r="V1075" s="45"/>
      <c r="W1075"/>
    </row>
    <row r="1076" spans="1:23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 s="45"/>
      <c r="T1076"/>
      <c r="U1076"/>
      <c r="V1076" s="45"/>
      <c r="W1076"/>
    </row>
    <row r="1077" spans="1:23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 s="45"/>
      <c r="T1077"/>
      <c r="U1077"/>
      <c r="V1077" s="45"/>
      <c r="W1077"/>
    </row>
    <row r="1078" spans="1:23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 s="45"/>
      <c r="T1078"/>
      <c r="U1078"/>
      <c r="V1078" s="45"/>
      <c r="W1078"/>
    </row>
    <row r="1079" spans="1:23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 s="45"/>
      <c r="T1079"/>
      <c r="U1079"/>
      <c r="V1079" s="45"/>
      <c r="W1079"/>
    </row>
    <row r="1080" spans="1:23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 s="45"/>
      <c r="T1080"/>
      <c r="U1080"/>
      <c r="V1080" s="45"/>
      <c r="W1080"/>
    </row>
    <row r="1081" spans="1:23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 s="45"/>
      <c r="T1081"/>
      <c r="U1081"/>
      <c r="V1081" s="45"/>
      <c r="W1081"/>
    </row>
    <row r="1082" spans="1:23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 s="45"/>
      <c r="T1082"/>
      <c r="U1082"/>
      <c r="V1082" s="45"/>
      <c r="W1082"/>
    </row>
    <row r="1083" spans="1:23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 s="45"/>
      <c r="T1083"/>
      <c r="U1083"/>
      <c r="V1083" s="45"/>
      <c r="W1083"/>
    </row>
    <row r="1084" spans="1:23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 s="45"/>
      <c r="T1084"/>
      <c r="U1084"/>
      <c r="V1084" s="45"/>
      <c r="W1084"/>
    </row>
    <row r="1085" spans="1:23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 s="45"/>
      <c r="T1085"/>
      <c r="U1085"/>
      <c r="V1085" s="45"/>
      <c r="W1085"/>
    </row>
    <row r="1086" spans="1:23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 s="45"/>
      <c r="T1086"/>
      <c r="U1086"/>
      <c r="V1086" s="45"/>
      <c r="W1086"/>
    </row>
    <row r="1087" spans="1:23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 s="45"/>
      <c r="T1087"/>
      <c r="U1087"/>
      <c r="V1087" s="45"/>
      <c r="W1087"/>
    </row>
    <row r="1088" spans="1:23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 s="45"/>
      <c r="T1088"/>
      <c r="U1088"/>
      <c r="V1088" s="45"/>
      <c r="W1088"/>
    </row>
    <row r="1089" spans="1:23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 s="45"/>
      <c r="T1089"/>
      <c r="U1089"/>
      <c r="V1089" s="45"/>
      <c r="W1089"/>
    </row>
    <row r="1090" spans="1:23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 s="45"/>
      <c r="T1090"/>
      <c r="U1090"/>
      <c r="V1090" s="45"/>
      <c r="W1090"/>
    </row>
    <row r="1091" spans="1:23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 s="45"/>
      <c r="T1091"/>
      <c r="U1091"/>
      <c r="V1091" s="45"/>
      <c r="W1091"/>
    </row>
    <row r="1092" spans="1:23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 s="45"/>
      <c r="T1092"/>
      <c r="U1092"/>
      <c r="V1092" s="45"/>
      <c r="W1092"/>
    </row>
    <row r="1093" spans="1:23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 s="45"/>
      <c r="T1093"/>
      <c r="U1093"/>
      <c r="V1093" s="45"/>
      <c r="W1093"/>
    </row>
    <row r="1094" spans="1:23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 s="45"/>
      <c r="T1094"/>
      <c r="U1094"/>
      <c r="V1094" s="45"/>
      <c r="W1094"/>
    </row>
    <row r="1095" spans="1:23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 s="45"/>
      <c r="T1095"/>
      <c r="U1095"/>
      <c r="V1095" s="45"/>
      <c r="W1095"/>
    </row>
    <row r="1096" spans="1:23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 s="45"/>
      <c r="T1096"/>
      <c r="U1096"/>
      <c r="V1096" s="45"/>
      <c r="W1096"/>
    </row>
    <row r="1097" spans="1:23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 s="45"/>
      <c r="T1097"/>
      <c r="U1097"/>
      <c r="V1097" s="45"/>
      <c r="W1097"/>
    </row>
    <row r="1098" spans="1:23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 s="45"/>
      <c r="T1098"/>
      <c r="U1098"/>
      <c r="V1098" s="45"/>
      <c r="W1098"/>
    </row>
    <row r="1099" spans="1:23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 s="45"/>
      <c r="T1099"/>
      <c r="U1099"/>
      <c r="V1099" s="45"/>
      <c r="W1099"/>
    </row>
    <row r="1100" spans="1:23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 s="45"/>
      <c r="T1100"/>
      <c r="U1100"/>
      <c r="V1100" s="45"/>
      <c r="W1100"/>
    </row>
    <row r="1101" spans="1:23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 s="45"/>
      <c r="T1101"/>
      <c r="U1101"/>
      <c r="V1101" s="45"/>
      <c r="W1101"/>
    </row>
    <row r="1102" spans="1:23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 s="45"/>
      <c r="T1102"/>
      <c r="U1102"/>
      <c r="V1102" s="45"/>
      <c r="W1102"/>
    </row>
    <row r="1103" spans="1:23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 s="45"/>
      <c r="T1103"/>
      <c r="U1103"/>
      <c r="V1103" s="45"/>
      <c r="W1103"/>
    </row>
    <row r="1104" spans="1:23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 s="45"/>
      <c r="T1104"/>
      <c r="U1104"/>
      <c r="V1104" s="45"/>
      <c r="W1104"/>
    </row>
    <row r="1105" spans="1:23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 s="45"/>
      <c r="T1105"/>
      <c r="U1105"/>
      <c r="V1105" s="45"/>
      <c r="W1105"/>
    </row>
    <row r="1106" spans="1:23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 s="45"/>
      <c r="T1106"/>
      <c r="U1106"/>
      <c r="V1106" s="45"/>
      <c r="W1106"/>
    </row>
    <row r="1107" spans="1:23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 s="45"/>
      <c r="T1107"/>
      <c r="U1107"/>
      <c r="V1107" s="45"/>
      <c r="W1107"/>
    </row>
    <row r="1108" spans="1:23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 s="45"/>
      <c r="T1108"/>
      <c r="U1108"/>
      <c r="V1108" s="45"/>
      <c r="W1108"/>
    </row>
    <row r="1109" spans="1:23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 s="45"/>
      <c r="T1109"/>
      <c r="U1109"/>
      <c r="V1109" s="45"/>
      <c r="W1109"/>
    </row>
    <row r="1110" spans="1:23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 s="45"/>
      <c r="T1110"/>
      <c r="U1110"/>
      <c r="V1110" s="45"/>
      <c r="W1110"/>
    </row>
    <row r="1111" spans="1:23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 s="45"/>
      <c r="T1111"/>
      <c r="U1111"/>
      <c r="V1111" s="45"/>
      <c r="W1111"/>
    </row>
    <row r="1112" spans="1:23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 s="45"/>
      <c r="T1112"/>
      <c r="U1112"/>
      <c r="V1112" s="45"/>
      <c r="W1112"/>
    </row>
    <row r="1113" spans="1:23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 s="45"/>
      <c r="T1113"/>
      <c r="U1113"/>
      <c r="V1113" s="45"/>
      <c r="W1113"/>
    </row>
    <row r="1114" spans="1:23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 s="45"/>
      <c r="T1114"/>
      <c r="U1114"/>
      <c r="V1114" s="45"/>
      <c r="W1114"/>
    </row>
    <row r="1115" spans="1:23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 s="45"/>
      <c r="T1115"/>
      <c r="U1115"/>
      <c r="V1115" s="45"/>
      <c r="W1115"/>
    </row>
    <row r="1116" spans="1:23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 s="45"/>
      <c r="T1116"/>
      <c r="U1116"/>
      <c r="V1116" s="45"/>
      <c r="W1116"/>
    </row>
    <row r="1117" spans="1:23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 s="45"/>
      <c r="T1117"/>
      <c r="U1117"/>
      <c r="V1117" s="45"/>
      <c r="W1117"/>
    </row>
    <row r="1118" spans="1:23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 s="45"/>
      <c r="T1118"/>
      <c r="U1118"/>
      <c r="V1118" s="45"/>
      <c r="W1118"/>
    </row>
    <row r="1119" spans="1:23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 s="45"/>
      <c r="T1119"/>
      <c r="U1119"/>
      <c r="V1119" s="45"/>
      <c r="W1119"/>
    </row>
    <row r="1120" spans="1:23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 s="45"/>
      <c r="T1120"/>
      <c r="U1120"/>
      <c r="V1120" s="45"/>
      <c r="W1120"/>
    </row>
    <row r="1121" spans="1:23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 s="45"/>
      <c r="T1121"/>
      <c r="U1121"/>
      <c r="V1121" s="45"/>
      <c r="W1121"/>
    </row>
    <row r="1122" spans="1:23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 s="45"/>
      <c r="T1122"/>
      <c r="U1122"/>
      <c r="V1122" s="45"/>
      <c r="W1122"/>
    </row>
    <row r="1123" spans="1:23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 s="45"/>
      <c r="T1123"/>
      <c r="U1123"/>
      <c r="V1123" s="45"/>
      <c r="W1123"/>
    </row>
    <row r="1124" spans="1:23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 s="45"/>
      <c r="T1124"/>
      <c r="U1124"/>
      <c r="V1124" s="45"/>
      <c r="W1124"/>
    </row>
    <row r="1125" spans="1:23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 s="45"/>
      <c r="T1125"/>
      <c r="U1125"/>
      <c r="V1125" s="45"/>
      <c r="W1125"/>
    </row>
    <row r="1126" spans="1:23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 s="45"/>
      <c r="T1126"/>
      <c r="U1126"/>
      <c r="V1126" s="45"/>
      <c r="W1126"/>
    </row>
    <row r="1127" spans="1:23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 s="45"/>
      <c r="T1127"/>
      <c r="U1127"/>
      <c r="V1127" s="45"/>
      <c r="W1127"/>
    </row>
    <row r="1128" spans="1:23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 s="45"/>
      <c r="T1128"/>
      <c r="U1128"/>
      <c r="V1128" s="45"/>
      <c r="W1128"/>
    </row>
    <row r="1129" spans="1:23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 s="45"/>
      <c r="T1129"/>
      <c r="U1129"/>
      <c r="V1129" s="45"/>
      <c r="W1129"/>
    </row>
    <row r="1130" spans="1:23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 s="45"/>
      <c r="T1130"/>
      <c r="U1130"/>
      <c r="V1130" s="45"/>
      <c r="W1130"/>
    </row>
    <row r="1131" spans="1:23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 s="45"/>
      <c r="T1131"/>
      <c r="U1131"/>
      <c r="V1131" s="45"/>
      <c r="W1131"/>
    </row>
    <row r="1132" spans="1:23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 s="45"/>
      <c r="T1132"/>
      <c r="U1132"/>
      <c r="V1132" s="45"/>
      <c r="W1132"/>
    </row>
    <row r="1133" spans="1:23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 s="45"/>
      <c r="T1133"/>
      <c r="U1133"/>
      <c r="V1133" s="45"/>
      <c r="W1133"/>
    </row>
    <row r="1134" spans="1:23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 s="45"/>
      <c r="T1134"/>
      <c r="U1134"/>
      <c r="V1134" s="45"/>
      <c r="W1134"/>
    </row>
    <row r="1135" spans="1:23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 s="45"/>
      <c r="T1135"/>
      <c r="U1135"/>
      <c r="V1135" s="45"/>
      <c r="W1135"/>
    </row>
    <row r="1136" spans="1:23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 s="45"/>
      <c r="T1136"/>
      <c r="U1136"/>
      <c r="V1136" s="45"/>
      <c r="W1136"/>
    </row>
    <row r="1137" spans="1:23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 s="45"/>
      <c r="T1137"/>
      <c r="U1137"/>
      <c r="V1137" s="45"/>
      <c r="W1137"/>
    </row>
    <row r="1138" spans="1:23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 s="45"/>
      <c r="T1138"/>
      <c r="U1138"/>
      <c r="V1138" s="45"/>
      <c r="W1138"/>
    </row>
    <row r="1139" spans="1:23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 s="45"/>
      <c r="T1139"/>
      <c r="U1139"/>
      <c r="V1139" s="45"/>
      <c r="W1139"/>
    </row>
    <row r="1140" spans="1:23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 s="45"/>
      <c r="T1140"/>
      <c r="U1140"/>
      <c r="V1140" s="45"/>
      <c r="W1140"/>
    </row>
    <row r="1141" spans="1:23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 s="45"/>
      <c r="T1141"/>
      <c r="U1141"/>
      <c r="V1141" s="45"/>
      <c r="W1141"/>
    </row>
    <row r="1142" spans="1:23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 s="45"/>
      <c r="T1142"/>
      <c r="U1142"/>
      <c r="V1142" s="45"/>
      <c r="W1142"/>
    </row>
    <row r="1143" spans="1:23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 s="45"/>
      <c r="T1143"/>
      <c r="U1143"/>
      <c r="V1143" s="45"/>
      <c r="W1143"/>
    </row>
    <row r="1144" spans="1:23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 s="45"/>
      <c r="T1144"/>
      <c r="U1144"/>
      <c r="V1144" s="45"/>
      <c r="W1144"/>
    </row>
    <row r="1145" spans="1:23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 s="45"/>
      <c r="T1145"/>
      <c r="U1145"/>
      <c r="V1145" s="45"/>
      <c r="W1145"/>
    </row>
    <row r="1146" spans="1:23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 s="45"/>
      <c r="T1146"/>
      <c r="U1146"/>
      <c r="V1146" s="45"/>
      <c r="W1146"/>
    </row>
    <row r="1147" spans="1:23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 s="45"/>
      <c r="T1147"/>
      <c r="U1147"/>
      <c r="V1147" s="45"/>
      <c r="W1147"/>
    </row>
    <row r="1148" spans="1:23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 s="45"/>
      <c r="T1148"/>
      <c r="U1148"/>
      <c r="V1148" s="45"/>
      <c r="W1148"/>
    </row>
    <row r="1149" spans="1:23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 s="45"/>
      <c r="T1149"/>
      <c r="U1149"/>
      <c r="V1149" s="45"/>
      <c r="W1149"/>
    </row>
    <row r="1150" spans="1:23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 s="45"/>
      <c r="T1150"/>
      <c r="U1150"/>
      <c r="V1150" s="45"/>
      <c r="W1150"/>
    </row>
    <row r="1151" spans="1:23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 s="45"/>
      <c r="T1151"/>
      <c r="U1151"/>
      <c r="V1151" s="45"/>
      <c r="W1151"/>
    </row>
    <row r="1152" spans="1:23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 s="45"/>
      <c r="T1152"/>
      <c r="U1152"/>
      <c r="V1152" s="45"/>
      <c r="W1152"/>
    </row>
    <row r="1153" spans="1:23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 s="45"/>
      <c r="T1153"/>
      <c r="U1153"/>
      <c r="V1153" s="45"/>
      <c r="W1153"/>
    </row>
    <row r="1154" spans="1:23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 s="45"/>
      <c r="T1154"/>
      <c r="U1154"/>
      <c r="V1154" s="45"/>
      <c r="W1154"/>
    </row>
    <row r="1155" spans="1:23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 s="45"/>
      <c r="T1155"/>
      <c r="U1155"/>
      <c r="V1155" s="45"/>
      <c r="W1155"/>
    </row>
    <row r="1156" spans="1:23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 s="45"/>
      <c r="T1156"/>
      <c r="U1156"/>
      <c r="V1156" s="45"/>
      <c r="W1156"/>
    </row>
    <row r="1157" spans="1:23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 s="45"/>
      <c r="T1157"/>
      <c r="U1157"/>
      <c r="V1157" s="45"/>
      <c r="W1157"/>
    </row>
    <row r="1158" spans="1:23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 s="45"/>
      <c r="T1158"/>
      <c r="U1158"/>
      <c r="V1158" s="45"/>
      <c r="W1158"/>
    </row>
    <row r="1159" spans="1:23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 s="45"/>
      <c r="T1159"/>
      <c r="U1159"/>
      <c r="V1159" s="45"/>
      <c r="W1159"/>
    </row>
    <row r="1160" spans="1:23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 s="45"/>
      <c r="T1160"/>
      <c r="U1160"/>
      <c r="V1160" s="45"/>
      <c r="W1160"/>
    </row>
    <row r="1161" spans="1:23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 s="45"/>
      <c r="T1161"/>
      <c r="U1161"/>
      <c r="V1161" s="45"/>
      <c r="W1161"/>
    </row>
    <row r="1162" spans="1:23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 s="45"/>
      <c r="T1162"/>
      <c r="U1162"/>
      <c r="V1162" s="45"/>
      <c r="W1162"/>
    </row>
    <row r="1163" spans="1:23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 s="45"/>
      <c r="T1163"/>
      <c r="U1163"/>
      <c r="V1163" s="45"/>
      <c r="W1163"/>
    </row>
    <row r="1164" spans="1:23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 s="45"/>
      <c r="T1164"/>
      <c r="U1164"/>
      <c r="V1164" s="45"/>
      <c r="W1164"/>
    </row>
    <row r="1165" spans="1:23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 s="45"/>
      <c r="T1165"/>
      <c r="U1165"/>
      <c r="V1165" s="45"/>
      <c r="W1165"/>
    </row>
    <row r="1166" spans="1:23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 s="45"/>
      <c r="T1166"/>
      <c r="U1166"/>
      <c r="V1166" s="45"/>
      <c r="W1166"/>
    </row>
    <row r="1167" spans="1:23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 s="45"/>
      <c r="T1167"/>
      <c r="U1167"/>
      <c r="V1167" s="45"/>
      <c r="W1167"/>
    </row>
    <row r="1168" spans="1:23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 s="45"/>
      <c r="T1168"/>
      <c r="U1168"/>
      <c r="V1168" s="45"/>
      <c r="W1168"/>
    </row>
    <row r="1169" spans="1:23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 s="45"/>
      <c r="T1169"/>
      <c r="U1169"/>
      <c r="V1169" s="45"/>
      <c r="W1169"/>
    </row>
    <row r="1170" spans="1:23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 s="45"/>
      <c r="T1170"/>
      <c r="U1170"/>
      <c r="V1170" s="45"/>
      <c r="W1170"/>
    </row>
    <row r="1171" spans="1:23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 s="45"/>
      <c r="T1171"/>
      <c r="U1171"/>
      <c r="V1171" s="45"/>
      <c r="W1171"/>
    </row>
    <row r="1172" spans="1:23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 s="45"/>
      <c r="T1172"/>
      <c r="U1172"/>
      <c r="V1172" s="45"/>
      <c r="W1172"/>
    </row>
    <row r="1173" spans="1:23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 s="45"/>
      <c r="T1173"/>
      <c r="U1173"/>
      <c r="V1173" s="45"/>
      <c r="W1173"/>
    </row>
    <row r="1174" spans="1:23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 s="45"/>
      <c r="T1174"/>
      <c r="U1174"/>
      <c r="V1174" s="45"/>
      <c r="W1174"/>
    </row>
    <row r="1175" spans="1:23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 s="45"/>
      <c r="T1175"/>
      <c r="U1175"/>
      <c r="V1175" s="45"/>
      <c r="W1175"/>
    </row>
    <row r="1176" spans="1:23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 s="45"/>
      <c r="T1176"/>
      <c r="U1176"/>
      <c r="V1176" s="45"/>
      <c r="W1176"/>
    </row>
    <row r="1177" spans="1:23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 s="45"/>
      <c r="T1177"/>
      <c r="U1177"/>
      <c r="V1177" s="45"/>
      <c r="W1177"/>
    </row>
    <row r="1178" spans="1:23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 s="45"/>
      <c r="T1178"/>
      <c r="U1178"/>
      <c r="V1178" s="45"/>
      <c r="W1178"/>
    </row>
    <row r="1179" spans="1:23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 s="45"/>
      <c r="T1179"/>
      <c r="U1179"/>
      <c r="V1179" s="45"/>
      <c r="W1179"/>
    </row>
    <row r="1180" spans="1:23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 s="45"/>
      <c r="T1180"/>
      <c r="U1180"/>
      <c r="V1180" s="45"/>
      <c r="W1180"/>
    </row>
    <row r="1181" spans="1:23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 s="45"/>
      <c r="T1181"/>
      <c r="U1181"/>
      <c r="V1181" s="45"/>
      <c r="W1181"/>
    </row>
    <row r="1182" spans="1:23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 s="45"/>
      <c r="T1182"/>
      <c r="U1182"/>
      <c r="V1182" s="45"/>
      <c r="W1182"/>
    </row>
    <row r="1183" spans="1:23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 s="45"/>
      <c r="T1183"/>
      <c r="U1183"/>
      <c r="V1183" s="45"/>
      <c r="W1183"/>
    </row>
    <row r="1184" spans="1:23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 s="45"/>
      <c r="T1184"/>
      <c r="U1184"/>
      <c r="V1184" s="45"/>
      <c r="W1184"/>
    </row>
    <row r="1185" spans="1:23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 s="45"/>
      <c r="T1185"/>
      <c r="U1185"/>
      <c r="V1185" s="45"/>
      <c r="W1185"/>
    </row>
    <row r="1186" spans="1:23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 s="45"/>
      <c r="T1186"/>
      <c r="U1186"/>
      <c r="V1186" s="45"/>
      <c r="W1186"/>
    </row>
    <row r="1187" spans="1:23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 s="45"/>
      <c r="T1187"/>
      <c r="U1187"/>
      <c r="V1187" s="45"/>
      <c r="W1187"/>
    </row>
    <row r="1188" spans="1:23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 s="45"/>
      <c r="T1188"/>
      <c r="U1188"/>
      <c r="V1188" s="45"/>
      <c r="W1188"/>
    </row>
    <row r="1189" spans="1:23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 s="45"/>
      <c r="T1189"/>
      <c r="U1189"/>
      <c r="V1189" s="45"/>
      <c r="W1189"/>
    </row>
    <row r="1190" spans="1:23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 s="45"/>
      <c r="T1190"/>
      <c r="U1190"/>
      <c r="V1190" s="45"/>
      <c r="W1190"/>
    </row>
    <row r="1191" spans="1:23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 s="45"/>
      <c r="T1191"/>
      <c r="U1191"/>
      <c r="V1191" s="45"/>
      <c r="W1191"/>
    </row>
    <row r="1192" spans="1:23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 s="45"/>
      <c r="T1192"/>
      <c r="U1192"/>
      <c r="V1192" s="45"/>
      <c r="W1192"/>
    </row>
    <row r="1193" spans="1:23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 s="45"/>
      <c r="T1193"/>
      <c r="U1193"/>
      <c r="V1193" s="45"/>
      <c r="W1193"/>
    </row>
    <row r="1194" spans="1:23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 s="45"/>
      <c r="T1194"/>
      <c r="U1194"/>
      <c r="V1194" s="45"/>
      <c r="W1194"/>
    </row>
    <row r="1195" spans="1:23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 s="45"/>
      <c r="T1195"/>
      <c r="U1195"/>
      <c r="V1195" s="45"/>
      <c r="W1195"/>
    </row>
    <row r="1196" spans="1:23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 s="45"/>
      <c r="T1196"/>
      <c r="U1196"/>
      <c r="V1196" s="45"/>
      <c r="W1196"/>
    </row>
    <row r="1197" spans="1:23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 s="45"/>
      <c r="T1197"/>
      <c r="U1197"/>
      <c r="V1197" s="45"/>
      <c r="W1197"/>
    </row>
    <row r="1198" spans="1:23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 s="45"/>
      <c r="T1198"/>
      <c r="U1198"/>
      <c r="V1198" s="45"/>
      <c r="W1198"/>
    </row>
    <row r="1199" spans="1:23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 s="45"/>
      <c r="T1199"/>
      <c r="U1199"/>
      <c r="V1199" s="45"/>
      <c r="W1199"/>
    </row>
    <row r="1200" spans="1:23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 s="45"/>
      <c r="T1200"/>
      <c r="U1200"/>
      <c r="V1200" s="45"/>
      <c r="W1200"/>
    </row>
    <row r="1201" spans="1:23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 s="45"/>
      <c r="T1201"/>
      <c r="U1201"/>
      <c r="V1201" s="45"/>
      <c r="W1201"/>
    </row>
    <row r="1202" spans="1:23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 s="45"/>
      <c r="T1202"/>
      <c r="U1202"/>
      <c r="V1202" s="45"/>
      <c r="W1202"/>
    </row>
    <row r="1203" spans="1:23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 s="45"/>
      <c r="T1203"/>
      <c r="U1203"/>
      <c r="V1203" s="45"/>
      <c r="W1203"/>
    </row>
    <row r="1204" spans="1:23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 s="45"/>
      <c r="T1204"/>
      <c r="U1204"/>
      <c r="V1204" s="45"/>
      <c r="W1204"/>
    </row>
    <row r="1205" spans="1:23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 s="45"/>
      <c r="T1205"/>
      <c r="U1205"/>
      <c r="V1205" s="45"/>
      <c r="W1205"/>
    </row>
    <row r="1206" spans="1:23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 s="45"/>
      <c r="T1206"/>
      <c r="U1206"/>
      <c r="V1206" s="45"/>
      <c r="W1206"/>
    </row>
    <row r="1207" spans="1:23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 s="45"/>
      <c r="T1207"/>
      <c r="U1207"/>
      <c r="V1207" s="45"/>
      <c r="W1207"/>
    </row>
    <row r="1208" spans="1:23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 s="45"/>
      <c r="T1208"/>
      <c r="U1208"/>
      <c r="V1208" s="45"/>
      <c r="W1208"/>
    </row>
    <row r="1209" spans="1:23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 s="45"/>
      <c r="T1209"/>
      <c r="U1209"/>
      <c r="V1209" s="45"/>
      <c r="W1209"/>
    </row>
    <row r="1210" spans="1:23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 s="45"/>
      <c r="T1210"/>
      <c r="U1210"/>
      <c r="V1210" s="45"/>
      <c r="W1210"/>
    </row>
    <row r="1211" spans="1:23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 s="45"/>
      <c r="T1211"/>
      <c r="U1211"/>
      <c r="V1211" s="45"/>
      <c r="W1211"/>
    </row>
    <row r="1212" spans="1:23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 s="45"/>
      <c r="T1212"/>
      <c r="U1212"/>
      <c r="V1212" s="45"/>
      <c r="W1212"/>
    </row>
    <row r="1213" spans="1:23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 s="45"/>
      <c r="T1213"/>
      <c r="U1213"/>
      <c r="V1213" s="45"/>
      <c r="W1213"/>
    </row>
    <row r="1214" spans="1:23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 s="45"/>
      <c r="T1214"/>
      <c r="U1214"/>
      <c r="V1214" s="45"/>
      <c r="W1214"/>
    </row>
    <row r="1215" spans="1:23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 s="45"/>
      <c r="T1215"/>
      <c r="U1215"/>
      <c r="V1215" s="45"/>
      <c r="W1215"/>
    </row>
    <row r="1216" spans="1:23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 s="45"/>
      <c r="T1216"/>
      <c r="U1216"/>
      <c r="V1216" s="45"/>
      <c r="W1216"/>
    </row>
    <row r="1217" spans="1:23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 s="45"/>
      <c r="T1217"/>
      <c r="U1217"/>
      <c r="V1217" s="45"/>
      <c r="W1217"/>
    </row>
    <row r="1218" spans="1:23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 s="45"/>
      <c r="T1218"/>
      <c r="U1218"/>
      <c r="V1218" s="45"/>
      <c r="W1218"/>
    </row>
    <row r="1219" spans="1:23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 s="45"/>
      <c r="T1219"/>
      <c r="U1219"/>
      <c r="V1219" s="45"/>
      <c r="W1219"/>
    </row>
    <row r="1220" spans="1:23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 s="45"/>
      <c r="T1220"/>
      <c r="U1220"/>
      <c r="V1220" s="45"/>
      <c r="W1220"/>
    </row>
    <row r="1221" spans="1:23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 s="45"/>
      <c r="T1221"/>
      <c r="U1221"/>
      <c r="V1221" s="45"/>
      <c r="W1221"/>
    </row>
    <row r="1222" spans="1:23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 s="45"/>
      <c r="T1222"/>
      <c r="U1222"/>
      <c r="V1222" s="45"/>
      <c r="W1222"/>
    </row>
    <row r="1223" spans="1:23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 s="45"/>
      <c r="T1223"/>
      <c r="U1223"/>
      <c r="V1223" s="45"/>
      <c r="W1223"/>
    </row>
    <row r="1224" spans="1:23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 s="45"/>
      <c r="T1224"/>
      <c r="U1224"/>
      <c r="V1224" s="45"/>
      <c r="W1224"/>
    </row>
    <row r="1225" spans="1:23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 s="45"/>
      <c r="T1225"/>
      <c r="U1225"/>
      <c r="V1225" s="45"/>
      <c r="W1225"/>
    </row>
    <row r="1226" spans="1:23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 s="45"/>
      <c r="T1226"/>
      <c r="U1226"/>
      <c r="V1226" s="45"/>
      <c r="W1226"/>
    </row>
    <row r="1227" spans="1:23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 s="45"/>
      <c r="T1227"/>
      <c r="U1227"/>
      <c r="V1227" s="45"/>
      <c r="W1227"/>
    </row>
    <row r="1228" spans="1:23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 s="45"/>
      <c r="T1228"/>
      <c r="U1228"/>
      <c r="V1228" s="45"/>
      <c r="W1228"/>
    </row>
    <row r="1229" spans="1:23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 s="45"/>
      <c r="T1229"/>
      <c r="U1229"/>
      <c r="V1229" s="45"/>
      <c r="W1229"/>
    </row>
    <row r="1230" spans="1:23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 s="45"/>
      <c r="T1230"/>
      <c r="U1230"/>
      <c r="V1230" s="45"/>
      <c r="W1230"/>
    </row>
    <row r="1231" spans="1:23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 s="45"/>
      <c r="T1231"/>
      <c r="U1231"/>
      <c r="V1231" s="45"/>
      <c r="W1231"/>
    </row>
    <row r="1232" spans="1:23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 s="45"/>
      <c r="T1232"/>
      <c r="U1232"/>
      <c r="V1232" s="45"/>
      <c r="W1232"/>
    </row>
    <row r="1233" spans="1:23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 s="45"/>
      <c r="T1233"/>
      <c r="U1233"/>
      <c r="V1233" s="45"/>
      <c r="W1233"/>
    </row>
    <row r="1234" spans="1:23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 s="45"/>
      <c r="T1234"/>
      <c r="U1234"/>
      <c r="V1234" s="45"/>
      <c r="W1234"/>
    </row>
    <row r="1235" spans="1:23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 s="45"/>
      <c r="T1235"/>
      <c r="U1235"/>
      <c r="V1235" s="45"/>
      <c r="W1235"/>
    </row>
    <row r="1236" spans="1:23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 s="45"/>
      <c r="T1236"/>
      <c r="U1236"/>
      <c r="V1236" s="45"/>
      <c r="W1236"/>
    </row>
    <row r="1237" spans="1:23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 s="45"/>
      <c r="T1237"/>
      <c r="U1237"/>
      <c r="V1237" s="45"/>
      <c r="W1237"/>
    </row>
    <row r="1238" spans="1:23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 s="45"/>
      <c r="T1238"/>
      <c r="U1238"/>
      <c r="V1238" s="45"/>
      <c r="W1238"/>
    </row>
    <row r="1239" spans="1:23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 s="45"/>
      <c r="T1239"/>
      <c r="U1239"/>
      <c r="V1239" s="45"/>
      <c r="W1239"/>
    </row>
    <row r="1240" spans="1:23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 s="45"/>
      <c r="T1240"/>
      <c r="U1240"/>
      <c r="V1240" s="45"/>
      <c r="W1240"/>
    </row>
    <row r="1241" spans="1:23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 s="45"/>
      <c r="T1241"/>
      <c r="U1241"/>
      <c r="V1241" s="45"/>
      <c r="W1241"/>
    </row>
    <row r="1242" spans="1:23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 s="45"/>
      <c r="T1242"/>
      <c r="U1242"/>
      <c r="V1242" s="45"/>
      <c r="W1242"/>
    </row>
    <row r="1243" spans="1:23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 s="45"/>
      <c r="T1243"/>
      <c r="U1243"/>
      <c r="V1243" s="45"/>
      <c r="W1243"/>
    </row>
    <row r="1244" spans="1:23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 s="45"/>
      <c r="T1244"/>
      <c r="U1244"/>
      <c r="V1244" s="45"/>
      <c r="W1244"/>
    </row>
    <row r="1245" spans="1:23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 s="45"/>
      <c r="T1245"/>
      <c r="U1245"/>
      <c r="V1245" s="45"/>
      <c r="W1245"/>
    </row>
    <row r="1246" spans="1:23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 s="45"/>
      <c r="T1246"/>
      <c r="U1246"/>
      <c r="V1246" s="45"/>
      <c r="W1246"/>
    </row>
    <row r="1247" spans="1:23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 s="45"/>
      <c r="T1247"/>
      <c r="U1247"/>
      <c r="V1247" s="45"/>
      <c r="W1247"/>
    </row>
    <row r="1248" spans="1:23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 s="45"/>
      <c r="T1248"/>
      <c r="U1248"/>
      <c r="V1248" s="45"/>
      <c r="W1248"/>
    </row>
    <row r="1249" spans="1:23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 s="45"/>
      <c r="T1249"/>
      <c r="U1249"/>
      <c r="V1249" s="45"/>
      <c r="W1249"/>
    </row>
    <row r="1250" spans="1:23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 s="45"/>
      <c r="T1250"/>
      <c r="U1250"/>
      <c r="V1250" s="45"/>
      <c r="W1250"/>
    </row>
    <row r="1251" spans="1:23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 s="45"/>
      <c r="T1251"/>
      <c r="U1251"/>
      <c r="V1251" s="45"/>
      <c r="W1251"/>
    </row>
    <row r="1252" spans="1:23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 s="45"/>
      <c r="T1252"/>
      <c r="U1252"/>
      <c r="V1252" s="45"/>
      <c r="W1252"/>
    </row>
    <row r="1253" spans="1:23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 s="45"/>
      <c r="T1253"/>
      <c r="U1253"/>
      <c r="V1253" s="45"/>
      <c r="W1253"/>
    </row>
    <row r="1254" spans="1:23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 s="45"/>
      <c r="T1254"/>
      <c r="U1254"/>
      <c r="V1254" s="45"/>
      <c r="W1254"/>
    </row>
    <row r="1255" spans="1:23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 s="45"/>
      <c r="T1255"/>
      <c r="U1255"/>
      <c r="V1255" s="45"/>
      <c r="W1255"/>
    </row>
    <row r="1256" spans="1:23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 s="45"/>
      <c r="T1256"/>
      <c r="U1256"/>
      <c r="V1256" s="45"/>
      <c r="W1256"/>
    </row>
    <row r="1257" spans="1:23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 s="45"/>
      <c r="T1257"/>
      <c r="U1257"/>
      <c r="V1257" s="45"/>
      <c r="W1257"/>
    </row>
    <row r="1258" spans="1:23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 s="45"/>
      <c r="T1258"/>
      <c r="U1258"/>
      <c r="V1258" s="45"/>
      <c r="W1258"/>
    </row>
    <row r="1259" spans="1:23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 s="45"/>
      <c r="T1259"/>
      <c r="U1259"/>
      <c r="V1259" s="45"/>
      <c r="W1259"/>
    </row>
    <row r="1260" spans="1:23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 s="45"/>
      <c r="T1260"/>
      <c r="U1260"/>
      <c r="V1260" s="45"/>
      <c r="W1260"/>
    </row>
    <row r="1261" spans="1:23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 s="45"/>
      <c r="T1261"/>
      <c r="U1261"/>
      <c r="V1261" s="45"/>
      <c r="W1261"/>
    </row>
    <row r="1262" spans="1:23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 s="45"/>
      <c r="T1262"/>
      <c r="U1262"/>
      <c r="V1262" s="45"/>
      <c r="W1262"/>
    </row>
    <row r="1263" spans="1:23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 s="45"/>
      <c r="T1263"/>
      <c r="U1263"/>
      <c r="V1263" s="45"/>
      <c r="W1263"/>
    </row>
    <row r="1264" spans="1:23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 s="45"/>
      <c r="T1264"/>
      <c r="U1264"/>
      <c r="V1264" s="45"/>
      <c r="W1264"/>
    </row>
    <row r="1265" spans="1:23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 s="45"/>
      <c r="T1265"/>
      <c r="U1265"/>
      <c r="V1265" s="45"/>
      <c r="W1265"/>
    </row>
    <row r="1266" spans="1:23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 s="45"/>
      <c r="T1266"/>
      <c r="U1266"/>
      <c r="V1266" s="45"/>
      <c r="W1266"/>
    </row>
    <row r="1267" spans="1:23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 s="45"/>
      <c r="T1267"/>
      <c r="U1267"/>
      <c r="V1267" s="45"/>
      <c r="W1267"/>
    </row>
    <row r="1268" spans="1:23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 s="45"/>
      <c r="T1268"/>
      <c r="U1268"/>
      <c r="V1268" s="45"/>
      <c r="W1268"/>
    </row>
    <row r="1269" spans="1:23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 s="45"/>
      <c r="T1269"/>
      <c r="U1269"/>
      <c r="V1269" s="45"/>
      <c r="W1269"/>
    </row>
    <row r="1270" spans="1:23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 s="45"/>
      <c r="T1270"/>
      <c r="U1270"/>
      <c r="V1270" s="45"/>
      <c r="W1270"/>
    </row>
    <row r="1271" spans="1:23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 s="45"/>
      <c r="T1271"/>
      <c r="U1271"/>
      <c r="V1271" s="45"/>
      <c r="W1271"/>
    </row>
    <row r="1272" spans="1:23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 s="45"/>
      <c r="T1272"/>
      <c r="U1272"/>
      <c r="V1272" s="45"/>
      <c r="W1272"/>
    </row>
    <row r="1273" spans="1:23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 s="45"/>
      <c r="T1273"/>
      <c r="U1273"/>
      <c r="V1273" s="45"/>
      <c r="W1273"/>
    </row>
    <row r="1274" spans="1:23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 s="45"/>
      <c r="T1274"/>
      <c r="U1274"/>
      <c r="V1274" s="45"/>
      <c r="W1274"/>
    </row>
    <row r="1275" spans="1:23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 s="45"/>
      <c r="T1275"/>
      <c r="U1275"/>
      <c r="V1275" s="45"/>
      <c r="W1275"/>
    </row>
    <row r="1276" spans="1:23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 s="45"/>
      <c r="T1276"/>
      <c r="U1276"/>
      <c r="V1276" s="45"/>
      <c r="W1276"/>
    </row>
    <row r="1277" spans="1:23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 s="45"/>
      <c r="T1277"/>
      <c r="U1277"/>
      <c r="V1277" s="45"/>
      <c r="W1277"/>
    </row>
    <row r="1278" spans="1:23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 s="45"/>
      <c r="T1278"/>
      <c r="U1278"/>
      <c r="V1278" s="45"/>
      <c r="W1278"/>
    </row>
    <row r="1279" spans="1:23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 s="45"/>
      <c r="T1279"/>
      <c r="U1279"/>
      <c r="V1279" s="45"/>
      <c r="W1279"/>
    </row>
    <row r="1280" spans="1:23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 s="45"/>
      <c r="T1280"/>
      <c r="U1280"/>
      <c r="V1280" s="45"/>
      <c r="W1280"/>
    </row>
    <row r="1281" spans="1:23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 s="45"/>
      <c r="T1281"/>
      <c r="U1281"/>
      <c r="V1281" s="45"/>
      <c r="W1281"/>
    </row>
    <row r="1282" spans="1:23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 s="45"/>
      <c r="T1282"/>
      <c r="U1282"/>
      <c r="V1282" s="45"/>
      <c r="W1282"/>
    </row>
    <row r="1283" spans="1:23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 s="45"/>
      <c r="T1283"/>
      <c r="U1283"/>
      <c r="V1283" s="45"/>
      <c r="W1283"/>
    </row>
    <row r="1284" spans="1:23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 s="45"/>
      <c r="T1284"/>
      <c r="U1284"/>
      <c r="V1284" s="45"/>
      <c r="W1284"/>
    </row>
    <row r="1285" spans="1:23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 s="45"/>
      <c r="T1285"/>
      <c r="U1285"/>
      <c r="V1285" s="45"/>
      <c r="W1285"/>
    </row>
    <row r="1286" spans="1:23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 s="45"/>
      <c r="T1286"/>
      <c r="U1286"/>
      <c r="V1286" s="45"/>
      <c r="W1286"/>
    </row>
    <row r="1287" spans="1:23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 s="45"/>
      <c r="T1287"/>
      <c r="U1287"/>
      <c r="V1287" s="45"/>
      <c r="W1287"/>
    </row>
    <row r="1288" spans="1:23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 s="45"/>
      <c r="T1288"/>
      <c r="U1288"/>
      <c r="V1288" s="45"/>
      <c r="W1288"/>
    </row>
    <row r="1289" spans="1:23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 s="45"/>
      <c r="T1289"/>
      <c r="U1289"/>
      <c r="V1289" s="45"/>
      <c r="W1289"/>
    </row>
    <row r="1290" spans="1:23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 s="45"/>
      <c r="T1290"/>
      <c r="U1290"/>
      <c r="V1290" s="45"/>
      <c r="W1290"/>
    </row>
    <row r="1291" spans="1:23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 s="45"/>
      <c r="T1291"/>
      <c r="U1291"/>
      <c r="V1291" s="45"/>
      <c r="W1291"/>
    </row>
    <row r="1292" spans="1:23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 s="45"/>
      <c r="T1292"/>
      <c r="U1292"/>
      <c r="V1292" s="45"/>
      <c r="W1292"/>
    </row>
    <row r="1293" spans="1:23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 s="45"/>
      <c r="T1293"/>
      <c r="U1293"/>
      <c r="V1293" s="45"/>
      <c r="W1293"/>
    </row>
    <row r="1294" spans="1:23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 s="45"/>
      <c r="T1294"/>
      <c r="U1294"/>
      <c r="V1294" s="45"/>
      <c r="W1294"/>
    </row>
    <row r="1295" spans="1:23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 s="45"/>
      <c r="T1295"/>
      <c r="U1295"/>
      <c r="V1295" s="45"/>
      <c r="W1295"/>
    </row>
    <row r="1296" spans="1:23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 s="45"/>
      <c r="T1296"/>
      <c r="U1296"/>
      <c r="V1296" s="45"/>
      <c r="W1296"/>
    </row>
    <row r="1297" spans="1:23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 s="45"/>
      <c r="T1297"/>
      <c r="U1297"/>
      <c r="V1297" s="45"/>
      <c r="W1297"/>
    </row>
    <row r="1298" spans="1:23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 s="45"/>
      <c r="T1298"/>
      <c r="U1298"/>
      <c r="V1298" s="45"/>
      <c r="W1298"/>
    </row>
    <row r="1299" spans="1:23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 s="45"/>
      <c r="T1299"/>
      <c r="U1299"/>
      <c r="V1299" s="45"/>
      <c r="W1299"/>
    </row>
    <row r="1300" spans="1:23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 s="45"/>
      <c r="T1300"/>
      <c r="U1300"/>
      <c r="V1300" s="45"/>
      <c r="W1300"/>
    </row>
    <row r="1301" spans="1:23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 s="45"/>
      <c r="T1301"/>
      <c r="U1301"/>
      <c r="V1301" s="45"/>
      <c r="W1301"/>
    </row>
    <row r="1302" spans="1:23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 s="45"/>
      <c r="T1302"/>
      <c r="U1302"/>
      <c r="V1302" s="45"/>
      <c r="W1302"/>
    </row>
    <row r="1303" spans="1:23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 s="45"/>
      <c r="T1303"/>
      <c r="U1303"/>
      <c r="V1303" s="45"/>
      <c r="W1303"/>
    </row>
    <row r="1304" spans="1:23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 s="45"/>
      <c r="T1304"/>
      <c r="U1304"/>
      <c r="V1304" s="45"/>
      <c r="W1304"/>
    </row>
    <row r="1305" spans="1:23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 s="45"/>
      <c r="T1305"/>
      <c r="U1305"/>
      <c r="V1305" s="45"/>
      <c r="W1305"/>
    </row>
    <row r="1306" spans="1:23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 s="45"/>
      <c r="T1306"/>
      <c r="U1306"/>
      <c r="V1306" s="45"/>
      <c r="W1306"/>
    </row>
    <row r="1307" spans="1:23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 s="45"/>
      <c r="T1307"/>
      <c r="U1307"/>
      <c r="V1307" s="45"/>
      <c r="W1307"/>
    </row>
    <row r="1308" spans="1:23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 s="45"/>
      <c r="T1308"/>
      <c r="U1308"/>
      <c r="V1308" s="45"/>
      <c r="W1308"/>
    </row>
    <row r="1309" spans="1:23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 s="45"/>
      <c r="T1309"/>
      <c r="U1309"/>
      <c r="V1309" s="45"/>
      <c r="W1309"/>
    </row>
    <row r="1310" spans="1:23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 s="45"/>
      <c r="T1310"/>
      <c r="U1310"/>
      <c r="V1310" s="45"/>
      <c r="W1310"/>
    </row>
    <row r="1311" spans="1:23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 s="45"/>
      <c r="T1311"/>
      <c r="U1311"/>
      <c r="V1311" s="45"/>
      <c r="W1311"/>
    </row>
    <row r="1312" spans="1:23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 s="45"/>
      <c r="T1312"/>
      <c r="U1312"/>
      <c r="V1312" s="45"/>
      <c r="W1312"/>
    </row>
    <row r="1313" spans="1:23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 s="45"/>
      <c r="T1313"/>
      <c r="U1313"/>
      <c r="V1313" s="45"/>
      <c r="W1313"/>
    </row>
    <row r="1314" spans="1:23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 s="45"/>
      <c r="T1314"/>
      <c r="U1314"/>
      <c r="V1314" s="45"/>
      <c r="W1314"/>
    </row>
    <row r="1315" spans="1:23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 s="45"/>
      <c r="T1315"/>
      <c r="U1315"/>
      <c r="V1315" s="45"/>
      <c r="W1315"/>
    </row>
    <row r="1316" spans="1:23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 s="45"/>
      <c r="T1316"/>
      <c r="U1316"/>
      <c r="V1316" s="45"/>
      <c r="W1316"/>
    </row>
    <row r="1317" spans="1:23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 s="45"/>
      <c r="T1317"/>
      <c r="U1317"/>
      <c r="V1317" s="45"/>
      <c r="W1317"/>
    </row>
    <row r="1318" spans="1:23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 s="45"/>
      <c r="T1318"/>
      <c r="U1318"/>
      <c r="V1318" s="45"/>
      <c r="W1318"/>
    </row>
    <row r="1319" spans="1:23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 s="45"/>
      <c r="T1319"/>
      <c r="U1319"/>
      <c r="V1319" s="45"/>
      <c r="W1319"/>
    </row>
    <row r="1320" spans="1:23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 s="45"/>
      <c r="T1320"/>
      <c r="U1320"/>
      <c r="V1320" s="45"/>
      <c r="W1320"/>
    </row>
    <row r="1321" spans="1:23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 s="45"/>
      <c r="T1321"/>
      <c r="U1321"/>
      <c r="V1321" s="45"/>
      <c r="W1321"/>
    </row>
    <row r="1322" spans="1:23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 s="45"/>
      <c r="T1322"/>
      <c r="U1322"/>
      <c r="V1322" s="45"/>
      <c r="W1322"/>
    </row>
    <row r="1323" spans="1:23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 s="45"/>
      <c r="T1323"/>
      <c r="U1323"/>
      <c r="V1323" s="45"/>
      <c r="W1323"/>
    </row>
    <row r="1324" spans="1:23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 s="45"/>
      <c r="T1324"/>
      <c r="U1324"/>
      <c r="V1324" s="45"/>
      <c r="W1324"/>
    </row>
    <row r="1325" spans="1:23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 s="45"/>
      <c r="T1325"/>
      <c r="U1325"/>
      <c r="V1325" s="45"/>
      <c r="W1325"/>
    </row>
    <row r="1326" spans="1:23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 s="45"/>
      <c r="T1326"/>
      <c r="U1326"/>
      <c r="V1326" s="45"/>
      <c r="W1326"/>
    </row>
    <row r="1327" spans="1:23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 s="45"/>
      <c r="T1327"/>
      <c r="U1327"/>
      <c r="V1327" s="45"/>
      <c r="W1327"/>
    </row>
    <row r="1328" spans="1:23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 s="45"/>
      <c r="T1328"/>
      <c r="U1328"/>
      <c r="V1328" s="45"/>
      <c r="W1328"/>
    </row>
    <row r="1329" spans="1:23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 s="45"/>
      <c r="T1329"/>
      <c r="U1329"/>
      <c r="V1329" s="45"/>
      <c r="W1329"/>
    </row>
    <row r="1330" spans="1:23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 s="45"/>
      <c r="T1330"/>
      <c r="U1330"/>
      <c r="V1330" s="45"/>
      <c r="W1330"/>
    </row>
    <row r="1331" spans="1:23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 s="45"/>
      <c r="T1331"/>
      <c r="U1331"/>
      <c r="V1331" s="45"/>
      <c r="W1331"/>
    </row>
    <row r="1332" spans="1:23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 s="45"/>
      <c r="T1332"/>
      <c r="U1332"/>
      <c r="V1332" s="45"/>
      <c r="W1332"/>
    </row>
    <row r="1333" spans="1:23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 s="45"/>
      <c r="T1333"/>
      <c r="U1333"/>
      <c r="V1333" s="45"/>
      <c r="W1333"/>
    </row>
    <row r="1334" spans="1:23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 s="45"/>
      <c r="T1334"/>
      <c r="U1334"/>
      <c r="V1334" s="45"/>
      <c r="W1334"/>
    </row>
    <row r="1335" spans="1:23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 s="45"/>
      <c r="T1335"/>
      <c r="U1335"/>
      <c r="V1335" s="45"/>
      <c r="W1335"/>
    </row>
    <row r="1336" spans="1:23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 s="45"/>
      <c r="T1336"/>
      <c r="U1336"/>
      <c r="V1336" s="45"/>
      <c r="W1336"/>
    </row>
    <row r="1337" spans="1:23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 s="45"/>
      <c r="T1337"/>
      <c r="U1337"/>
      <c r="V1337" s="45"/>
      <c r="W1337"/>
    </row>
    <row r="1338" spans="1:23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 s="45"/>
      <c r="T1338"/>
      <c r="U1338"/>
      <c r="V1338" s="45"/>
      <c r="W1338"/>
    </row>
    <row r="1339" spans="1:23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 s="45"/>
      <c r="T1339"/>
      <c r="U1339"/>
      <c r="V1339" s="45"/>
      <c r="W1339"/>
    </row>
    <row r="1340" spans="1:23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 s="45"/>
      <c r="T1340"/>
      <c r="U1340"/>
      <c r="V1340" s="45"/>
      <c r="W1340"/>
    </row>
    <row r="1341" spans="1:23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 s="45"/>
      <c r="T1341"/>
      <c r="U1341"/>
      <c r="V1341" s="45"/>
      <c r="W1341"/>
    </row>
    <row r="1342" spans="1:23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 s="45"/>
      <c r="T1342"/>
      <c r="U1342"/>
      <c r="V1342" s="45"/>
      <c r="W1342"/>
    </row>
    <row r="1343" spans="1:23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 s="45"/>
      <c r="T1343"/>
      <c r="U1343"/>
      <c r="V1343" s="45"/>
      <c r="W1343"/>
    </row>
    <row r="1344" spans="1:23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 s="45"/>
      <c r="T1344"/>
      <c r="U1344"/>
      <c r="V1344" s="45"/>
      <c r="W1344"/>
    </row>
    <row r="1345" spans="1:23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 s="45"/>
      <c r="T1345"/>
      <c r="U1345"/>
      <c r="V1345" s="45"/>
      <c r="W1345"/>
    </row>
    <row r="1346" spans="1:23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 s="45"/>
      <c r="T1346"/>
      <c r="U1346"/>
      <c r="V1346" s="45"/>
      <c r="W1346"/>
    </row>
    <row r="1347" spans="1:23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 s="45"/>
      <c r="T1347"/>
      <c r="U1347"/>
      <c r="V1347" s="45"/>
      <c r="W1347"/>
    </row>
    <row r="1348" spans="1:23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 s="45"/>
      <c r="T1348"/>
      <c r="U1348"/>
      <c r="V1348" s="45"/>
      <c r="W1348"/>
    </row>
    <row r="1349" spans="1:23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 s="45"/>
      <c r="T1349"/>
      <c r="U1349"/>
      <c r="V1349" s="45"/>
      <c r="W1349"/>
    </row>
    <row r="1350" spans="1:23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 s="45"/>
      <c r="T1350"/>
      <c r="U1350"/>
      <c r="V1350" s="45"/>
      <c r="W1350"/>
    </row>
    <row r="1351" spans="1:23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 s="45"/>
      <c r="T1351"/>
      <c r="U1351"/>
      <c r="V1351" s="45"/>
      <c r="W1351"/>
    </row>
    <row r="1352" spans="1:23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 s="45"/>
      <c r="T1352"/>
      <c r="U1352"/>
      <c r="V1352" s="45"/>
      <c r="W1352"/>
    </row>
    <row r="1353" spans="1:23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 s="45"/>
      <c r="T1353"/>
      <c r="U1353"/>
      <c r="V1353" s="45"/>
      <c r="W1353"/>
    </row>
    <row r="1354" spans="1:23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 s="45"/>
      <c r="T1354"/>
      <c r="U1354"/>
      <c r="V1354" s="45"/>
      <c r="W1354"/>
    </row>
    <row r="1355" spans="1:23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 s="45"/>
      <c r="T1355"/>
      <c r="U1355"/>
      <c r="V1355" s="45"/>
      <c r="W1355"/>
    </row>
    <row r="1356" spans="1:23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 s="45"/>
      <c r="T1356"/>
      <c r="U1356"/>
      <c r="V1356" s="45"/>
      <c r="W1356"/>
    </row>
    <row r="1357" spans="1:23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 s="45"/>
      <c r="T1357"/>
      <c r="U1357"/>
      <c r="V1357" s="45"/>
      <c r="W1357"/>
    </row>
    <row r="1358" spans="1:23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 s="45"/>
      <c r="T1358"/>
      <c r="U1358"/>
      <c r="V1358" s="45"/>
      <c r="W1358"/>
    </row>
    <row r="1359" spans="1:23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 s="45"/>
      <c r="T1359"/>
      <c r="U1359"/>
      <c r="V1359" s="45"/>
      <c r="W1359"/>
    </row>
    <row r="1360" spans="1:23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 s="45"/>
      <c r="T1360"/>
      <c r="U1360"/>
      <c r="V1360" s="45"/>
      <c r="W1360"/>
    </row>
    <row r="1361" spans="1:23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 s="45"/>
      <c r="T1361"/>
      <c r="U1361"/>
      <c r="V1361" s="45"/>
      <c r="W1361"/>
    </row>
    <row r="1362" spans="1:23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 s="45"/>
      <c r="T1362"/>
      <c r="U1362"/>
      <c r="V1362" s="45"/>
      <c r="W1362"/>
    </row>
    <row r="1363" spans="1:23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 s="45"/>
      <c r="T1363"/>
      <c r="U1363"/>
      <c r="V1363" s="45"/>
      <c r="W1363"/>
    </row>
    <row r="1364" spans="1:23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 s="45"/>
      <c r="T1364"/>
      <c r="U1364"/>
      <c r="V1364" s="45"/>
      <c r="W1364"/>
    </row>
    <row r="1365" spans="1:23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 s="45"/>
      <c r="T1365"/>
      <c r="U1365"/>
      <c r="V1365" s="45"/>
      <c r="W1365"/>
    </row>
    <row r="1366" spans="1:23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 s="45"/>
      <c r="T1366"/>
      <c r="U1366"/>
      <c r="V1366" s="45"/>
      <c r="W1366"/>
    </row>
    <row r="1367" spans="1:23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 s="45"/>
      <c r="T1367"/>
      <c r="U1367"/>
      <c r="V1367" s="45"/>
      <c r="W1367"/>
    </row>
    <row r="1368" spans="1:23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 s="45"/>
      <c r="T1368"/>
      <c r="U1368"/>
      <c r="V1368" s="45"/>
      <c r="W1368"/>
    </row>
    <row r="1369" spans="1:23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 s="45"/>
      <c r="T1369"/>
      <c r="U1369"/>
      <c r="V1369" s="45"/>
      <c r="W1369"/>
    </row>
    <row r="1370" spans="1:23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 s="45"/>
      <c r="T1370"/>
      <c r="U1370"/>
      <c r="V1370" s="45"/>
      <c r="W1370"/>
    </row>
    <row r="1371" spans="1:23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 s="45"/>
      <c r="T1371"/>
      <c r="U1371"/>
      <c r="V1371" s="45"/>
      <c r="W1371"/>
    </row>
    <row r="1372" spans="1:23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 s="45"/>
      <c r="T1372"/>
      <c r="U1372"/>
      <c r="V1372" s="45"/>
      <c r="W1372"/>
    </row>
    <row r="1373" spans="1:23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 s="45"/>
      <c r="T1373"/>
      <c r="U1373"/>
      <c r="V1373" s="45"/>
      <c r="W1373"/>
    </row>
    <row r="1374" spans="1:23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 s="45"/>
      <c r="T1374"/>
      <c r="U1374"/>
      <c r="V1374" s="45"/>
      <c r="W1374"/>
    </row>
    <row r="1375" spans="1:23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 s="45"/>
      <c r="T1375"/>
      <c r="U1375"/>
      <c r="V1375" s="45"/>
      <c r="W1375"/>
    </row>
    <row r="1376" spans="1:23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 s="45"/>
      <c r="T1376"/>
      <c r="U1376"/>
      <c r="V1376" s="45"/>
      <c r="W1376"/>
    </row>
    <row r="1377" spans="1:23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 s="45"/>
      <c r="T1377"/>
      <c r="U1377"/>
      <c r="V1377" s="45"/>
      <c r="W1377"/>
    </row>
    <row r="1378" spans="1:23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 s="45"/>
      <c r="T1378"/>
      <c r="U1378"/>
      <c r="V1378" s="45"/>
      <c r="W1378"/>
    </row>
    <row r="1379" spans="1:23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 s="45"/>
      <c r="T1379"/>
      <c r="U1379"/>
      <c r="V1379" s="45"/>
      <c r="W1379"/>
    </row>
    <row r="1380" spans="1:23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 s="45"/>
      <c r="T1380"/>
      <c r="U1380"/>
      <c r="V1380" s="45"/>
      <c r="W1380"/>
    </row>
    <row r="1381" spans="1:23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 s="45"/>
      <c r="T1381"/>
      <c r="U1381"/>
      <c r="V1381" s="45"/>
      <c r="W1381"/>
    </row>
    <row r="1382" spans="1:23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 s="45"/>
      <c r="T1382"/>
      <c r="U1382"/>
      <c r="V1382" s="45"/>
      <c r="W1382"/>
    </row>
    <row r="1383" spans="1:23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 s="45"/>
      <c r="T1383"/>
      <c r="U1383"/>
      <c r="V1383" s="45"/>
      <c r="W1383"/>
    </row>
    <row r="1384" spans="1:23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 s="45"/>
      <c r="T1384"/>
      <c r="U1384"/>
      <c r="V1384" s="45"/>
      <c r="W1384"/>
    </row>
    <row r="1385" spans="1:23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 s="45"/>
      <c r="T1385"/>
      <c r="U1385"/>
      <c r="V1385" s="45"/>
      <c r="W1385"/>
    </row>
    <row r="1386" spans="1:23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 s="45"/>
      <c r="T1386"/>
      <c r="U1386"/>
      <c r="V1386" s="45"/>
      <c r="W1386"/>
    </row>
    <row r="1387" spans="1:23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 s="45"/>
      <c r="T1387"/>
      <c r="U1387"/>
      <c r="V1387" s="45"/>
      <c r="W1387"/>
    </row>
    <row r="1388" spans="1:23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 s="45"/>
      <c r="T1388"/>
      <c r="U1388"/>
      <c r="V1388" s="45"/>
      <c r="W1388"/>
    </row>
    <row r="1389" spans="1:23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 s="45"/>
      <c r="T1389"/>
      <c r="U1389"/>
      <c r="V1389" s="45"/>
      <c r="W1389"/>
    </row>
    <row r="1390" spans="1:23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 s="45"/>
      <c r="T1390"/>
      <c r="U1390"/>
      <c r="V1390" s="45"/>
      <c r="W1390"/>
    </row>
    <row r="1391" spans="1:23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 s="45"/>
      <c r="T1391"/>
      <c r="U1391"/>
      <c r="V1391" s="45"/>
      <c r="W1391"/>
    </row>
    <row r="1392" spans="1:23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 s="45"/>
      <c r="T1392"/>
      <c r="U1392"/>
      <c r="V1392" s="45"/>
      <c r="W1392"/>
    </row>
    <row r="1393" spans="1:23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 s="45"/>
      <c r="T1393"/>
      <c r="U1393"/>
      <c r="V1393" s="45"/>
      <c r="W1393"/>
    </row>
    <row r="1394" spans="1:23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 s="45"/>
      <c r="T1394"/>
      <c r="U1394"/>
      <c r="V1394" s="45"/>
      <c r="W1394"/>
    </row>
    <row r="1395" spans="1:23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 s="45"/>
      <c r="T1395"/>
      <c r="U1395"/>
      <c r="V1395" s="45"/>
      <c r="W1395"/>
    </row>
    <row r="1396" spans="1:23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 s="45"/>
      <c r="T1396"/>
      <c r="U1396"/>
      <c r="V1396" s="45"/>
      <c r="W1396"/>
    </row>
    <row r="1397" spans="1:23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 s="45"/>
      <c r="T1397"/>
      <c r="U1397"/>
      <c r="V1397" s="45"/>
      <c r="W1397"/>
    </row>
    <row r="1398" spans="1:23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 s="45"/>
      <c r="T1398"/>
      <c r="U1398"/>
      <c r="V1398" s="45"/>
      <c r="W1398"/>
    </row>
    <row r="1399" spans="1:23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 s="45"/>
      <c r="T1399"/>
      <c r="U1399"/>
      <c r="V1399" s="45"/>
      <c r="W1399"/>
    </row>
    <row r="1400" spans="1:23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 s="45"/>
      <c r="T1400"/>
      <c r="U1400"/>
      <c r="V1400" s="45"/>
      <c r="W1400"/>
    </row>
    <row r="1401" spans="1:23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 s="45"/>
      <c r="T1401"/>
      <c r="U1401"/>
      <c r="V1401" s="45"/>
      <c r="W1401"/>
    </row>
    <row r="1402" spans="1:23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 s="45"/>
      <c r="T1402"/>
      <c r="U1402"/>
      <c r="V1402" s="45"/>
      <c r="W1402"/>
    </row>
    <row r="1403" spans="1:23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 s="45"/>
      <c r="T1403"/>
      <c r="U1403"/>
      <c r="V1403" s="45"/>
      <c r="W1403"/>
    </row>
    <row r="1404" spans="1:23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 s="45"/>
      <c r="T1404"/>
      <c r="U1404"/>
      <c r="V1404" s="45"/>
      <c r="W1404"/>
    </row>
    <row r="1405" spans="1:23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 s="45"/>
      <c r="T1405"/>
      <c r="U1405"/>
      <c r="V1405" s="45"/>
      <c r="W1405"/>
    </row>
    <row r="1406" spans="1:23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 s="45"/>
      <c r="T1406"/>
      <c r="U1406"/>
      <c r="V1406" s="45"/>
      <c r="W1406"/>
    </row>
    <row r="1407" spans="1:23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 s="45"/>
      <c r="T1407"/>
      <c r="U1407"/>
      <c r="V1407" s="45"/>
      <c r="W1407"/>
    </row>
    <row r="1408" spans="1:23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 s="45"/>
      <c r="T1408"/>
      <c r="U1408"/>
      <c r="V1408" s="45"/>
      <c r="W1408"/>
    </row>
    <row r="1409" spans="1:23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 s="45"/>
      <c r="T1409"/>
      <c r="U1409"/>
      <c r="V1409" s="45"/>
      <c r="W1409"/>
    </row>
    <row r="1410" spans="1:23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 s="45"/>
      <c r="T1410"/>
      <c r="U1410"/>
      <c r="V1410" s="45"/>
      <c r="W1410"/>
    </row>
    <row r="1411" spans="1:23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 s="45"/>
      <c r="T1411"/>
      <c r="U1411"/>
      <c r="V1411" s="45"/>
      <c r="W1411"/>
    </row>
    <row r="1412" spans="1:23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 s="45"/>
      <c r="T1412"/>
      <c r="U1412"/>
      <c r="V1412" s="45"/>
      <c r="W1412"/>
    </row>
    <row r="1413" spans="1:23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 s="45"/>
      <c r="T1413"/>
      <c r="U1413"/>
      <c r="V1413" s="45"/>
      <c r="W1413"/>
    </row>
    <row r="1414" spans="1:23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 s="45"/>
      <c r="T1414"/>
      <c r="U1414"/>
      <c r="V1414" s="45"/>
      <c r="W1414"/>
    </row>
    <row r="1415" spans="1:23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 s="45"/>
      <c r="T1415"/>
      <c r="U1415"/>
      <c r="V1415" s="45"/>
      <c r="W1415"/>
    </row>
    <row r="1416" spans="1:23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 s="45"/>
      <c r="T1416"/>
      <c r="U1416"/>
      <c r="V1416" s="45"/>
      <c r="W1416"/>
    </row>
    <row r="1417" spans="1:23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 s="45"/>
      <c r="T1417"/>
      <c r="U1417"/>
      <c r="V1417" s="45"/>
      <c r="W1417"/>
    </row>
    <row r="1418" spans="1:23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 s="45"/>
      <c r="T1418"/>
      <c r="U1418"/>
      <c r="V1418" s="45"/>
      <c r="W1418"/>
    </row>
    <row r="1419" spans="1:23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 s="45"/>
      <c r="T1419"/>
      <c r="U1419"/>
      <c r="V1419" s="45"/>
      <c r="W1419"/>
    </row>
    <row r="1420" spans="1:23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 s="45"/>
      <c r="T1420"/>
      <c r="U1420"/>
      <c r="V1420" s="45"/>
      <c r="W1420"/>
    </row>
    <row r="1421" spans="1:23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 s="45"/>
      <c r="T1421"/>
      <c r="U1421"/>
      <c r="V1421" s="45"/>
      <c r="W1421"/>
    </row>
    <row r="1422" spans="1:23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 s="45"/>
      <c r="T1422"/>
      <c r="U1422"/>
      <c r="V1422" s="45"/>
      <c r="W1422"/>
    </row>
    <row r="1423" spans="1:23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 s="45"/>
      <c r="T1423"/>
      <c r="U1423"/>
      <c r="V1423" s="45"/>
      <c r="W1423"/>
    </row>
    <row r="1424" spans="1:23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 s="45"/>
      <c r="T1424"/>
      <c r="U1424"/>
      <c r="V1424" s="45"/>
      <c r="W1424"/>
    </row>
    <row r="1425" spans="1:23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 s="45"/>
      <c r="T1425"/>
      <c r="U1425"/>
      <c r="V1425" s="45"/>
      <c r="W1425"/>
    </row>
    <row r="1426" spans="1:23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 s="45"/>
      <c r="T1426"/>
      <c r="U1426"/>
      <c r="V1426" s="45"/>
      <c r="W1426"/>
    </row>
    <row r="1427" spans="1:23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 s="45"/>
      <c r="T1427"/>
      <c r="U1427"/>
      <c r="V1427" s="45"/>
      <c r="W1427"/>
    </row>
    <row r="1428" spans="1:23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 s="45"/>
      <c r="T1428"/>
      <c r="U1428"/>
      <c r="V1428" s="45"/>
      <c r="W1428"/>
    </row>
    <row r="1429" spans="1:23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 s="45"/>
      <c r="T1429"/>
      <c r="U1429"/>
      <c r="V1429" s="45"/>
      <c r="W1429"/>
    </row>
    <row r="1430" spans="1:23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 s="45"/>
      <c r="T1430"/>
      <c r="U1430"/>
      <c r="V1430" s="45"/>
      <c r="W1430"/>
    </row>
    <row r="1431" spans="1:23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 s="45"/>
      <c r="T1431"/>
      <c r="U1431"/>
      <c r="V1431" s="45"/>
      <c r="W1431"/>
    </row>
    <row r="1432" spans="1:23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 s="45"/>
      <c r="T1432"/>
      <c r="U1432"/>
      <c r="V1432" s="45"/>
      <c r="W1432"/>
    </row>
    <row r="1433" spans="1:23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 s="45"/>
      <c r="T1433"/>
      <c r="U1433"/>
      <c r="V1433" s="45"/>
      <c r="W1433"/>
    </row>
    <row r="1434" spans="1:23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 s="45"/>
      <c r="T1434"/>
      <c r="U1434"/>
      <c r="V1434" s="45"/>
      <c r="W1434"/>
    </row>
    <row r="1435" spans="1:23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 s="45"/>
      <c r="T1435"/>
      <c r="U1435"/>
      <c r="V1435" s="45"/>
      <c r="W1435"/>
    </row>
    <row r="1436" spans="1:23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 s="45"/>
      <c r="T1436"/>
      <c r="U1436"/>
      <c r="V1436" s="45"/>
      <c r="W1436"/>
    </row>
    <row r="1437" spans="1:23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 s="45"/>
      <c r="T1437"/>
      <c r="U1437"/>
      <c r="V1437" s="45"/>
      <c r="W1437"/>
    </row>
    <row r="1438" spans="1:23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 s="45"/>
      <c r="T1438"/>
      <c r="U1438"/>
      <c r="V1438" s="45"/>
      <c r="W1438"/>
    </row>
    <row r="1439" spans="1:23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 s="45"/>
      <c r="T1439"/>
      <c r="U1439"/>
      <c r="V1439" s="45"/>
      <c r="W1439"/>
    </row>
    <row r="1440" spans="1:23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 s="45"/>
      <c r="T1440"/>
      <c r="U1440"/>
      <c r="V1440" s="45"/>
      <c r="W1440"/>
    </row>
    <row r="1441" spans="1:23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 s="45"/>
      <c r="T1441"/>
      <c r="U1441"/>
      <c r="V1441" s="45"/>
      <c r="W1441"/>
    </row>
    <row r="1442" spans="1:23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 s="45"/>
      <c r="T1442"/>
      <c r="U1442"/>
      <c r="V1442" s="45"/>
      <c r="W1442"/>
    </row>
    <row r="1443" spans="1:23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 s="45"/>
      <c r="T1443"/>
      <c r="U1443"/>
      <c r="V1443" s="45"/>
      <c r="W1443"/>
    </row>
    <row r="1444" spans="1:23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 s="45"/>
      <c r="T1444"/>
      <c r="U1444"/>
      <c r="V1444" s="45"/>
      <c r="W1444"/>
    </row>
    <row r="1445" spans="1:23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 s="45"/>
      <c r="T1445"/>
      <c r="U1445"/>
      <c r="V1445" s="45"/>
      <c r="W1445"/>
    </row>
    <row r="1446" spans="1:23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 s="45"/>
      <c r="T1446"/>
      <c r="U1446"/>
      <c r="V1446" s="45"/>
      <c r="W1446"/>
    </row>
    <row r="1447" spans="1:23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 s="45"/>
      <c r="T1447"/>
      <c r="U1447"/>
      <c r="V1447" s="45"/>
      <c r="W1447"/>
    </row>
    <row r="1448" spans="1:23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 s="45"/>
      <c r="T1448"/>
      <c r="U1448"/>
      <c r="V1448" s="45"/>
      <c r="W1448"/>
    </row>
    <row r="1449" spans="1:23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 s="45"/>
      <c r="T1449"/>
      <c r="U1449"/>
      <c r="V1449" s="45"/>
      <c r="W1449"/>
    </row>
    <row r="1450" spans="1:23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 s="45"/>
      <c r="T1450"/>
      <c r="U1450"/>
      <c r="V1450" s="45"/>
      <c r="W1450"/>
    </row>
    <row r="1451" spans="1:23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 s="45"/>
      <c r="T1451"/>
      <c r="U1451"/>
      <c r="V1451" s="45"/>
      <c r="W1451"/>
    </row>
    <row r="1452" spans="1:23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 s="45"/>
      <c r="T1452"/>
      <c r="U1452"/>
      <c r="V1452" s="45"/>
      <c r="W1452"/>
    </row>
    <row r="1453" spans="1:23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 s="45"/>
      <c r="T1453"/>
      <c r="U1453"/>
      <c r="V1453" s="45"/>
      <c r="W1453"/>
    </row>
    <row r="1454" spans="1:23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 s="45"/>
      <c r="T1454"/>
      <c r="U1454"/>
      <c r="V1454" s="45"/>
      <c r="W1454"/>
    </row>
    <row r="1455" spans="1:23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 s="45"/>
      <c r="T1455"/>
      <c r="U1455"/>
      <c r="V1455" s="45"/>
      <c r="W1455"/>
    </row>
    <row r="1456" spans="1:23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 s="45"/>
      <c r="T1456"/>
      <c r="U1456"/>
      <c r="V1456" s="45"/>
      <c r="W1456"/>
    </row>
    <row r="1457" spans="1:23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 s="45"/>
      <c r="T1457"/>
      <c r="U1457"/>
      <c r="V1457" s="45"/>
      <c r="W1457"/>
    </row>
    <row r="1458" spans="1:23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 s="45"/>
      <c r="T1458"/>
      <c r="U1458"/>
      <c r="V1458" s="45"/>
      <c r="W1458"/>
    </row>
    <row r="1459" spans="1:23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 s="45"/>
      <c r="T1459"/>
      <c r="U1459"/>
      <c r="V1459" s="45"/>
      <c r="W1459"/>
    </row>
    <row r="1460" spans="1:23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 s="45"/>
      <c r="T1460"/>
      <c r="U1460"/>
      <c r="V1460" s="45"/>
      <c r="W1460"/>
    </row>
    <row r="1461" spans="1:23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 s="45"/>
      <c r="T1461"/>
      <c r="U1461"/>
      <c r="V1461" s="45"/>
      <c r="W1461"/>
    </row>
    <row r="1462" spans="1:23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 s="45"/>
      <c r="T1462"/>
      <c r="U1462"/>
      <c r="V1462" s="45"/>
      <c r="W1462"/>
    </row>
    <row r="1463" spans="1:23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 s="45"/>
      <c r="T1463"/>
      <c r="U1463"/>
      <c r="V1463" s="45"/>
      <c r="W1463"/>
    </row>
    <row r="1464" spans="1:23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 s="45"/>
      <c r="T1464"/>
      <c r="U1464"/>
      <c r="V1464" s="45"/>
      <c r="W1464"/>
    </row>
    <row r="1465" spans="1:23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 s="45"/>
      <c r="T1465"/>
      <c r="U1465"/>
      <c r="V1465" s="45"/>
      <c r="W1465"/>
    </row>
    <row r="1466" spans="1:23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 s="45"/>
      <c r="T1466"/>
      <c r="U1466"/>
      <c r="V1466" s="45"/>
      <c r="W1466"/>
    </row>
    <row r="1467" spans="1:23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 s="45"/>
      <c r="T1467"/>
      <c r="U1467"/>
      <c r="V1467" s="45"/>
      <c r="W1467"/>
    </row>
    <row r="1468" spans="1:23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 s="45"/>
      <c r="T1468"/>
      <c r="U1468"/>
      <c r="V1468" s="45"/>
      <c r="W1468"/>
    </row>
    <row r="1469" spans="1:23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 s="45"/>
      <c r="T1469"/>
      <c r="U1469"/>
      <c r="V1469" s="45"/>
      <c r="W1469"/>
    </row>
    <row r="1470" spans="1:23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 s="45"/>
      <c r="T1470"/>
      <c r="U1470"/>
      <c r="V1470" s="45"/>
      <c r="W1470"/>
    </row>
    <row r="1471" spans="1:23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 s="45"/>
      <c r="T1471"/>
      <c r="U1471"/>
      <c r="V1471" s="45"/>
      <c r="W1471"/>
    </row>
    <row r="1472" spans="1:23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 s="45"/>
      <c r="T1472"/>
      <c r="U1472"/>
      <c r="V1472" s="45"/>
      <c r="W1472"/>
    </row>
    <row r="1473" spans="1:23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 s="45"/>
      <c r="T1473"/>
      <c r="U1473"/>
      <c r="V1473" s="45"/>
      <c r="W1473"/>
    </row>
    <row r="1474" spans="1:23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 s="45"/>
      <c r="T1474"/>
      <c r="U1474"/>
      <c r="V1474" s="45"/>
      <c r="W1474"/>
    </row>
    <row r="1475" spans="1:23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 s="45"/>
      <c r="T1475"/>
      <c r="U1475"/>
      <c r="V1475" s="45"/>
      <c r="W1475"/>
    </row>
    <row r="1476" spans="1:23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 s="45"/>
      <c r="T1476"/>
      <c r="U1476"/>
      <c r="V1476" s="45"/>
      <c r="W1476"/>
    </row>
    <row r="1477" spans="1:23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 s="45"/>
      <c r="T1477"/>
      <c r="U1477"/>
      <c r="V1477" s="45"/>
      <c r="W1477"/>
    </row>
    <row r="1478" spans="1:23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 s="45"/>
      <c r="T1478"/>
      <c r="U1478"/>
      <c r="V1478" s="45"/>
      <c r="W1478"/>
    </row>
    <row r="1479" spans="1:23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 s="45"/>
      <c r="T1479"/>
      <c r="U1479"/>
      <c r="V1479" s="45"/>
      <c r="W1479"/>
    </row>
    <row r="1480" spans="1:23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 s="45"/>
      <c r="T1480"/>
      <c r="U1480"/>
      <c r="V1480" s="45"/>
      <c r="W1480"/>
    </row>
    <row r="1481" spans="1:23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 s="45"/>
      <c r="T1481"/>
      <c r="U1481"/>
      <c r="V1481" s="45"/>
      <c r="W1481"/>
    </row>
    <row r="1482" spans="1:23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 s="45"/>
      <c r="T1482"/>
      <c r="U1482"/>
      <c r="V1482" s="45"/>
      <c r="W1482"/>
    </row>
    <row r="1483" spans="1:23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 s="45"/>
      <c r="T1483"/>
      <c r="U1483"/>
      <c r="V1483" s="45"/>
      <c r="W1483"/>
    </row>
    <row r="1484" spans="1:23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 s="45"/>
      <c r="T1484"/>
      <c r="U1484"/>
      <c r="V1484" s="45"/>
      <c r="W1484"/>
    </row>
    <row r="1485" spans="1:23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 s="45"/>
      <c r="T1485"/>
      <c r="U1485"/>
      <c r="V1485" s="45"/>
      <c r="W1485"/>
    </row>
    <row r="1486" spans="1:23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 s="45"/>
      <c r="T1486"/>
      <c r="U1486"/>
      <c r="V1486" s="45"/>
      <c r="W1486"/>
    </row>
    <row r="1487" spans="1:23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 s="45"/>
      <c r="T1487"/>
      <c r="U1487"/>
      <c r="V1487" s="45"/>
      <c r="W1487"/>
    </row>
    <row r="1488" spans="1:23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 s="45"/>
      <c r="T1488"/>
      <c r="U1488"/>
      <c r="V1488" s="45"/>
      <c r="W1488"/>
    </row>
    <row r="1489" spans="1:23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 s="45"/>
      <c r="T1489"/>
      <c r="U1489"/>
      <c r="V1489" s="45"/>
      <c r="W1489"/>
    </row>
    <row r="1490" spans="1:23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 s="45"/>
      <c r="T1490"/>
      <c r="U1490"/>
      <c r="V1490" s="45"/>
      <c r="W1490"/>
    </row>
    <row r="1491" spans="1:23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 s="45"/>
      <c r="T1491"/>
      <c r="U1491"/>
      <c r="V1491" s="45"/>
      <c r="W1491"/>
    </row>
    <row r="1492" spans="1:23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 s="45"/>
      <c r="T1492"/>
      <c r="U1492"/>
      <c r="V1492" s="45"/>
      <c r="W1492"/>
    </row>
    <row r="1493" spans="1:23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 s="45"/>
      <c r="T1493"/>
      <c r="U1493"/>
      <c r="V1493" s="45"/>
      <c r="W1493"/>
    </row>
    <row r="1494" spans="1:23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 s="45"/>
      <c r="T1494"/>
      <c r="U1494"/>
      <c r="V1494" s="45"/>
      <c r="W1494"/>
    </row>
    <row r="1495" spans="1:23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 s="45"/>
      <c r="T1495"/>
      <c r="U1495"/>
      <c r="V1495" s="45"/>
      <c r="W1495"/>
    </row>
    <row r="1496" spans="1:23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 s="45"/>
      <c r="T1496"/>
      <c r="U1496"/>
      <c r="V1496" s="45"/>
      <c r="W1496"/>
    </row>
    <row r="1497" spans="1:23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 s="45"/>
      <c r="T1497"/>
      <c r="U1497"/>
      <c r="V1497" s="45"/>
      <c r="W1497"/>
    </row>
    <row r="1498" spans="1:23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 s="45"/>
      <c r="T1498"/>
      <c r="U1498"/>
      <c r="V1498" s="45"/>
      <c r="W1498"/>
    </row>
    <row r="1499" spans="1:23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 s="45"/>
      <c r="T1499"/>
      <c r="U1499"/>
      <c r="V1499" s="45"/>
      <c r="W1499"/>
    </row>
    <row r="1500" spans="1:23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 s="45"/>
      <c r="T1500"/>
      <c r="U1500"/>
      <c r="V1500" s="45"/>
      <c r="W1500"/>
    </row>
    <row r="1501" spans="1:23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 s="45"/>
      <c r="T1501"/>
      <c r="U1501"/>
      <c r="V1501" s="45"/>
      <c r="W1501"/>
    </row>
    <row r="1502" spans="1:23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 s="45"/>
      <c r="T1502"/>
      <c r="U1502"/>
      <c r="V1502" s="45"/>
      <c r="W1502"/>
    </row>
    <row r="1503" spans="1:23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 s="45"/>
      <c r="T1503"/>
      <c r="U1503"/>
      <c r="V1503" s="45"/>
      <c r="W1503"/>
    </row>
    <row r="1504" spans="1:23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 s="45"/>
      <c r="T1504"/>
      <c r="U1504"/>
      <c r="V1504" s="45"/>
      <c r="W1504"/>
    </row>
    <row r="1505" spans="1:23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 s="45"/>
      <c r="T1505"/>
      <c r="U1505"/>
      <c r="V1505" s="45"/>
      <c r="W1505"/>
    </row>
    <row r="1506" spans="1:23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 s="45"/>
      <c r="T1506"/>
      <c r="U1506"/>
      <c r="V1506" s="45"/>
      <c r="W1506"/>
    </row>
    <row r="1507" spans="1:23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 s="45"/>
      <c r="T1507"/>
      <c r="U1507"/>
      <c r="V1507" s="45"/>
      <c r="W1507"/>
    </row>
    <row r="1508" spans="1:23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 s="45"/>
      <c r="T1508"/>
      <c r="U1508"/>
      <c r="V1508" s="45"/>
      <c r="W1508"/>
    </row>
    <row r="1509" spans="1:23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 s="45"/>
      <c r="T1509"/>
      <c r="U1509"/>
      <c r="V1509" s="45"/>
      <c r="W1509"/>
    </row>
    <row r="1510" spans="1:23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 s="45"/>
      <c r="T1510"/>
      <c r="U1510"/>
      <c r="V1510" s="45"/>
      <c r="W1510"/>
    </row>
    <row r="1511" spans="1:23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 s="45"/>
      <c r="T1511"/>
      <c r="U1511"/>
      <c r="V1511" s="45"/>
      <c r="W1511"/>
    </row>
    <row r="1512" spans="1:23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 s="45"/>
      <c r="T1512"/>
      <c r="U1512"/>
      <c r="V1512" s="45"/>
      <c r="W1512"/>
    </row>
    <row r="1513" spans="1:23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 s="45"/>
      <c r="T1513"/>
      <c r="U1513"/>
      <c r="V1513" s="45"/>
      <c r="W1513"/>
    </row>
    <row r="1514" spans="1:23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 s="45"/>
      <c r="T1514"/>
      <c r="U1514"/>
      <c r="V1514" s="45"/>
      <c r="W1514"/>
    </row>
    <row r="1515" spans="1:23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 s="45"/>
      <c r="T1515"/>
      <c r="U1515"/>
      <c r="V1515" s="45"/>
      <c r="W1515"/>
    </row>
    <row r="1516" spans="1:23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 s="45"/>
      <c r="T1516"/>
      <c r="U1516"/>
      <c r="V1516" s="45"/>
      <c r="W1516"/>
    </row>
    <row r="1517" spans="1:23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 s="45"/>
      <c r="T1517"/>
      <c r="U1517"/>
      <c r="V1517" s="45"/>
      <c r="W1517"/>
    </row>
    <row r="1518" spans="1:23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 s="45"/>
      <c r="T1518"/>
      <c r="U1518"/>
      <c r="V1518" s="45"/>
      <c r="W1518"/>
    </row>
    <row r="1519" spans="1:23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 s="45"/>
      <c r="T1519"/>
      <c r="U1519"/>
      <c r="V1519" s="45"/>
      <c r="W1519"/>
    </row>
    <row r="1520" spans="1:23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 s="45"/>
      <c r="T1520"/>
      <c r="U1520"/>
      <c r="V1520" s="45"/>
      <c r="W1520"/>
    </row>
    <row r="1521" spans="1:23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 s="45"/>
      <c r="T1521"/>
      <c r="U1521"/>
      <c r="V1521" s="45"/>
      <c r="W1521"/>
    </row>
    <row r="1522" spans="1:23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 s="45"/>
      <c r="T1522"/>
      <c r="U1522"/>
      <c r="V1522" s="45"/>
      <c r="W1522"/>
    </row>
    <row r="1523" spans="1:23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 s="45"/>
      <c r="T1523"/>
      <c r="U1523"/>
      <c r="V1523" s="45"/>
      <c r="W1523"/>
    </row>
    <row r="1524" spans="1:23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 s="45"/>
      <c r="T1524"/>
      <c r="U1524"/>
      <c r="V1524" s="45"/>
      <c r="W1524"/>
    </row>
    <row r="1525" spans="1:23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 s="45"/>
      <c r="T1525"/>
      <c r="U1525"/>
      <c r="V1525" s="45"/>
      <c r="W1525"/>
    </row>
    <row r="1526" spans="1:23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 s="45"/>
      <c r="T1526"/>
      <c r="U1526"/>
      <c r="V1526" s="45"/>
      <c r="W1526"/>
    </row>
    <row r="1527" spans="1:23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 s="45"/>
      <c r="T1527"/>
      <c r="U1527"/>
      <c r="V1527" s="45"/>
      <c r="W1527"/>
    </row>
    <row r="1528" spans="1:23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 s="45"/>
      <c r="T1528"/>
      <c r="U1528"/>
      <c r="V1528" s="45"/>
      <c r="W1528"/>
    </row>
    <row r="1529" spans="1:23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 s="45"/>
      <c r="T1529"/>
      <c r="U1529"/>
      <c r="V1529" s="45"/>
      <c r="W1529"/>
    </row>
    <row r="1530" spans="1:23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 s="45"/>
      <c r="T1530"/>
      <c r="U1530"/>
      <c r="V1530" s="45"/>
      <c r="W1530"/>
    </row>
    <row r="1531" spans="1:23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 s="45"/>
      <c r="T1531"/>
      <c r="U1531"/>
      <c r="V1531" s="45"/>
      <c r="W1531"/>
    </row>
    <row r="1532" spans="1:23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 s="45"/>
      <c r="T1532"/>
      <c r="U1532"/>
      <c r="V1532" s="45"/>
      <c r="W1532"/>
    </row>
    <row r="1533" spans="1:23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 s="45"/>
      <c r="T1533"/>
      <c r="U1533"/>
      <c r="V1533" s="45"/>
      <c r="W1533"/>
    </row>
    <row r="1534" spans="1:23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 s="45"/>
      <c r="T1534"/>
      <c r="U1534"/>
      <c r="V1534" s="45"/>
      <c r="W1534"/>
    </row>
    <row r="1535" spans="1:23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 s="45"/>
      <c r="T1535"/>
      <c r="U1535"/>
      <c r="V1535" s="45"/>
      <c r="W1535"/>
    </row>
    <row r="1536" spans="1:23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 s="45"/>
      <c r="T1536"/>
      <c r="U1536"/>
      <c r="V1536" s="45"/>
      <c r="W1536"/>
    </row>
    <row r="1537" spans="1:23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 s="45"/>
      <c r="T1537"/>
      <c r="U1537"/>
      <c r="V1537" s="45"/>
      <c r="W1537"/>
    </row>
    <row r="1538" spans="1:23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 s="45"/>
      <c r="T1538"/>
      <c r="U1538"/>
      <c r="V1538" s="45"/>
      <c r="W1538"/>
    </row>
    <row r="1539" spans="1:23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 s="45"/>
      <c r="T1539"/>
      <c r="U1539"/>
      <c r="V1539" s="45"/>
      <c r="W1539"/>
    </row>
    <row r="1540" spans="1:23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 s="45"/>
      <c r="T1540"/>
      <c r="U1540"/>
      <c r="V1540" s="45"/>
      <c r="W1540"/>
    </row>
    <row r="1541" spans="1:23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 s="45"/>
      <c r="T1541"/>
      <c r="U1541"/>
      <c r="V1541" s="45"/>
      <c r="W1541"/>
    </row>
    <row r="1542" spans="1:23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 s="45"/>
      <c r="T1542"/>
      <c r="U1542"/>
      <c r="V1542" s="45"/>
      <c r="W1542"/>
    </row>
    <row r="1543" spans="1:23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 s="45"/>
      <c r="T1543"/>
      <c r="U1543"/>
      <c r="V1543" s="45"/>
      <c r="W1543"/>
    </row>
    <row r="1544" spans="1:23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 s="45"/>
      <c r="T1544"/>
      <c r="U1544"/>
      <c r="V1544" s="45"/>
      <c r="W1544"/>
    </row>
    <row r="1545" spans="1:23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 s="45"/>
      <c r="T1545"/>
      <c r="U1545"/>
      <c r="V1545" s="45"/>
      <c r="W1545"/>
    </row>
    <row r="1546" spans="1:23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 s="45"/>
      <c r="T1546"/>
      <c r="U1546"/>
      <c r="V1546" s="45"/>
      <c r="W1546"/>
    </row>
    <row r="1547" spans="1:23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 s="45"/>
      <c r="T1547"/>
      <c r="U1547"/>
      <c r="V1547" s="45"/>
      <c r="W1547"/>
    </row>
    <row r="1548" spans="1:23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 s="45"/>
      <c r="T1548"/>
      <c r="U1548"/>
      <c r="V1548" s="45"/>
      <c r="W1548"/>
    </row>
    <row r="1549" spans="1:23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 s="45"/>
      <c r="T1549"/>
      <c r="U1549"/>
      <c r="V1549" s="45"/>
      <c r="W1549"/>
    </row>
    <row r="1550" spans="1:23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 s="45"/>
      <c r="T1550"/>
      <c r="U1550"/>
      <c r="V1550" s="45"/>
      <c r="W1550"/>
    </row>
    <row r="1551" spans="1:23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 s="45"/>
      <c r="T1551"/>
      <c r="U1551"/>
      <c r="V1551" s="45"/>
      <c r="W1551"/>
    </row>
    <row r="1552" spans="1:23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 s="45"/>
      <c r="T1552"/>
      <c r="U1552"/>
      <c r="V1552" s="45"/>
      <c r="W1552"/>
    </row>
    <row r="1553" spans="1:23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 s="45"/>
      <c r="T1553"/>
      <c r="U1553"/>
      <c r="V1553" s="45"/>
      <c r="W1553"/>
    </row>
    <row r="1554" spans="1:23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 s="45"/>
      <c r="T1554"/>
      <c r="U1554"/>
      <c r="V1554" s="45"/>
      <c r="W1554"/>
    </row>
    <row r="1555" spans="1:23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 s="45"/>
      <c r="T1555"/>
      <c r="U1555"/>
      <c r="V1555" s="45"/>
      <c r="W1555"/>
    </row>
    <row r="1556" spans="1:23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 s="45"/>
      <c r="T1556"/>
      <c r="U1556"/>
      <c r="V1556" s="45"/>
      <c r="W1556"/>
    </row>
    <row r="1557" spans="1:23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 s="45"/>
      <c r="T1557"/>
      <c r="U1557"/>
      <c r="V1557" s="45"/>
      <c r="W1557"/>
    </row>
    <row r="1558" spans="1:23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 s="45"/>
      <c r="T1558"/>
      <c r="U1558"/>
      <c r="V1558" s="45"/>
      <c r="W1558"/>
    </row>
    <row r="1559" spans="1:23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 s="45"/>
      <c r="T1559"/>
      <c r="U1559"/>
      <c r="V1559" s="45"/>
      <c r="W1559"/>
    </row>
    <row r="1560" spans="1:23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 s="45"/>
      <c r="T1560"/>
      <c r="U1560"/>
      <c r="V1560" s="45"/>
      <c r="W1560"/>
    </row>
    <row r="1561" spans="1:23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 s="45"/>
      <c r="T1561"/>
      <c r="U1561"/>
      <c r="V1561" s="45"/>
      <c r="W1561"/>
    </row>
    <row r="1562" spans="1:23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 s="45"/>
      <c r="T1562"/>
      <c r="U1562"/>
      <c r="V1562" s="45"/>
      <c r="W1562"/>
    </row>
    <row r="1563" spans="1:23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 s="45"/>
      <c r="T1563"/>
      <c r="U1563"/>
      <c r="V1563" s="45"/>
      <c r="W1563"/>
    </row>
    <row r="1564" spans="1:23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 s="45"/>
      <c r="T1564"/>
      <c r="U1564"/>
      <c r="V1564" s="45"/>
      <c r="W1564"/>
    </row>
    <row r="1565" spans="1:23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 s="45"/>
      <c r="T1565"/>
      <c r="U1565"/>
      <c r="V1565" s="45"/>
      <c r="W1565"/>
    </row>
    <row r="1566" spans="1:23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 s="45"/>
      <c r="T1566"/>
      <c r="U1566"/>
      <c r="V1566" s="45"/>
      <c r="W1566"/>
    </row>
    <row r="1567" spans="1:23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 s="45"/>
      <c r="T1567"/>
      <c r="U1567"/>
      <c r="V1567" s="45"/>
      <c r="W1567"/>
    </row>
    <row r="1568" spans="1:23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 s="45"/>
      <c r="T1568"/>
      <c r="U1568"/>
      <c r="V1568" s="45"/>
      <c r="W1568"/>
    </row>
    <row r="1569" spans="1:23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 s="45"/>
      <c r="T1569"/>
      <c r="U1569"/>
      <c r="V1569" s="45"/>
      <c r="W1569"/>
    </row>
    <row r="1570" spans="1:23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 s="45"/>
      <c r="T1570"/>
      <c r="U1570"/>
      <c r="V1570" s="45"/>
      <c r="W1570"/>
    </row>
    <row r="1571" spans="1:23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 s="45"/>
      <c r="T1571"/>
      <c r="U1571"/>
      <c r="V1571" s="45"/>
      <c r="W1571"/>
    </row>
    <row r="1572" spans="1:23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 s="45"/>
      <c r="T1572"/>
      <c r="U1572"/>
      <c r="V1572" s="45"/>
      <c r="W1572"/>
    </row>
    <row r="1573" spans="1:23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 s="45"/>
      <c r="T1573"/>
      <c r="U1573"/>
      <c r="V1573" s="45"/>
      <c r="W1573"/>
    </row>
    <row r="1574" spans="1:23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 s="45"/>
      <c r="T1574"/>
      <c r="U1574"/>
      <c r="V1574" s="45"/>
      <c r="W1574"/>
    </row>
    <row r="1575" spans="1:23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 s="45"/>
      <c r="T1575"/>
      <c r="U1575"/>
      <c r="V1575" s="45"/>
      <c r="W1575"/>
    </row>
    <row r="1576" spans="1:23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 s="45"/>
      <c r="T1576"/>
      <c r="U1576"/>
      <c r="V1576" s="45"/>
      <c r="W1576"/>
    </row>
    <row r="1577" spans="1:23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 s="45"/>
      <c r="T1577"/>
      <c r="U1577"/>
      <c r="V1577" s="45"/>
      <c r="W1577"/>
    </row>
    <row r="1578" spans="1:23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 s="45"/>
      <c r="T1578"/>
      <c r="U1578"/>
      <c r="V1578" s="45"/>
      <c r="W1578"/>
    </row>
    <row r="1579" spans="1:23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 s="45"/>
      <c r="T1579"/>
      <c r="U1579"/>
      <c r="V1579" s="45"/>
      <c r="W1579"/>
    </row>
    <row r="1580" spans="1:23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 s="45"/>
      <c r="T1580"/>
      <c r="U1580"/>
      <c r="V1580" s="45"/>
      <c r="W1580"/>
    </row>
    <row r="1581" spans="1:23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 s="45"/>
      <c r="T1581"/>
      <c r="U1581"/>
      <c r="V1581" s="45"/>
      <c r="W1581"/>
    </row>
    <row r="1582" spans="1:23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 s="45"/>
      <c r="T1582"/>
      <c r="U1582"/>
      <c r="V1582" s="45"/>
      <c r="W1582"/>
    </row>
    <row r="1583" spans="1:23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 s="45"/>
      <c r="T1583"/>
      <c r="U1583"/>
      <c r="V1583" s="45"/>
      <c r="W1583"/>
    </row>
    <row r="1584" spans="1:23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 s="45"/>
      <c r="T1584"/>
      <c r="U1584"/>
      <c r="V1584" s="45"/>
      <c r="W1584"/>
    </row>
    <row r="1585" spans="1:23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 s="45"/>
      <c r="T1585"/>
      <c r="U1585"/>
      <c r="V1585" s="45"/>
      <c r="W1585"/>
    </row>
    <row r="1586" spans="1:23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 s="45"/>
      <c r="T1586"/>
      <c r="U1586"/>
      <c r="V1586" s="45"/>
      <c r="W1586"/>
    </row>
    <row r="1587" spans="1:23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 s="45"/>
      <c r="T1587"/>
      <c r="U1587"/>
      <c r="V1587" s="45"/>
      <c r="W1587"/>
    </row>
    <row r="1588" spans="1:23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 s="45"/>
      <c r="T1588"/>
      <c r="U1588"/>
      <c r="V1588" s="45"/>
      <c r="W1588"/>
    </row>
    <row r="1589" spans="1:23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 s="45"/>
      <c r="T1589"/>
      <c r="U1589"/>
      <c r="V1589" s="45"/>
      <c r="W1589"/>
    </row>
    <row r="1590" spans="1:23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 s="45"/>
      <c r="T1590"/>
      <c r="U1590"/>
      <c r="V1590" s="45"/>
      <c r="W1590"/>
    </row>
    <row r="1591" spans="1:23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 s="45"/>
      <c r="T1591"/>
      <c r="U1591"/>
      <c r="V1591" s="45"/>
      <c r="W1591"/>
    </row>
    <row r="1592" spans="1:23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 s="45"/>
      <c r="T1592"/>
      <c r="U1592"/>
      <c r="V1592" s="45"/>
      <c r="W1592"/>
    </row>
    <row r="1593" spans="1:23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 s="45"/>
      <c r="T1593"/>
      <c r="U1593"/>
      <c r="V1593" s="45"/>
      <c r="W1593"/>
    </row>
    <row r="1594" spans="1:23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 s="45"/>
      <c r="T1594"/>
      <c r="U1594"/>
      <c r="V1594" s="45"/>
      <c r="W1594"/>
    </row>
    <row r="1595" spans="1:23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 s="45"/>
      <c r="T1595"/>
      <c r="U1595"/>
      <c r="V1595" s="45"/>
      <c r="W1595"/>
    </row>
    <row r="1596" spans="1:23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 s="45"/>
      <c r="T1596"/>
      <c r="U1596"/>
      <c r="V1596" s="45"/>
      <c r="W1596"/>
    </row>
    <row r="1597" spans="1:23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 s="45"/>
      <c r="T1597"/>
      <c r="U1597"/>
      <c r="V1597" s="45"/>
      <c r="W1597"/>
    </row>
    <row r="1598" spans="1:23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 s="45"/>
      <c r="T1598"/>
      <c r="U1598"/>
      <c r="V1598" s="45"/>
      <c r="W1598"/>
    </row>
    <row r="1599" spans="1:23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 s="45"/>
      <c r="T1599"/>
      <c r="U1599"/>
      <c r="V1599" s="45"/>
      <c r="W1599"/>
    </row>
    <row r="1600" spans="1:23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 s="45"/>
      <c r="T1600"/>
      <c r="U1600"/>
      <c r="V1600" s="45"/>
      <c r="W1600"/>
    </row>
    <row r="1601" spans="1:23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 s="45"/>
      <c r="T1601"/>
      <c r="U1601"/>
      <c r="V1601" s="45"/>
      <c r="W1601"/>
    </row>
    <row r="1602" spans="1:23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 s="45"/>
      <c r="T1602"/>
      <c r="U1602"/>
      <c r="V1602" s="45"/>
      <c r="W1602"/>
    </row>
    <row r="1603" spans="1:23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 s="45"/>
      <c r="T1603"/>
      <c r="U1603"/>
      <c r="V1603" s="45"/>
      <c r="W1603"/>
    </row>
    <row r="1604" spans="1:23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 s="45"/>
      <c r="T1604"/>
      <c r="U1604"/>
      <c r="V1604" s="45"/>
      <c r="W1604"/>
    </row>
    <row r="1605" spans="1:23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 s="45"/>
      <c r="T1605"/>
      <c r="U1605"/>
      <c r="V1605" s="45"/>
      <c r="W1605"/>
    </row>
    <row r="1606" spans="1:23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 s="45"/>
      <c r="T1606"/>
      <c r="U1606"/>
      <c r="V1606" s="45"/>
      <c r="W1606"/>
    </row>
    <row r="1607" spans="1:23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 s="45"/>
      <c r="T1607"/>
      <c r="U1607"/>
      <c r="V1607" s="45"/>
      <c r="W1607"/>
    </row>
    <row r="1608" spans="1:23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 s="45"/>
      <c r="T1608"/>
      <c r="U1608"/>
      <c r="V1608" s="45"/>
      <c r="W1608"/>
    </row>
    <row r="1609" spans="1:23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 s="45"/>
      <c r="T1609"/>
      <c r="U1609"/>
      <c r="V1609" s="45"/>
      <c r="W1609"/>
    </row>
    <row r="1610" spans="1:23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 s="45"/>
      <c r="T1610"/>
      <c r="U1610"/>
      <c r="V1610" s="45"/>
      <c r="W1610"/>
    </row>
    <row r="1611" spans="1:23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 s="45"/>
      <c r="T1611"/>
      <c r="U1611"/>
      <c r="V1611" s="45"/>
      <c r="W1611"/>
    </row>
    <row r="1612" spans="1:23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 s="45"/>
      <c r="T1612"/>
      <c r="U1612"/>
      <c r="V1612" s="45"/>
      <c r="W1612"/>
    </row>
    <row r="1613" spans="1:23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 s="45"/>
      <c r="T1613"/>
      <c r="U1613"/>
      <c r="V1613" s="45"/>
      <c r="W1613"/>
    </row>
    <row r="1614" spans="1:23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 s="45"/>
      <c r="T1614"/>
      <c r="U1614"/>
      <c r="V1614" s="45"/>
      <c r="W1614"/>
    </row>
    <row r="1615" spans="1:23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 s="45"/>
      <c r="T1615"/>
      <c r="U1615"/>
      <c r="V1615" s="45"/>
      <c r="W1615"/>
    </row>
    <row r="1616" spans="1:23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 s="45"/>
      <c r="T1616"/>
      <c r="U1616"/>
      <c r="V1616" s="45"/>
      <c r="W1616"/>
    </row>
    <row r="1617" spans="1:23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 s="45"/>
      <c r="T1617"/>
      <c r="U1617"/>
      <c r="V1617" s="45"/>
      <c r="W1617"/>
    </row>
    <row r="1618" spans="1:23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 s="45"/>
      <c r="T1618"/>
      <c r="U1618"/>
      <c r="V1618" s="45"/>
      <c r="W1618"/>
    </row>
    <row r="1619" spans="1:23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 s="45"/>
      <c r="T1619"/>
      <c r="U1619"/>
      <c r="V1619" s="45"/>
      <c r="W1619"/>
    </row>
    <row r="1620" spans="1:23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 s="45"/>
      <c r="T1620"/>
      <c r="U1620"/>
      <c r="V1620" s="45"/>
      <c r="W1620"/>
    </row>
    <row r="1621" spans="1:23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 s="45"/>
      <c r="T1621"/>
      <c r="U1621"/>
      <c r="V1621" s="45"/>
      <c r="W1621"/>
    </row>
    <row r="1622" spans="1:23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 s="45"/>
      <c r="T1622"/>
      <c r="U1622"/>
      <c r="V1622" s="45"/>
      <c r="W1622"/>
    </row>
    <row r="1623" spans="1:23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 s="45"/>
      <c r="T1623"/>
      <c r="U1623"/>
      <c r="V1623" s="45"/>
      <c r="W1623"/>
    </row>
    <row r="1624" spans="1:23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 s="45"/>
      <c r="T1624"/>
      <c r="U1624"/>
      <c r="V1624" s="45"/>
      <c r="W1624"/>
    </row>
    <row r="1625" spans="1:23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 s="45"/>
      <c r="T1625"/>
      <c r="U1625"/>
      <c r="V1625" s="45"/>
      <c r="W1625"/>
    </row>
    <row r="1626" spans="1:23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 s="45"/>
      <c r="T1626"/>
      <c r="U1626"/>
      <c r="V1626" s="45"/>
      <c r="W1626"/>
    </row>
    <row r="1627" spans="1:23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 s="45"/>
      <c r="T1627"/>
      <c r="U1627"/>
      <c r="V1627" s="45"/>
      <c r="W1627"/>
    </row>
    <row r="1628" spans="1:23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 s="45"/>
      <c r="T1628"/>
      <c r="U1628"/>
      <c r="V1628" s="45"/>
      <c r="W1628"/>
    </row>
    <row r="1629" spans="1:23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 s="45"/>
      <c r="T1629"/>
      <c r="U1629"/>
      <c r="V1629" s="45"/>
      <c r="W1629"/>
    </row>
    <row r="1630" spans="1:23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 s="45"/>
      <c r="T1630"/>
      <c r="U1630"/>
      <c r="V1630" s="45"/>
      <c r="W1630"/>
    </row>
    <row r="1631" spans="1:23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 s="45"/>
      <c r="T1631"/>
      <c r="U1631"/>
      <c r="V1631" s="45"/>
      <c r="W1631"/>
    </row>
    <row r="1632" spans="1:23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 s="45"/>
      <c r="T1632"/>
      <c r="U1632"/>
      <c r="V1632" s="45"/>
      <c r="W1632"/>
    </row>
    <row r="1633" spans="1:23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 s="45"/>
      <c r="T1633"/>
      <c r="U1633"/>
      <c r="V1633" s="45"/>
      <c r="W1633"/>
    </row>
    <row r="1634" spans="1:23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 s="45"/>
      <c r="T1634"/>
      <c r="U1634"/>
      <c r="V1634" s="45"/>
      <c r="W1634"/>
    </row>
    <row r="1635" spans="1:23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 s="45"/>
      <c r="T1635"/>
      <c r="U1635"/>
      <c r="V1635" s="45"/>
      <c r="W1635"/>
    </row>
    <row r="1636" spans="1:23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 s="45"/>
      <c r="T1636"/>
      <c r="U1636"/>
      <c r="V1636" s="45"/>
      <c r="W1636"/>
    </row>
    <row r="1637" spans="1:23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 s="45"/>
      <c r="T1637"/>
      <c r="U1637"/>
      <c r="V1637" s="45"/>
      <c r="W1637"/>
    </row>
    <row r="1638" spans="1:23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 s="45"/>
      <c r="T1638"/>
      <c r="U1638"/>
      <c r="V1638" s="45"/>
      <c r="W1638"/>
    </row>
    <row r="1639" spans="1:23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 s="45"/>
      <c r="T1639"/>
      <c r="U1639"/>
      <c r="V1639" s="45"/>
      <c r="W1639"/>
    </row>
    <row r="1640" spans="1:23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 s="45"/>
      <c r="T1640"/>
      <c r="U1640"/>
      <c r="V1640" s="45"/>
      <c r="W1640"/>
    </row>
    <row r="1641" spans="1:23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 s="45"/>
      <c r="T1641"/>
      <c r="U1641"/>
      <c r="V1641" s="45"/>
      <c r="W1641"/>
    </row>
    <row r="1642" spans="1:23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 s="45"/>
      <c r="T1642"/>
      <c r="U1642"/>
      <c r="V1642" s="45"/>
      <c r="W1642"/>
    </row>
    <row r="1643" spans="1:23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 s="45"/>
      <c r="T1643"/>
      <c r="U1643"/>
      <c r="V1643" s="45"/>
      <c r="W1643"/>
    </row>
    <row r="1644" spans="1:23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 s="45"/>
      <c r="T1644"/>
      <c r="U1644"/>
      <c r="V1644" s="45"/>
      <c r="W1644"/>
    </row>
    <row r="1645" spans="1:23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 s="45"/>
      <c r="T1645"/>
      <c r="U1645"/>
      <c r="V1645" s="45"/>
      <c r="W1645"/>
    </row>
    <row r="1646" spans="1:23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 s="45"/>
      <c r="T1646"/>
      <c r="U1646"/>
      <c r="V1646" s="45"/>
      <c r="W1646"/>
    </row>
    <row r="1647" spans="1:23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 s="45"/>
      <c r="T1647"/>
      <c r="U1647"/>
      <c r="V1647" s="45"/>
      <c r="W1647"/>
    </row>
    <row r="1648" spans="1:23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 s="45"/>
      <c r="T1648"/>
      <c r="U1648"/>
      <c r="V1648" s="45"/>
      <c r="W1648"/>
    </row>
    <row r="1649" spans="1:23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 s="45"/>
      <c r="T1649"/>
      <c r="U1649"/>
      <c r="V1649" s="45"/>
      <c r="W1649"/>
    </row>
    <row r="1650" spans="1:23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 s="45"/>
      <c r="T1650"/>
      <c r="U1650"/>
      <c r="V1650" s="45"/>
      <c r="W1650"/>
    </row>
    <row r="1651" spans="1:23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 s="45"/>
      <c r="T1651"/>
      <c r="U1651"/>
      <c r="V1651" s="45"/>
      <c r="W1651"/>
    </row>
    <row r="1652" spans="1:23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 s="45"/>
      <c r="T1652"/>
      <c r="U1652"/>
      <c r="V1652" s="45"/>
      <c r="W1652"/>
    </row>
    <row r="1653" spans="1:23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 s="45"/>
      <c r="T1653"/>
      <c r="U1653"/>
      <c r="V1653" s="45"/>
      <c r="W1653"/>
    </row>
    <row r="1654" spans="1:23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 s="45"/>
      <c r="T1654"/>
      <c r="U1654"/>
      <c r="V1654" s="45"/>
      <c r="W1654"/>
    </row>
    <row r="1655" spans="1:23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 s="45"/>
      <c r="T1655"/>
      <c r="U1655"/>
      <c r="V1655" s="45"/>
      <c r="W1655"/>
    </row>
    <row r="1656" spans="1:23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 s="45"/>
      <c r="T1656"/>
      <c r="U1656"/>
      <c r="V1656" s="45"/>
      <c r="W1656"/>
    </row>
    <row r="1657" spans="1:23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 s="45"/>
      <c r="T1657"/>
      <c r="U1657"/>
      <c r="V1657" s="45"/>
      <c r="W1657"/>
    </row>
    <row r="1658" spans="1:23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 s="45"/>
      <c r="T1658"/>
      <c r="U1658"/>
      <c r="V1658" s="45"/>
      <c r="W1658"/>
    </row>
    <row r="1659" spans="1:23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 s="45"/>
      <c r="T1659"/>
      <c r="U1659"/>
      <c r="V1659" s="45"/>
      <c r="W1659"/>
    </row>
    <row r="1660" spans="1:23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 s="45"/>
      <c r="T1660"/>
      <c r="U1660"/>
      <c r="V1660" s="45"/>
      <c r="W1660"/>
    </row>
    <row r="1661" spans="1:23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 s="45"/>
      <c r="T1661"/>
      <c r="U1661"/>
      <c r="V1661" s="45"/>
      <c r="W1661"/>
    </row>
    <row r="1662" spans="1:23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 s="45"/>
      <c r="T1662"/>
      <c r="U1662"/>
      <c r="V1662" s="45"/>
      <c r="W1662"/>
    </row>
    <row r="1663" spans="1:23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 s="45"/>
      <c r="T1663"/>
      <c r="U1663"/>
      <c r="V1663" s="45"/>
      <c r="W1663"/>
    </row>
    <row r="1664" spans="1:23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 s="45"/>
      <c r="T1664"/>
      <c r="U1664"/>
      <c r="V1664" s="45"/>
      <c r="W1664"/>
    </row>
    <row r="1665" spans="1:23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 s="45"/>
      <c r="T1665"/>
      <c r="U1665"/>
      <c r="V1665" s="45"/>
      <c r="W1665"/>
    </row>
    <row r="1666" spans="1:23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 s="45"/>
      <c r="T1666"/>
      <c r="U1666"/>
      <c r="V1666" s="45"/>
      <c r="W1666"/>
    </row>
    <row r="1667" spans="1:23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 s="45"/>
      <c r="T1667"/>
      <c r="U1667"/>
      <c r="V1667" s="45"/>
      <c r="W1667"/>
    </row>
    <row r="1668" spans="1:23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 s="45"/>
      <c r="T1668"/>
      <c r="U1668"/>
      <c r="V1668" s="45"/>
      <c r="W1668"/>
    </row>
    <row r="1669" spans="1:23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 s="45"/>
      <c r="T1669"/>
      <c r="U1669"/>
      <c r="V1669" s="45"/>
      <c r="W1669"/>
    </row>
    <row r="1670" spans="1:23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 s="45"/>
      <c r="T1670"/>
      <c r="U1670"/>
      <c r="V1670" s="45"/>
      <c r="W1670"/>
    </row>
    <row r="1671" spans="1:23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 s="45"/>
      <c r="T1671"/>
      <c r="U1671"/>
      <c r="V1671" s="45"/>
      <c r="W1671"/>
    </row>
    <row r="1672" spans="1:23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 s="45"/>
      <c r="T1672"/>
      <c r="U1672"/>
      <c r="V1672" s="45"/>
      <c r="W1672"/>
    </row>
    <row r="1673" spans="1:23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 s="45"/>
      <c r="T1673"/>
      <c r="U1673"/>
      <c r="V1673" s="45"/>
      <c r="W1673"/>
    </row>
    <row r="1674" spans="1:23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 s="45"/>
      <c r="T1674"/>
      <c r="U1674"/>
      <c r="V1674" s="45"/>
      <c r="W1674"/>
    </row>
    <row r="1675" spans="1:23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 s="45"/>
      <c r="T1675"/>
      <c r="U1675"/>
      <c r="V1675" s="45"/>
      <c r="W1675"/>
    </row>
    <row r="1676" spans="1:23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 s="45"/>
      <c r="T1676"/>
      <c r="U1676"/>
      <c r="V1676" s="45"/>
      <c r="W1676"/>
    </row>
    <row r="1677" spans="1:23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 s="45"/>
      <c r="T1677"/>
      <c r="U1677"/>
      <c r="V1677" s="45"/>
      <c r="W1677"/>
    </row>
    <row r="1678" spans="1:23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 s="45"/>
      <c r="T1678"/>
      <c r="U1678"/>
      <c r="V1678" s="45"/>
      <c r="W1678"/>
    </row>
    <row r="1679" spans="1:23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 s="45"/>
      <c r="T1679"/>
      <c r="U1679"/>
      <c r="V1679" s="45"/>
      <c r="W1679"/>
    </row>
    <row r="1680" spans="1:23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 s="45"/>
      <c r="T1680"/>
      <c r="U1680"/>
      <c r="V1680" s="45"/>
      <c r="W1680"/>
    </row>
    <row r="1681" spans="1:23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 s="45"/>
      <c r="T1681"/>
      <c r="U1681"/>
      <c r="V1681" s="45"/>
      <c r="W1681"/>
    </row>
    <row r="1682" spans="1:23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 s="45"/>
      <c r="T1682"/>
      <c r="U1682"/>
      <c r="V1682" s="45"/>
      <c r="W1682"/>
    </row>
    <row r="1683" spans="1:23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 s="45"/>
      <c r="T1683"/>
      <c r="U1683"/>
      <c r="V1683" s="45"/>
      <c r="W1683"/>
    </row>
    <row r="1684" spans="1:23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 s="45"/>
      <c r="T1684"/>
      <c r="U1684"/>
      <c r="V1684" s="45"/>
      <c r="W1684"/>
    </row>
    <row r="1685" spans="1:23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 s="45"/>
      <c r="T1685"/>
      <c r="U1685"/>
      <c r="V1685" s="45"/>
      <c r="W1685"/>
    </row>
    <row r="1686" spans="1:23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 s="45"/>
      <c r="T1686"/>
      <c r="U1686"/>
      <c r="V1686" s="45"/>
      <c r="W1686"/>
    </row>
    <row r="1687" spans="1:23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 s="45"/>
      <c r="T1687"/>
      <c r="U1687"/>
      <c r="V1687" s="45"/>
      <c r="W1687"/>
    </row>
    <row r="1688" spans="1:23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 s="45"/>
      <c r="T1688"/>
      <c r="U1688"/>
      <c r="V1688" s="45"/>
      <c r="W1688"/>
    </row>
    <row r="1689" spans="1:23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 s="45"/>
      <c r="T1689"/>
      <c r="U1689"/>
      <c r="V1689" s="45"/>
      <c r="W1689"/>
    </row>
    <row r="1690" spans="1:23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 s="45"/>
      <c r="T1690"/>
      <c r="U1690"/>
      <c r="V1690" s="45"/>
      <c r="W1690"/>
    </row>
    <row r="1691" spans="1:23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 s="45"/>
      <c r="T1691"/>
      <c r="U1691"/>
      <c r="V1691" s="45"/>
      <c r="W1691"/>
    </row>
    <row r="1692" spans="1:23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 s="45"/>
      <c r="T1692"/>
      <c r="U1692"/>
      <c r="V1692" s="45"/>
      <c r="W1692"/>
    </row>
    <row r="1693" spans="1:23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 s="45"/>
      <c r="T1693"/>
      <c r="U1693"/>
      <c r="V1693" s="45"/>
      <c r="W1693"/>
    </row>
    <row r="1694" spans="1:23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 s="45"/>
      <c r="T1694"/>
      <c r="U1694"/>
      <c r="V1694" s="45"/>
      <c r="W1694"/>
    </row>
    <row r="1695" spans="1:23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 s="45"/>
      <c r="T1695"/>
      <c r="U1695"/>
      <c r="V1695" s="45"/>
      <c r="W1695"/>
    </row>
    <row r="1696" spans="1:23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 s="45"/>
      <c r="T1696"/>
      <c r="U1696"/>
      <c r="V1696" s="45"/>
      <c r="W1696"/>
    </row>
    <row r="1697" spans="1:23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 s="45"/>
      <c r="T1697"/>
      <c r="U1697"/>
      <c r="V1697" s="45"/>
      <c r="W1697"/>
    </row>
    <row r="1698" spans="1:23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 s="45"/>
      <c r="T1698"/>
      <c r="U1698"/>
      <c r="V1698" s="45"/>
      <c r="W1698"/>
    </row>
    <row r="1699" spans="1:23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 s="45"/>
      <c r="T1699"/>
      <c r="U1699"/>
      <c r="V1699" s="45"/>
      <c r="W1699"/>
    </row>
    <row r="1700" spans="1:23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 s="45"/>
      <c r="T1700"/>
      <c r="U1700"/>
      <c r="V1700" s="45"/>
      <c r="W1700"/>
    </row>
    <row r="1701" spans="1:23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 s="45"/>
      <c r="T1701"/>
      <c r="U1701"/>
      <c r="V1701" s="45"/>
      <c r="W1701"/>
    </row>
    <row r="1702" spans="1:23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 s="45"/>
      <c r="T1702"/>
      <c r="U1702"/>
      <c r="V1702" s="45"/>
      <c r="W1702"/>
    </row>
    <row r="1703" spans="1:23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 s="45"/>
      <c r="T1703"/>
      <c r="U1703"/>
      <c r="V1703" s="45"/>
      <c r="W1703"/>
    </row>
    <row r="1704" spans="1:23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 s="45"/>
      <c r="T1704"/>
      <c r="U1704"/>
      <c r="V1704" s="45"/>
      <c r="W1704"/>
    </row>
    <row r="1705" spans="1:23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 s="45"/>
      <c r="T1705"/>
      <c r="U1705"/>
      <c r="V1705" s="45"/>
      <c r="W1705"/>
    </row>
    <row r="1706" spans="1:23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 s="45"/>
      <c r="T1706"/>
      <c r="U1706"/>
      <c r="V1706" s="45"/>
      <c r="W1706"/>
    </row>
    <row r="1707" spans="1:23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 s="45"/>
      <c r="T1707"/>
      <c r="U1707"/>
      <c r="V1707" s="45"/>
      <c r="W1707"/>
    </row>
    <row r="1708" spans="1:23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 s="45"/>
      <c r="T1708"/>
      <c r="U1708"/>
      <c r="V1708" s="45"/>
      <c r="W1708"/>
    </row>
    <row r="1709" spans="1:23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 s="45"/>
      <c r="T1709"/>
      <c r="U1709"/>
      <c r="V1709" s="45"/>
      <c r="W1709"/>
    </row>
    <row r="1710" spans="1:23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 s="45"/>
      <c r="T1710"/>
      <c r="U1710"/>
      <c r="V1710" s="45"/>
      <c r="W1710"/>
    </row>
    <row r="1711" spans="1:23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 s="45"/>
      <c r="T1711"/>
      <c r="U1711"/>
      <c r="V1711" s="45"/>
      <c r="W1711"/>
    </row>
    <row r="1712" spans="1:23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 s="45"/>
      <c r="T1712"/>
      <c r="U1712"/>
      <c r="V1712" s="45"/>
      <c r="W1712"/>
    </row>
    <row r="1713" spans="1:23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 s="45"/>
      <c r="T1713"/>
      <c r="U1713"/>
      <c r="V1713" s="45"/>
      <c r="W1713"/>
    </row>
    <row r="1714" spans="1:23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 s="45"/>
      <c r="T1714"/>
      <c r="U1714"/>
      <c r="V1714" s="45"/>
      <c r="W1714"/>
    </row>
    <row r="1715" spans="1:23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 s="45"/>
      <c r="T1715"/>
      <c r="U1715"/>
      <c r="V1715" s="45"/>
      <c r="W1715"/>
    </row>
    <row r="1716" spans="1:23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 s="45"/>
      <c r="T1716"/>
      <c r="U1716"/>
      <c r="V1716" s="45"/>
      <c r="W1716"/>
    </row>
    <row r="1717" spans="1:23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 s="45"/>
      <c r="T1717"/>
      <c r="U1717"/>
      <c r="V1717" s="45"/>
      <c r="W1717"/>
    </row>
    <row r="1718" spans="1:23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 s="45"/>
      <c r="T1718"/>
      <c r="U1718"/>
      <c r="V1718" s="45"/>
      <c r="W1718"/>
    </row>
    <row r="1719" spans="1:23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 s="45"/>
      <c r="T1719"/>
      <c r="U1719"/>
      <c r="V1719" s="45"/>
      <c r="W1719"/>
    </row>
    <row r="1720" spans="1:23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 s="45"/>
      <c r="T1720"/>
      <c r="U1720"/>
      <c r="V1720" s="45"/>
      <c r="W1720"/>
    </row>
    <row r="1721" spans="1:23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 s="45"/>
      <c r="T1721"/>
      <c r="U1721"/>
      <c r="V1721" s="45"/>
      <c r="W1721"/>
    </row>
    <row r="1722" spans="1:23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 s="45"/>
      <c r="T1722"/>
      <c r="U1722"/>
      <c r="V1722" s="45"/>
      <c r="W1722"/>
    </row>
    <row r="1723" spans="1:23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 s="45"/>
      <c r="T1723"/>
      <c r="U1723"/>
      <c r="V1723" s="45"/>
      <c r="W1723"/>
    </row>
    <row r="1724" spans="1:23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 s="45"/>
      <c r="T1724"/>
      <c r="U1724"/>
      <c r="V1724" s="45"/>
      <c r="W1724"/>
    </row>
    <row r="1725" spans="1:23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 s="45"/>
      <c r="T1725"/>
      <c r="U1725"/>
      <c r="V1725" s="45"/>
      <c r="W1725"/>
    </row>
    <row r="1726" spans="1:23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 s="45"/>
      <c r="T1726"/>
      <c r="U1726"/>
      <c r="V1726" s="45"/>
      <c r="W1726"/>
    </row>
    <row r="1727" spans="1:23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 s="45"/>
      <c r="T1727"/>
      <c r="U1727"/>
      <c r="V1727" s="45"/>
      <c r="W1727"/>
    </row>
    <row r="1728" spans="1:23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 s="45"/>
      <c r="T1728"/>
      <c r="U1728"/>
      <c r="V1728" s="45"/>
      <c r="W1728"/>
    </row>
    <row r="1729" spans="1:23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 s="45"/>
      <c r="T1729"/>
      <c r="U1729"/>
      <c r="V1729" s="45"/>
      <c r="W1729"/>
    </row>
    <row r="1730" spans="1:23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 s="45"/>
      <c r="T1730"/>
      <c r="U1730"/>
      <c r="V1730" s="45"/>
      <c r="W1730"/>
    </row>
    <row r="1731" spans="1:23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 s="45"/>
      <c r="T1731"/>
      <c r="U1731"/>
      <c r="V1731" s="45"/>
      <c r="W1731"/>
    </row>
    <row r="1732" spans="1:23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 s="45"/>
      <c r="T1732"/>
      <c r="U1732"/>
      <c r="V1732" s="45"/>
      <c r="W1732"/>
    </row>
    <row r="1733" spans="1:23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 s="45"/>
      <c r="T1733"/>
      <c r="U1733"/>
      <c r="V1733" s="45"/>
      <c r="W1733"/>
    </row>
    <row r="1734" spans="1:23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 s="45"/>
      <c r="T1734"/>
      <c r="U1734"/>
      <c r="V1734" s="45"/>
      <c r="W1734"/>
    </row>
    <row r="1735" spans="1:23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 s="45"/>
      <c r="T1735"/>
      <c r="U1735"/>
      <c r="V1735" s="45"/>
      <c r="W1735"/>
    </row>
    <row r="1736" spans="1:23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 s="45"/>
      <c r="T1736"/>
      <c r="U1736"/>
      <c r="V1736" s="45"/>
      <c r="W1736"/>
    </row>
    <row r="1737" spans="1:23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 s="45"/>
      <c r="T1737"/>
      <c r="U1737"/>
      <c r="V1737" s="45"/>
      <c r="W1737"/>
    </row>
    <row r="1738" spans="1:23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 s="45"/>
      <c r="T1738"/>
      <c r="U1738"/>
      <c r="V1738" s="45"/>
      <c r="W1738"/>
    </row>
    <row r="1739" spans="1:23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 s="45"/>
      <c r="T1739"/>
      <c r="U1739"/>
      <c r="V1739" s="45"/>
      <c r="W1739"/>
    </row>
    <row r="1740" spans="1:23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 s="45"/>
      <c r="T1740"/>
      <c r="U1740"/>
      <c r="V1740" s="45"/>
      <c r="W1740"/>
    </row>
    <row r="1741" spans="1:23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 s="45"/>
      <c r="T1741"/>
      <c r="U1741"/>
      <c r="V1741" s="45"/>
      <c r="W1741"/>
    </row>
    <row r="1742" spans="1:23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 s="45"/>
      <c r="T1742"/>
      <c r="U1742"/>
      <c r="V1742" s="45"/>
      <c r="W1742"/>
    </row>
    <row r="1743" spans="1:23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 s="45"/>
      <c r="T1743"/>
      <c r="U1743"/>
      <c r="V1743" s="45"/>
      <c r="W1743"/>
    </row>
    <row r="1744" spans="1:23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 s="45"/>
      <c r="T1744"/>
      <c r="U1744"/>
      <c r="V1744" s="45"/>
      <c r="W1744"/>
    </row>
    <row r="1745" spans="1:23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 s="45"/>
      <c r="T1745"/>
      <c r="U1745"/>
      <c r="V1745" s="45"/>
      <c r="W1745"/>
    </row>
    <row r="1746" spans="1:23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 s="45"/>
      <c r="T1746"/>
      <c r="U1746"/>
      <c r="V1746" s="45"/>
      <c r="W1746"/>
    </row>
    <row r="1747" spans="1:23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 s="45"/>
      <c r="T1747"/>
      <c r="U1747"/>
      <c r="V1747" s="45"/>
      <c r="W1747"/>
    </row>
    <row r="1748" spans="1:23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 s="45"/>
      <c r="T1748"/>
      <c r="U1748"/>
      <c r="V1748" s="45"/>
      <c r="W1748"/>
    </row>
    <row r="1749" spans="1:23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 s="45"/>
      <c r="T1749"/>
      <c r="U1749"/>
      <c r="V1749" s="45"/>
      <c r="W1749"/>
    </row>
    <row r="1750" spans="1:23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 s="45"/>
      <c r="T1750"/>
      <c r="U1750"/>
      <c r="V1750" s="45"/>
      <c r="W1750"/>
    </row>
    <row r="1751" spans="1:23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 s="45"/>
      <c r="T1751"/>
      <c r="U1751"/>
      <c r="V1751" s="45"/>
      <c r="W1751"/>
    </row>
    <row r="1752" spans="1:23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 s="45"/>
      <c r="T1752"/>
      <c r="U1752"/>
      <c r="V1752" s="45"/>
      <c r="W1752"/>
    </row>
    <row r="1753" spans="1:23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 s="45"/>
      <c r="T1753"/>
      <c r="U1753"/>
      <c r="V1753" s="45"/>
      <c r="W1753"/>
    </row>
    <row r="1754" spans="1:23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 s="45"/>
      <c r="T1754"/>
      <c r="U1754"/>
      <c r="V1754" s="45"/>
      <c r="W1754"/>
    </row>
    <row r="1755" spans="1:23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 s="45"/>
      <c r="T1755"/>
      <c r="U1755"/>
      <c r="V1755" s="45"/>
      <c r="W1755"/>
    </row>
    <row r="1756" spans="1:23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 s="45"/>
      <c r="T1756"/>
      <c r="U1756"/>
      <c r="V1756" s="45"/>
      <c r="W1756"/>
    </row>
    <row r="1757" spans="1:23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 s="45"/>
      <c r="T1757"/>
      <c r="U1757"/>
      <c r="V1757" s="45"/>
      <c r="W1757"/>
    </row>
    <row r="1758" spans="1:23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 s="45"/>
      <c r="T1758"/>
      <c r="U1758"/>
      <c r="V1758" s="45"/>
      <c r="W1758"/>
    </row>
    <row r="1759" spans="1:23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 s="45"/>
      <c r="T1759"/>
      <c r="U1759"/>
      <c r="V1759" s="45"/>
      <c r="W1759"/>
    </row>
    <row r="1760" spans="1:23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 s="45"/>
      <c r="T1760"/>
      <c r="U1760"/>
      <c r="V1760" s="45"/>
      <c r="W1760"/>
    </row>
    <row r="1761" spans="1:23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 s="45"/>
      <c r="T1761"/>
      <c r="U1761"/>
      <c r="V1761" s="45"/>
      <c r="W1761"/>
    </row>
    <row r="1762" spans="1:23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 s="45"/>
      <c r="T1762"/>
      <c r="U1762"/>
      <c r="V1762" s="45"/>
      <c r="W1762"/>
    </row>
    <row r="1763" spans="1:23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 s="45"/>
      <c r="T1763"/>
      <c r="U1763"/>
      <c r="V1763" s="45"/>
      <c r="W1763"/>
    </row>
    <row r="1764" spans="1:23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 s="45"/>
      <c r="T1764"/>
      <c r="U1764"/>
      <c r="V1764" s="45"/>
      <c r="W1764"/>
    </row>
    <row r="1765" spans="1:23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 s="45"/>
      <c r="T1765"/>
      <c r="U1765"/>
      <c r="V1765" s="45"/>
      <c r="W1765"/>
    </row>
    <row r="1766" spans="1:23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 s="45"/>
      <c r="T1766"/>
      <c r="U1766"/>
      <c r="V1766" s="45"/>
      <c r="W1766"/>
    </row>
    <row r="1767" spans="1:23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 s="45"/>
      <c r="T1767"/>
      <c r="U1767"/>
      <c r="V1767" s="45"/>
      <c r="W1767"/>
    </row>
    <row r="1768" spans="1:23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 s="45"/>
      <c r="T1768"/>
      <c r="U1768"/>
      <c r="V1768" s="45"/>
      <c r="W1768"/>
    </row>
    <row r="1769" spans="1:23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 s="45"/>
      <c r="T1769"/>
      <c r="U1769"/>
      <c r="V1769" s="45"/>
      <c r="W1769"/>
    </row>
    <row r="1770" spans="1:23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 s="45"/>
      <c r="T1770"/>
      <c r="U1770"/>
      <c r="V1770" s="45"/>
      <c r="W1770"/>
    </row>
    <row r="1771" spans="1:23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 s="45"/>
      <c r="T1771"/>
      <c r="U1771"/>
      <c r="V1771" s="45"/>
      <c r="W1771"/>
    </row>
    <row r="1772" spans="1:23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 s="45"/>
      <c r="T1772"/>
      <c r="U1772"/>
      <c r="V1772" s="45"/>
      <c r="W1772"/>
    </row>
    <row r="1773" spans="1:23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 s="45"/>
      <c r="T1773"/>
      <c r="U1773"/>
      <c r="V1773" s="45"/>
      <c r="W1773"/>
    </row>
    <row r="1774" spans="1:23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 s="45"/>
      <c r="T1774"/>
      <c r="U1774"/>
      <c r="V1774" s="45"/>
      <c r="W1774"/>
    </row>
    <row r="1775" spans="1:23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 s="45"/>
      <c r="T1775"/>
      <c r="U1775"/>
      <c r="V1775" s="45"/>
      <c r="W1775"/>
    </row>
    <row r="1776" spans="1:23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 s="45"/>
      <c r="T1776"/>
      <c r="U1776"/>
      <c r="V1776" s="45"/>
      <c r="W1776"/>
    </row>
    <row r="1777" spans="1:23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 s="45"/>
      <c r="T1777"/>
      <c r="U1777"/>
      <c r="V1777" s="45"/>
      <c r="W1777"/>
    </row>
    <row r="1778" spans="1:23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 s="45"/>
      <c r="T1778"/>
      <c r="U1778"/>
      <c r="V1778" s="45"/>
      <c r="W1778"/>
    </row>
    <row r="1779" spans="1:23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 s="45"/>
      <c r="T1779"/>
      <c r="U1779"/>
      <c r="V1779" s="45"/>
      <c r="W1779"/>
    </row>
    <row r="1780" spans="1:23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 s="45"/>
      <c r="T1780"/>
      <c r="U1780"/>
      <c r="V1780" s="45"/>
      <c r="W1780"/>
    </row>
    <row r="1781" spans="1:23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 s="45"/>
      <c r="T1781"/>
      <c r="U1781"/>
      <c r="V1781" s="45"/>
      <c r="W1781"/>
    </row>
    <row r="1782" spans="1:23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 s="45"/>
      <c r="T1782"/>
      <c r="U1782"/>
      <c r="V1782" s="45"/>
      <c r="W1782"/>
    </row>
    <row r="1783" spans="1:23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 s="45"/>
      <c r="T1783"/>
      <c r="U1783"/>
      <c r="V1783" s="45"/>
      <c r="W1783"/>
    </row>
    <row r="1784" spans="1:23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 s="45"/>
      <c r="T1784"/>
      <c r="U1784"/>
      <c r="V1784" s="45"/>
      <c r="W1784"/>
    </row>
    <row r="1785" spans="1:23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 s="45"/>
      <c r="T1785"/>
      <c r="U1785"/>
      <c r="V1785" s="45"/>
      <c r="W1785"/>
    </row>
    <row r="1786" spans="1:23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 s="45"/>
      <c r="T1786"/>
      <c r="U1786"/>
      <c r="V1786" s="45"/>
      <c r="W1786"/>
    </row>
    <row r="1787" spans="1:23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 s="45"/>
      <c r="T1787"/>
      <c r="U1787"/>
      <c r="V1787" s="45"/>
      <c r="W1787"/>
    </row>
    <row r="1788" spans="1:23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 s="45"/>
      <c r="T1788"/>
      <c r="U1788"/>
      <c r="V1788" s="45"/>
      <c r="W1788"/>
    </row>
    <row r="1789" spans="1:23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 s="45"/>
      <c r="T1789"/>
      <c r="U1789"/>
      <c r="V1789" s="45"/>
      <c r="W1789"/>
    </row>
    <row r="1790" spans="1:23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 s="45"/>
      <c r="T1790"/>
      <c r="U1790"/>
      <c r="V1790" s="45"/>
      <c r="W1790"/>
    </row>
    <row r="1791" spans="1:23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 s="45"/>
      <c r="T1791"/>
      <c r="U1791"/>
      <c r="V1791" s="45"/>
      <c r="W1791"/>
    </row>
    <row r="1792" spans="1:23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 s="45"/>
      <c r="T1792"/>
      <c r="U1792"/>
      <c r="V1792" s="45"/>
      <c r="W1792"/>
    </row>
    <row r="1793" spans="1:23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 s="45"/>
      <c r="T1793"/>
      <c r="U1793"/>
      <c r="V1793" s="45"/>
      <c r="W1793"/>
    </row>
    <row r="1794" spans="1:23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 s="45"/>
      <c r="T1794"/>
      <c r="U1794"/>
      <c r="V1794" s="45"/>
      <c r="W1794"/>
    </row>
    <row r="1795" spans="1:23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 s="45"/>
      <c r="T1795"/>
      <c r="U1795"/>
      <c r="V1795" s="45"/>
      <c r="W1795"/>
    </row>
    <row r="1796" spans="1:23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 s="45"/>
      <c r="T1796"/>
      <c r="U1796"/>
      <c r="V1796" s="45"/>
      <c r="W1796"/>
    </row>
    <row r="1797" spans="1:23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 s="45"/>
      <c r="T1797"/>
      <c r="U1797"/>
      <c r="V1797" s="45"/>
      <c r="W1797"/>
    </row>
    <row r="1798" spans="1:23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 s="45"/>
      <c r="T1798"/>
      <c r="U1798"/>
      <c r="V1798" s="45"/>
      <c r="W1798"/>
    </row>
    <row r="1799" spans="1:23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 s="45"/>
      <c r="T1799"/>
      <c r="U1799"/>
      <c r="V1799" s="45"/>
      <c r="W1799"/>
    </row>
    <row r="1800" spans="1:23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 s="45"/>
      <c r="T1800"/>
      <c r="U1800"/>
      <c r="V1800" s="45"/>
      <c r="W1800"/>
    </row>
    <row r="1801" spans="1:23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 s="45"/>
      <c r="T1801"/>
      <c r="U1801"/>
      <c r="V1801" s="45"/>
      <c r="W1801"/>
    </row>
    <row r="1802" spans="1:23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 s="45"/>
      <c r="T1802"/>
      <c r="U1802"/>
      <c r="V1802" s="45"/>
      <c r="W1802"/>
    </row>
    <row r="1803" spans="1:23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 s="45"/>
      <c r="T1803"/>
      <c r="U1803"/>
      <c r="V1803" s="45"/>
      <c r="W1803"/>
    </row>
    <row r="1804" spans="1:23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 s="45"/>
      <c r="T1804"/>
      <c r="U1804"/>
      <c r="V1804" s="45"/>
      <c r="W1804"/>
    </row>
    <row r="1805" spans="1:23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 s="45"/>
      <c r="T1805"/>
      <c r="U1805"/>
      <c r="V1805" s="45"/>
      <c r="W1805"/>
    </row>
    <row r="1806" spans="1:23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 s="45"/>
      <c r="T1806"/>
      <c r="U1806"/>
      <c r="V1806" s="45"/>
      <c r="W1806"/>
    </row>
    <row r="1807" spans="1:23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 s="45"/>
      <c r="T1807"/>
      <c r="U1807"/>
      <c r="V1807" s="45"/>
      <c r="W1807"/>
    </row>
    <row r="1808" spans="1:23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 s="45"/>
      <c r="T1808"/>
      <c r="U1808"/>
      <c r="V1808" s="45"/>
      <c r="W1808"/>
    </row>
    <row r="1809" spans="1:23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 s="45"/>
      <c r="T1809"/>
      <c r="U1809"/>
      <c r="V1809" s="45"/>
      <c r="W1809"/>
    </row>
    <row r="1810" spans="1:23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 s="45"/>
      <c r="T1810"/>
      <c r="U1810"/>
      <c r="V1810" s="45"/>
      <c r="W1810"/>
    </row>
    <row r="1811" spans="1:23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 s="45"/>
      <c r="T1811"/>
      <c r="U1811"/>
      <c r="V1811" s="45"/>
      <c r="W1811"/>
    </row>
    <row r="1812" spans="1:23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 s="45"/>
      <c r="T1812"/>
      <c r="U1812"/>
      <c r="V1812" s="45"/>
      <c r="W1812"/>
    </row>
    <row r="1813" spans="1:23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 s="45"/>
      <c r="T1813"/>
      <c r="U1813"/>
      <c r="V1813" s="45"/>
      <c r="W1813"/>
    </row>
    <row r="1814" spans="1:23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 s="45"/>
      <c r="T1814"/>
      <c r="U1814"/>
      <c r="V1814" s="45"/>
      <c r="W1814"/>
    </row>
    <row r="1815" spans="1:23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 s="45"/>
      <c r="T1815"/>
      <c r="U1815"/>
      <c r="V1815" s="45"/>
      <c r="W1815"/>
    </row>
    <row r="1816" spans="1:23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 s="45"/>
      <c r="T1816"/>
      <c r="U1816"/>
      <c r="V1816" s="45"/>
      <c r="W1816"/>
    </row>
    <row r="1817" spans="1:23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 s="45"/>
      <c r="T1817"/>
      <c r="U1817"/>
      <c r="V1817" s="45"/>
      <c r="W1817"/>
    </row>
    <row r="1818" spans="1:23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 s="45"/>
      <c r="T1818"/>
      <c r="U1818"/>
      <c r="V1818" s="45"/>
      <c r="W1818"/>
    </row>
    <row r="1819" spans="1:23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 s="45"/>
      <c r="T1819"/>
      <c r="U1819"/>
      <c r="V1819" s="45"/>
      <c r="W1819"/>
    </row>
    <row r="1820" spans="1:23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 s="45"/>
      <c r="T1820"/>
      <c r="U1820"/>
      <c r="V1820" s="45"/>
      <c r="W1820"/>
    </row>
    <row r="1821" spans="1:23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 s="45"/>
      <c r="T1821"/>
      <c r="U1821"/>
      <c r="V1821" s="45"/>
      <c r="W1821"/>
    </row>
    <row r="1822" spans="1:23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 s="45"/>
      <c r="T1822"/>
      <c r="U1822"/>
      <c r="V1822" s="45"/>
      <c r="W1822"/>
    </row>
    <row r="1823" spans="1:23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 s="45"/>
      <c r="T1823"/>
      <c r="U1823"/>
      <c r="V1823" s="45"/>
      <c r="W1823"/>
    </row>
    <row r="1824" spans="1:23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 s="45"/>
      <c r="T1824"/>
      <c r="U1824"/>
      <c r="V1824" s="45"/>
      <c r="W1824"/>
    </row>
    <row r="1825" spans="1:23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 s="45"/>
      <c r="T1825"/>
      <c r="U1825"/>
      <c r="V1825" s="45"/>
      <c r="W1825"/>
    </row>
    <row r="1826" spans="1:23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 s="45"/>
      <c r="T1826"/>
      <c r="U1826"/>
      <c r="V1826" s="45"/>
      <c r="W1826"/>
    </row>
    <row r="1827" spans="1:23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 s="45"/>
      <c r="T1827"/>
      <c r="U1827"/>
      <c r="V1827" s="45"/>
      <c r="W1827"/>
    </row>
    <row r="1828" spans="1:23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 s="45"/>
      <c r="T1828"/>
      <c r="U1828"/>
      <c r="V1828" s="45"/>
      <c r="W1828"/>
    </row>
    <row r="1829" spans="1:23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 s="45"/>
      <c r="T1829"/>
      <c r="U1829"/>
      <c r="V1829" s="45"/>
      <c r="W1829"/>
    </row>
    <row r="1830" spans="1:23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 s="45"/>
      <c r="T1830"/>
      <c r="U1830"/>
      <c r="V1830" s="45"/>
      <c r="W1830"/>
    </row>
    <row r="1831" spans="1:23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 s="45"/>
      <c r="T1831"/>
      <c r="U1831"/>
      <c r="V1831" s="45"/>
      <c r="W1831"/>
    </row>
    <row r="1832" spans="1:23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 s="45"/>
      <c r="T1832"/>
      <c r="U1832"/>
      <c r="V1832" s="45"/>
      <c r="W1832"/>
    </row>
    <row r="1833" spans="1:23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 s="45"/>
      <c r="T1833"/>
      <c r="U1833"/>
      <c r="V1833" s="45"/>
      <c r="W1833"/>
    </row>
    <row r="1834" spans="1:23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 s="45"/>
      <c r="T1834"/>
      <c r="U1834"/>
      <c r="V1834" s="45"/>
      <c r="W1834"/>
    </row>
    <row r="1835" spans="1:23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 s="45"/>
      <c r="T1835"/>
      <c r="U1835"/>
      <c r="V1835" s="45"/>
      <c r="W1835"/>
    </row>
    <row r="1836" spans="1:23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 s="45"/>
      <c r="T1836"/>
      <c r="U1836"/>
      <c r="V1836" s="45"/>
      <c r="W1836"/>
    </row>
    <row r="1837" spans="1:23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 s="45"/>
      <c r="T1837"/>
      <c r="U1837"/>
      <c r="V1837" s="45"/>
      <c r="W1837"/>
    </row>
    <row r="1838" spans="1:23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 s="45"/>
      <c r="T1838"/>
      <c r="U1838"/>
      <c r="V1838" s="45"/>
      <c r="W1838"/>
    </row>
    <row r="1839" spans="1:23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 s="45"/>
      <c r="T1839"/>
      <c r="U1839"/>
      <c r="V1839" s="45"/>
      <c r="W1839"/>
    </row>
    <row r="1840" spans="1:23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 s="45"/>
      <c r="T1840"/>
      <c r="U1840"/>
      <c r="V1840" s="45"/>
      <c r="W1840"/>
    </row>
    <row r="1841" spans="1:23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 s="45"/>
      <c r="T1841"/>
      <c r="U1841"/>
      <c r="V1841" s="45"/>
      <c r="W1841"/>
    </row>
    <row r="1842" spans="1:23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 s="45"/>
      <c r="T1842"/>
      <c r="U1842"/>
      <c r="V1842" s="45"/>
      <c r="W1842"/>
    </row>
    <row r="1843" spans="1:23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 s="45"/>
      <c r="T1843"/>
      <c r="U1843"/>
      <c r="V1843" s="45"/>
      <c r="W1843"/>
    </row>
    <row r="1844" spans="1:23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 s="45"/>
      <c r="T1844"/>
      <c r="U1844"/>
      <c r="V1844" s="45"/>
      <c r="W1844"/>
    </row>
    <row r="1845" spans="1:23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 s="45"/>
      <c r="T1845"/>
      <c r="U1845"/>
      <c r="V1845" s="45"/>
      <c r="W1845"/>
    </row>
    <row r="1846" spans="1:23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 s="45"/>
      <c r="T1846"/>
      <c r="U1846"/>
      <c r="V1846" s="45"/>
      <c r="W1846"/>
    </row>
    <row r="1847" spans="1:23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 s="45"/>
      <c r="T1847"/>
      <c r="U1847"/>
      <c r="V1847" s="45"/>
      <c r="W1847"/>
    </row>
    <row r="1848" spans="1:23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 s="45"/>
      <c r="T1848"/>
      <c r="U1848"/>
      <c r="V1848" s="45"/>
      <c r="W1848"/>
    </row>
    <row r="1849" spans="1:23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 s="45"/>
      <c r="T1849"/>
      <c r="U1849"/>
      <c r="V1849" s="45"/>
      <c r="W1849"/>
    </row>
    <row r="1850" spans="1:23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 s="45"/>
      <c r="T1850"/>
      <c r="U1850"/>
      <c r="V1850" s="45"/>
      <c r="W1850"/>
    </row>
    <row r="1851" spans="1:23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 s="45"/>
      <c r="T1851"/>
      <c r="U1851"/>
      <c r="V1851" s="45"/>
      <c r="W1851"/>
    </row>
    <row r="1852" spans="1:23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 s="45"/>
      <c r="T1852"/>
      <c r="U1852"/>
      <c r="V1852" s="45"/>
      <c r="W1852"/>
    </row>
    <row r="1853" spans="1:23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 s="45"/>
      <c r="T1853"/>
      <c r="U1853"/>
      <c r="V1853" s="45"/>
      <c r="W1853"/>
    </row>
    <row r="1854" spans="1:23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 s="45"/>
      <c r="T1854"/>
      <c r="U1854"/>
      <c r="V1854" s="45"/>
      <c r="W1854"/>
    </row>
    <row r="1855" spans="1:23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 s="45"/>
      <c r="T1855"/>
      <c r="U1855"/>
      <c r="V1855" s="45"/>
      <c r="W1855"/>
    </row>
    <row r="1856" spans="1:23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 s="45"/>
      <c r="T1856"/>
      <c r="U1856"/>
      <c r="V1856" s="45"/>
      <c r="W1856"/>
    </row>
    <row r="1857" spans="1:23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 s="45"/>
      <c r="T1857"/>
      <c r="U1857"/>
      <c r="V1857" s="45"/>
      <c r="W1857"/>
    </row>
    <row r="1858" spans="1:23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 s="45"/>
      <c r="T1858"/>
      <c r="U1858"/>
      <c r="V1858" s="45"/>
      <c r="W1858"/>
    </row>
    <row r="1859" spans="1:23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 s="45"/>
      <c r="T1859"/>
      <c r="U1859"/>
      <c r="V1859" s="45"/>
      <c r="W1859"/>
    </row>
    <row r="1860" spans="1:23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 s="45"/>
      <c r="T1860"/>
      <c r="U1860"/>
      <c r="V1860" s="45"/>
      <c r="W1860"/>
    </row>
    <row r="1861" spans="1:23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 s="45"/>
      <c r="T1861"/>
      <c r="U1861"/>
      <c r="V1861" s="45"/>
      <c r="W1861"/>
    </row>
    <row r="1862" spans="1:23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 s="45"/>
      <c r="T1862"/>
      <c r="U1862"/>
      <c r="V1862" s="45"/>
      <c r="W1862"/>
    </row>
    <row r="1863" spans="1:23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 s="45"/>
      <c r="T1863"/>
      <c r="U1863"/>
      <c r="V1863" s="45"/>
      <c r="W1863"/>
    </row>
    <row r="1864" spans="1:23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 s="45"/>
      <c r="T1864"/>
      <c r="U1864"/>
      <c r="V1864" s="45"/>
      <c r="W1864"/>
    </row>
    <row r="1865" spans="1:23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 s="45"/>
      <c r="T1865"/>
      <c r="U1865"/>
      <c r="V1865" s="45"/>
      <c r="W1865"/>
    </row>
    <row r="1866" spans="1:23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 s="45"/>
      <c r="T1866"/>
      <c r="U1866"/>
      <c r="V1866" s="45"/>
      <c r="W1866"/>
    </row>
    <row r="1867" spans="1:23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 s="45"/>
      <c r="T1867"/>
      <c r="U1867"/>
      <c r="V1867" s="45"/>
      <c r="W1867"/>
    </row>
    <row r="1868" spans="1:23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 s="45"/>
      <c r="T1868"/>
      <c r="U1868"/>
      <c r="V1868" s="45"/>
      <c r="W1868"/>
    </row>
    <row r="1869" spans="1:23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 s="45"/>
      <c r="T1869"/>
      <c r="U1869"/>
      <c r="V1869" s="45"/>
      <c r="W1869"/>
    </row>
    <row r="1870" spans="1:23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 s="45"/>
      <c r="T1870"/>
      <c r="U1870"/>
      <c r="V1870" s="45"/>
      <c r="W1870"/>
    </row>
    <row r="1871" spans="1:23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 s="45"/>
      <c r="T1871"/>
      <c r="U1871"/>
      <c r="V1871" s="45"/>
      <c r="W1871"/>
    </row>
    <row r="1872" spans="1:23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 s="45"/>
      <c r="T1872"/>
      <c r="U1872"/>
      <c r="V1872" s="45"/>
      <c r="W1872"/>
    </row>
    <row r="1873" spans="1:23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 s="45"/>
      <c r="T1873"/>
      <c r="U1873"/>
      <c r="V1873" s="45"/>
      <c r="W1873"/>
    </row>
    <row r="1874" spans="1:23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 s="45"/>
      <c r="T1874"/>
      <c r="U1874"/>
      <c r="V1874" s="45"/>
      <c r="W1874"/>
    </row>
    <row r="1875" spans="1:23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 s="45"/>
      <c r="T1875"/>
      <c r="U1875"/>
      <c r="V1875" s="45"/>
      <c r="W1875"/>
    </row>
    <row r="1876" spans="1:23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 s="45"/>
      <c r="T1876"/>
      <c r="U1876"/>
      <c r="V1876" s="45"/>
      <c r="W1876"/>
    </row>
    <row r="1877" spans="1:23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 s="45"/>
      <c r="T1877"/>
      <c r="U1877"/>
      <c r="V1877" s="45"/>
      <c r="W1877"/>
    </row>
    <row r="1878" spans="1:23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 s="45"/>
      <c r="T1878"/>
      <c r="U1878"/>
      <c r="V1878" s="45"/>
      <c r="W1878"/>
    </row>
    <row r="1879" spans="1:23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 s="45"/>
      <c r="T1879"/>
      <c r="U1879"/>
      <c r="V1879" s="45"/>
      <c r="W1879"/>
    </row>
    <row r="1880" spans="1:23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 s="45"/>
      <c r="T1880"/>
      <c r="U1880"/>
      <c r="V1880" s="45"/>
      <c r="W1880"/>
    </row>
    <row r="1881" spans="1:23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 s="45"/>
      <c r="T1881"/>
      <c r="U1881"/>
      <c r="V1881" s="45"/>
      <c r="W1881"/>
    </row>
    <row r="1882" spans="1:23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 s="45"/>
      <c r="T1882"/>
      <c r="U1882"/>
      <c r="V1882" s="45"/>
      <c r="W1882"/>
    </row>
    <row r="1883" spans="1:23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 s="45"/>
      <c r="T1883"/>
      <c r="U1883"/>
      <c r="V1883" s="45"/>
      <c r="W1883"/>
    </row>
    <row r="1884" spans="1:23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 s="45"/>
      <c r="T1884"/>
      <c r="U1884"/>
      <c r="V1884" s="45"/>
      <c r="W1884"/>
    </row>
    <row r="1885" spans="1:23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 s="45"/>
      <c r="T1885"/>
      <c r="U1885"/>
      <c r="V1885" s="45"/>
      <c r="W1885"/>
    </row>
    <row r="1886" spans="1:23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 s="45"/>
      <c r="T1886"/>
      <c r="U1886"/>
      <c r="V1886" s="45"/>
      <c r="W1886"/>
    </row>
    <row r="1887" spans="1:23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 s="45"/>
      <c r="T1887"/>
      <c r="U1887"/>
      <c r="V1887" s="45"/>
      <c r="W1887"/>
    </row>
    <row r="1888" spans="1:23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 s="45"/>
      <c r="T1888"/>
      <c r="U1888"/>
      <c r="V1888" s="45"/>
      <c r="W1888"/>
    </row>
    <row r="1889" spans="1:23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 s="45"/>
      <c r="T1889"/>
      <c r="U1889"/>
      <c r="V1889" s="45"/>
      <c r="W1889"/>
    </row>
    <row r="1890" spans="1:23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 s="45"/>
      <c r="T1890"/>
      <c r="U1890"/>
      <c r="V1890" s="45"/>
      <c r="W1890"/>
    </row>
    <row r="1891" spans="1:23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 s="45"/>
      <c r="T1891"/>
      <c r="U1891"/>
      <c r="V1891" s="45"/>
      <c r="W1891"/>
    </row>
    <row r="1892" spans="1:23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 s="45"/>
      <c r="T1892"/>
      <c r="U1892"/>
      <c r="V1892" s="45"/>
      <c r="W1892"/>
    </row>
    <row r="1893" spans="1:23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 s="45"/>
      <c r="T1893"/>
      <c r="U1893"/>
      <c r="V1893" s="45"/>
      <c r="W1893"/>
    </row>
    <row r="1894" spans="1:23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 s="45"/>
      <c r="T1894"/>
      <c r="U1894"/>
      <c r="V1894" s="45"/>
      <c r="W1894"/>
    </row>
    <row r="1895" spans="1:23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 s="45"/>
      <c r="T1895"/>
      <c r="U1895"/>
      <c r="V1895" s="45"/>
      <c r="W1895"/>
    </row>
    <row r="1896" spans="1:23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 s="45"/>
      <c r="T1896"/>
      <c r="U1896"/>
      <c r="V1896" s="45"/>
      <c r="W1896"/>
    </row>
    <row r="1897" spans="1:23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 s="45"/>
      <c r="T1897"/>
      <c r="U1897"/>
      <c r="V1897" s="45"/>
      <c r="W1897"/>
    </row>
    <row r="1898" spans="1:23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 s="45"/>
      <c r="T1898"/>
      <c r="U1898"/>
      <c r="V1898" s="45"/>
      <c r="W1898"/>
    </row>
    <row r="1899" spans="1:23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 s="45"/>
      <c r="T1899"/>
      <c r="U1899"/>
      <c r="V1899" s="45"/>
      <c r="W1899"/>
    </row>
    <row r="1900" spans="1:23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 s="45"/>
      <c r="T1900"/>
      <c r="U1900"/>
      <c r="V1900" s="45"/>
      <c r="W1900"/>
    </row>
    <row r="1901" spans="1:23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 s="45"/>
      <c r="T1901"/>
      <c r="U1901"/>
      <c r="V1901" s="45"/>
      <c r="W1901"/>
    </row>
    <row r="1902" spans="1:23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 s="45"/>
      <c r="T1902"/>
      <c r="U1902"/>
      <c r="V1902" s="45"/>
      <c r="W1902"/>
    </row>
    <row r="1903" spans="1:23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 s="45"/>
      <c r="T1903"/>
      <c r="U1903"/>
      <c r="V1903" s="45"/>
      <c r="W1903"/>
    </row>
    <row r="1904" spans="1:23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 s="45"/>
      <c r="T1904"/>
      <c r="U1904"/>
      <c r="V1904" s="45"/>
      <c r="W1904"/>
    </row>
    <row r="1905" spans="1:23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 s="45"/>
      <c r="T1905"/>
      <c r="U1905"/>
      <c r="V1905" s="45"/>
      <c r="W1905"/>
    </row>
    <row r="1906" spans="1:23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 s="45"/>
      <c r="T1906"/>
      <c r="U1906"/>
      <c r="V1906" s="45"/>
      <c r="W1906"/>
    </row>
    <row r="1907" spans="1:23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 s="45"/>
      <c r="T1907"/>
      <c r="U1907"/>
      <c r="V1907" s="45"/>
      <c r="W1907"/>
    </row>
    <row r="1908" spans="1:23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 s="45"/>
      <c r="T1908"/>
      <c r="U1908"/>
      <c r="V1908" s="45"/>
      <c r="W1908"/>
    </row>
    <row r="1909" spans="1:23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 s="45"/>
      <c r="T1909"/>
      <c r="U1909"/>
      <c r="V1909" s="45"/>
      <c r="W1909"/>
    </row>
    <row r="1910" spans="1:23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 s="45"/>
      <c r="T1910"/>
      <c r="U1910"/>
      <c r="V1910" s="45"/>
      <c r="W1910"/>
    </row>
    <row r="1911" spans="1:23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 s="45"/>
      <c r="T1911"/>
      <c r="U1911"/>
      <c r="V1911" s="45"/>
      <c r="W1911"/>
    </row>
    <row r="1912" spans="1:23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 s="45"/>
      <c r="T1912"/>
      <c r="U1912"/>
      <c r="V1912" s="45"/>
      <c r="W1912"/>
    </row>
    <row r="1913" spans="1:23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 s="45"/>
      <c r="T1913"/>
      <c r="U1913"/>
      <c r="V1913" s="45"/>
      <c r="W1913"/>
    </row>
    <row r="1914" spans="1:23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 s="45"/>
      <c r="T1914"/>
      <c r="U1914"/>
      <c r="V1914" s="45"/>
      <c r="W1914"/>
    </row>
    <row r="1915" spans="1:23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 s="45"/>
      <c r="T1915"/>
      <c r="U1915"/>
      <c r="V1915" s="45"/>
      <c r="W1915"/>
    </row>
    <row r="1916" spans="1:23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 s="45"/>
      <c r="T1916"/>
      <c r="U1916"/>
      <c r="V1916" s="45"/>
      <c r="W1916"/>
    </row>
    <row r="1917" spans="1:23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 s="45"/>
      <c r="T1917"/>
      <c r="U1917"/>
      <c r="V1917" s="45"/>
      <c r="W1917"/>
    </row>
    <row r="1918" spans="1:23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 s="45"/>
      <c r="T1918"/>
      <c r="U1918"/>
      <c r="V1918" s="45"/>
      <c r="W1918"/>
    </row>
    <row r="1919" spans="1:23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 s="45"/>
      <c r="T1919"/>
      <c r="U1919"/>
      <c r="V1919" s="45"/>
      <c r="W1919"/>
    </row>
    <row r="1920" spans="1:23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 s="45"/>
      <c r="T1920"/>
      <c r="U1920"/>
      <c r="V1920" s="45"/>
      <c r="W1920"/>
    </row>
    <row r="1921" spans="1:23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 s="45"/>
      <c r="T1921"/>
      <c r="U1921"/>
      <c r="V1921" s="45"/>
      <c r="W1921"/>
    </row>
    <row r="1922" spans="1:23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 s="45"/>
      <c r="T1922"/>
      <c r="U1922"/>
      <c r="V1922" s="45"/>
      <c r="W1922"/>
    </row>
    <row r="1923" spans="1:23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 s="45"/>
      <c r="T1923"/>
      <c r="U1923"/>
      <c r="V1923" s="45"/>
      <c r="W1923"/>
    </row>
    <row r="1924" spans="1:23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 s="45"/>
      <c r="T1924"/>
      <c r="U1924"/>
      <c r="V1924" s="45"/>
      <c r="W1924"/>
    </row>
    <row r="1925" spans="1:23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 s="45"/>
      <c r="T1925"/>
      <c r="U1925"/>
      <c r="V1925" s="45"/>
      <c r="W1925"/>
    </row>
    <row r="1926" spans="1:23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 s="45"/>
      <c r="T1926"/>
      <c r="U1926"/>
      <c r="V1926" s="45"/>
      <c r="W1926"/>
    </row>
    <row r="1927" spans="1:23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 s="45"/>
      <c r="T1927"/>
      <c r="U1927"/>
      <c r="V1927" s="45"/>
      <c r="W1927"/>
    </row>
    <row r="1928" spans="1:23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 s="45"/>
      <c r="T1928"/>
      <c r="U1928"/>
      <c r="V1928" s="45"/>
      <c r="W1928"/>
    </row>
    <row r="1929" spans="1:23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 s="45"/>
      <c r="T1929"/>
      <c r="U1929"/>
      <c r="V1929" s="45"/>
      <c r="W1929"/>
    </row>
    <row r="1930" spans="1:23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 s="45"/>
      <c r="T1930"/>
      <c r="U1930"/>
      <c r="V1930" s="45"/>
      <c r="W1930"/>
    </row>
    <row r="1931" spans="1:23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 s="45"/>
      <c r="T1931"/>
      <c r="U1931"/>
      <c r="V1931" s="45"/>
      <c r="W1931"/>
    </row>
    <row r="1932" spans="1:23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 s="45"/>
      <c r="T1932"/>
      <c r="U1932"/>
      <c r="V1932" s="45"/>
      <c r="W1932"/>
    </row>
    <row r="1933" spans="1:23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 s="45"/>
      <c r="T1933"/>
      <c r="U1933"/>
      <c r="V1933" s="45"/>
      <c r="W1933"/>
    </row>
    <row r="1934" spans="1:23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 s="45"/>
      <c r="T1934"/>
      <c r="U1934"/>
      <c r="V1934" s="45"/>
      <c r="W1934"/>
    </row>
    <row r="1935" spans="1:23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 s="45"/>
      <c r="T1935"/>
      <c r="U1935"/>
      <c r="V1935" s="45"/>
      <c r="W1935"/>
    </row>
    <row r="1936" spans="1:23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 s="45"/>
      <c r="T1936"/>
      <c r="U1936"/>
      <c r="V1936" s="45"/>
      <c r="W1936"/>
    </row>
    <row r="1937" spans="1:23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 s="45"/>
      <c r="T1937"/>
      <c r="U1937"/>
      <c r="V1937" s="45"/>
      <c r="W1937"/>
    </row>
    <row r="1938" spans="1:23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 s="45"/>
      <c r="T1938"/>
      <c r="U1938"/>
      <c r="V1938" s="45"/>
      <c r="W1938"/>
    </row>
    <row r="1939" spans="1:23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 s="45"/>
      <c r="T1939"/>
      <c r="U1939"/>
      <c r="V1939" s="45"/>
      <c r="W1939"/>
    </row>
    <row r="1940" spans="1:23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 s="45"/>
      <c r="T1940"/>
      <c r="U1940"/>
      <c r="V1940" s="45"/>
      <c r="W1940"/>
    </row>
    <row r="1941" spans="1:23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 s="45"/>
      <c r="T1941"/>
      <c r="U1941"/>
      <c r="V1941" s="45"/>
      <c r="W1941"/>
    </row>
    <row r="1942" spans="1:23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 s="45"/>
      <c r="T1942"/>
      <c r="U1942"/>
      <c r="V1942" s="45"/>
      <c r="W1942"/>
    </row>
    <row r="1943" spans="1:23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 s="45"/>
      <c r="T1943"/>
      <c r="U1943"/>
      <c r="V1943" s="45"/>
      <c r="W1943"/>
    </row>
    <row r="1944" spans="1:23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 s="45"/>
      <c r="T1944"/>
      <c r="U1944"/>
      <c r="V1944" s="45"/>
      <c r="W1944"/>
    </row>
    <row r="1945" spans="1:23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 s="45"/>
      <c r="T1945"/>
      <c r="U1945"/>
      <c r="V1945" s="45"/>
      <c r="W1945"/>
    </row>
    <row r="1946" spans="1:23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 s="45"/>
      <c r="T1946"/>
      <c r="U1946"/>
      <c r="V1946" s="45"/>
      <c r="W1946"/>
    </row>
    <row r="1947" spans="1:23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 s="45"/>
      <c r="T1947"/>
      <c r="U1947"/>
      <c r="V1947" s="45"/>
      <c r="W1947"/>
    </row>
    <row r="1948" spans="1:23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 s="45"/>
      <c r="T1948"/>
      <c r="U1948"/>
      <c r="V1948" s="45"/>
      <c r="W1948"/>
    </row>
    <row r="1949" spans="1:23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 s="45"/>
      <c r="T1949"/>
      <c r="U1949"/>
      <c r="V1949" s="45"/>
      <c r="W1949"/>
    </row>
    <row r="1950" spans="1:23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 s="45"/>
      <c r="T1950"/>
      <c r="U1950"/>
      <c r="V1950" s="45"/>
      <c r="W1950"/>
    </row>
    <row r="1951" spans="1:23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 s="45"/>
      <c r="T1951"/>
      <c r="U1951"/>
      <c r="V1951" s="45"/>
      <c r="W1951"/>
    </row>
    <row r="1952" spans="1:23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 s="45"/>
      <c r="T1952"/>
      <c r="U1952"/>
      <c r="V1952" s="45"/>
      <c r="W1952"/>
    </row>
    <row r="1953" spans="1:23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 s="45"/>
      <c r="T1953"/>
      <c r="U1953"/>
      <c r="V1953" s="45"/>
      <c r="W1953"/>
    </row>
    <row r="1954" spans="1:23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 s="45"/>
      <c r="T1954"/>
      <c r="U1954"/>
      <c r="V1954" s="45"/>
      <c r="W1954"/>
    </row>
    <row r="1955" spans="1:23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 s="45"/>
      <c r="T1955"/>
      <c r="U1955"/>
      <c r="V1955" s="45"/>
      <c r="W1955"/>
    </row>
    <row r="1956" spans="1:23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 s="45"/>
      <c r="T1956"/>
      <c r="U1956"/>
      <c r="V1956" s="45"/>
      <c r="W1956"/>
    </row>
    <row r="1957" spans="1:23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 s="45"/>
      <c r="T1957"/>
      <c r="U1957"/>
      <c r="V1957" s="45"/>
      <c r="W1957"/>
    </row>
    <row r="1958" spans="1:23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 s="45"/>
      <c r="T1958"/>
      <c r="U1958"/>
      <c r="V1958" s="45"/>
      <c r="W1958"/>
    </row>
    <row r="1959" spans="1:23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 s="45"/>
      <c r="T1959"/>
      <c r="U1959"/>
      <c r="V1959" s="45"/>
      <c r="W1959"/>
    </row>
    <row r="1960" spans="1:23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 s="45"/>
      <c r="T1960"/>
      <c r="U1960"/>
      <c r="V1960" s="45"/>
      <c r="W1960"/>
    </row>
    <row r="1961" spans="1:23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 s="45"/>
      <c r="T1961"/>
      <c r="U1961"/>
      <c r="V1961" s="45"/>
      <c r="W1961"/>
    </row>
    <row r="1962" spans="1:23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 s="45"/>
      <c r="T1962"/>
      <c r="U1962"/>
      <c r="V1962" s="45"/>
      <c r="W1962"/>
    </row>
    <row r="1963" spans="1:23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 s="45"/>
      <c r="T1963"/>
      <c r="U1963"/>
      <c r="V1963" s="45"/>
      <c r="W1963"/>
    </row>
    <row r="1964" spans="1:23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 s="45"/>
      <c r="T1964"/>
      <c r="U1964"/>
      <c r="V1964" s="45"/>
      <c r="W1964"/>
    </row>
    <row r="1965" spans="1:23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 s="45"/>
      <c r="T1965"/>
      <c r="U1965"/>
      <c r="V1965" s="45"/>
      <c r="W1965"/>
    </row>
    <row r="1966" spans="1:23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 s="45"/>
      <c r="T1966"/>
      <c r="U1966"/>
      <c r="V1966" s="45"/>
      <c r="W1966"/>
    </row>
    <row r="1967" spans="1:23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 s="45"/>
      <c r="T1967"/>
      <c r="U1967"/>
      <c r="V1967" s="45"/>
      <c r="W1967"/>
    </row>
    <row r="1968" spans="1:23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 s="45"/>
      <c r="T1968"/>
      <c r="U1968"/>
      <c r="V1968" s="45"/>
      <c r="W1968"/>
    </row>
    <row r="1969" spans="1:23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 s="45"/>
      <c r="T1969"/>
      <c r="U1969"/>
      <c r="V1969" s="45"/>
      <c r="W1969"/>
    </row>
    <row r="1970" spans="1:23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 s="45"/>
      <c r="T1970"/>
      <c r="U1970"/>
      <c r="V1970" s="45"/>
      <c r="W1970"/>
    </row>
    <row r="1971" spans="1:23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 s="45"/>
      <c r="T1971"/>
      <c r="U1971"/>
      <c r="V1971" s="45"/>
      <c r="W1971"/>
    </row>
    <row r="1972" spans="1:23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 s="45"/>
      <c r="T1972"/>
      <c r="U1972"/>
      <c r="V1972" s="45"/>
      <c r="W1972"/>
    </row>
    <row r="1973" spans="1:23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 s="45"/>
      <c r="T1973"/>
      <c r="U1973"/>
      <c r="V1973" s="45"/>
      <c r="W1973"/>
    </row>
    <row r="1974" spans="1:23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 s="45"/>
      <c r="T1974"/>
      <c r="U1974"/>
      <c r="V1974" s="45"/>
      <c r="W1974"/>
    </row>
    <row r="1975" spans="1:23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 s="45"/>
      <c r="T1975"/>
      <c r="U1975"/>
      <c r="V1975" s="45"/>
      <c r="W1975"/>
    </row>
    <row r="1976" spans="1:23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 s="45"/>
      <c r="T1976"/>
      <c r="U1976"/>
      <c r="V1976" s="45"/>
      <c r="W1976"/>
    </row>
    <row r="1977" spans="1:23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 s="45"/>
      <c r="T1977"/>
      <c r="U1977"/>
      <c r="V1977" s="45"/>
      <c r="W1977"/>
    </row>
    <row r="1978" spans="1:23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 s="45"/>
      <c r="T1978"/>
      <c r="U1978"/>
      <c r="V1978" s="45"/>
      <c r="W1978"/>
    </row>
    <row r="1979" spans="1:23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 s="45"/>
      <c r="T1979"/>
      <c r="U1979"/>
      <c r="V1979" s="45"/>
      <c r="W1979"/>
    </row>
    <row r="1980" spans="1:23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 s="45"/>
      <c r="T1980"/>
      <c r="U1980"/>
      <c r="V1980" s="45"/>
      <c r="W1980"/>
    </row>
    <row r="1981" spans="1:23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 s="45"/>
      <c r="T1981"/>
      <c r="U1981"/>
      <c r="V1981" s="45"/>
      <c r="W1981"/>
    </row>
    <row r="1982" spans="1:23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 s="45"/>
      <c r="T1982"/>
      <c r="U1982"/>
      <c r="V1982" s="45"/>
      <c r="W1982"/>
    </row>
    <row r="1983" spans="1:23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 s="45"/>
      <c r="T1983"/>
      <c r="U1983"/>
      <c r="V1983" s="45"/>
      <c r="W1983"/>
    </row>
    <row r="1984" spans="1:23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 s="45"/>
      <c r="T1984"/>
      <c r="U1984"/>
      <c r="V1984" s="45"/>
      <c r="W1984"/>
    </row>
    <row r="1985" spans="1:23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 s="45"/>
      <c r="T1985"/>
      <c r="U1985"/>
      <c r="V1985" s="45"/>
      <c r="W1985"/>
    </row>
    <row r="1986" spans="1:23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 s="45"/>
      <c r="T1986"/>
      <c r="U1986"/>
      <c r="V1986" s="45"/>
      <c r="W1986"/>
    </row>
    <row r="1987" spans="1:23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 s="45"/>
      <c r="T1987"/>
      <c r="U1987"/>
      <c r="V1987" s="45"/>
      <c r="W1987"/>
    </row>
    <row r="1988" spans="1:23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 s="45"/>
      <c r="T1988"/>
      <c r="U1988"/>
      <c r="V1988" s="45"/>
      <c r="W1988"/>
    </row>
    <row r="1989" spans="1:23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 s="45"/>
      <c r="T1989"/>
      <c r="U1989"/>
      <c r="V1989" s="45"/>
      <c r="W1989"/>
    </row>
    <row r="1990" spans="1:23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 s="45"/>
      <c r="T1990"/>
      <c r="U1990"/>
      <c r="V1990" s="45"/>
      <c r="W1990"/>
    </row>
    <row r="1991" spans="1:23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 s="45"/>
      <c r="T1991"/>
      <c r="U1991"/>
      <c r="V1991" s="45"/>
      <c r="W1991"/>
    </row>
    <row r="1992" spans="1:23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 s="45"/>
      <c r="T1992"/>
      <c r="U1992"/>
      <c r="V1992" s="45"/>
      <c r="W1992"/>
    </row>
    <row r="1993" spans="1:23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 s="45"/>
      <c r="T1993"/>
      <c r="U1993"/>
      <c r="V1993" s="45"/>
      <c r="W1993"/>
    </row>
    <row r="1994" spans="1:23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 s="45"/>
      <c r="T1994"/>
      <c r="U1994"/>
      <c r="V1994" s="45"/>
      <c r="W1994"/>
    </row>
    <row r="1995" spans="1:23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 s="45"/>
      <c r="T1995"/>
      <c r="U1995"/>
      <c r="V1995" s="45"/>
      <c r="W1995"/>
    </row>
    <row r="1996" spans="1:23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 s="45"/>
      <c r="T1996"/>
      <c r="U1996"/>
      <c r="V1996" s="45"/>
      <c r="W1996"/>
    </row>
    <row r="1997" spans="1:23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 s="45"/>
      <c r="T1997"/>
      <c r="U1997"/>
      <c r="V1997" s="45"/>
      <c r="W1997"/>
    </row>
    <row r="1998" spans="1:23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 s="45"/>
      <c r="T1998"/>
      <c r="U1998"/>
      <c r="V1998" s="45"/>
      <c r="W1998"/>
    </row>
    <row r="1999" spans="1:23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 s="45"/>
      <c r="T1999"/>
      <c r="U1999"/>
      <c r="V1999" s="45"/>
      <c r="W1999"/>
    </row>
    <row r="2000" spans="1:23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 s="45"/>
      <c r="T2000"/>
      <c r="U2000"/>
      <c r="V2000" s="45"/>
      <c r="W2000"/>
    </row>
    <row r="2001" spans="1:23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 s="45"/>
      <c r="T2001"/>
      <c r="U2001"/>
      <c r="V2001" s="45"/>
      <c r="W2001"/>
    </row>
    <row r="2002" spans="1:23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 s="45"/>
      <c r="T2002"/>
      <c r="U2002"/>
      <c r="V2002" s="45"/>
      <c r="W2002"/>
    </row>
    <row r="2003" spans="1:23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 s="45"/>
      <c r="T2003"/>
      <c r="U2003"/>
      <c r="V2003" s="45"/>
      <c r="W2003"/>
    </row>
    <row r="2004" spans="1:23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 s="45"/>
      <c r="T2004"/>
      <c r="U2004"/>
      <c r="V2004" s="45"/>
      <c r="W2004"/>
    </row>
    <row r="2005" spans="1:23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 s="45"/>
      <c r="T2005"/>
      <c r="U2005"/>
      <c r="V2005" s="45"/>
      <c r="W2005"/>
    </row>
    <row r="2006" spans="1:23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 s="45"/>
      <c r="T2006"/>
      <c r="U2006"/>
      <c r="V2006" s="45"/>
      <c r="W2006"/>
    </row>
    <row r="2007" spans="1:23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 s="45"/>
      <c r="T2007"/>
      <c r="U2007"/>
      <c r="V2007" s="45"/>
      <c r="W2007"/>
    </row>
    <row r="2008" spans="1:23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 s="45"/>
      <c r="T2008"/>
      <c r="U2008"/>
      <c r="V2008" s="45"/>
      <c r="W2008"/>
    </row>
    <row r="2009" spans="1:23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 s="45"/>
      <c r="T2009"/>
      <c r="U2009"/>
      <c r="V2009" s="45"/>
      <c r="W2009"/>
    </row>
    <row r="2010" spans="1:23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 s="45"/>
      <c r="T2010"/>
      <c r="U2010"/>
      <c r="V2010" s="45"/>
      <c r="W2010"/>
    </row>
    <row r="2011" spans="1:23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 s="45"/>
      <c r="T2011"/>
      <c r="U2011"/>
      <c r="V2011" s="45"/>
      <c r="W2011"/>
    </row>
    <row r="2012" spans="1:23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 s="45"/>
      <c r="T2012"/>
      <c r="U2012"/>
      <c r="V2012" s="45"/>
      <c r="W2012"/>
    </row>
    <row r="2013" spans="1:23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 s="45"/>
      <c r="T2013"/>
      <c r="U2013"/>
      <c r="V2013" s="45"/>
      <c r="W2013"/>
    </row>
    <row r="2014" spans="1:23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 s="45"/>
      <c r="T2014"/>
      <c r="U2014"/>
      <c r="V2014" s="45"/>
      <c r="W2014"/>
    </row>
    <row r="2015" spans="1:23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 s="45"/>
      <c r="T2015"/>
      <c r="U2015"/>
      <c r="V2015" s="45"/>
      <c r="W2015"/>
    </row>
    <row r="2016" spans="1:23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 s="45"/>
      <c r="T2016"/>
      <c r="U2016"/>
      <c r="V2016" s="45"/>
      <c r="W2016"/>
    </row>
    <row r="2017" spans="1:23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 s="45"/>
      <c r="T2017"/>
      <c r="U2017"/>
      <c r="V2017" s="45"/>
      <c r="W2017"/>
    </row>
    <row r="2018" spans="1:23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 s="45"/>
      <c r="T2018"/>
      <c r="U2018"/>
      <c r="V2018" s="45"/>
      <c r="W2018"/>
    </row>
    <row r="2019" spans="1:23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 s="45"/>
      <c r="T2019"/>
      <c r="U2019"/>
      <c r="V2019" s="45"/>
      <c r="W2019"/>
    </row>
    <row r="2020" spans="1:23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 s="45"/>
      <c r="T2020"/>
      <c r="U2020"/>
      <c r="V2020" s="45"/>
      <c r="W2020"/>
    </row>
    <row r="2021" spans="1:23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 s="45"/>
      <c r="T2021"/>
      <c r="U2021"/>
      <c r="V2021" s="45"/>
      <c r="W2021"/>
    </row>
    <row r="2022" spans="1:23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 s="45"/>
      <c r="T2022"/>
      <c r="U2022"/>
      <c r="V2022" s="45"/>
      <c r="W2022"/>
    </row>
    <row r="2023" spans="1:23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 s="45"/>
      <c r="T2023"/>
      <c r="U2023"/>
      <c r="V2023" s="45"/>
      <c r="W2023"/>
    </row>
    <row r="2024" spans="1:23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 s="45"/>
      <c r="T2024"/>
      <c r="U2024"/>
      <c r="V2024" s="45"/>
      <c r="W2024"/>
    </row>
    <row r="2025" spans="1:23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 s="45"/>
      <c r="T2025"/>
      <c r="U2025"/>
      <c r="V2025" s="45"/>
      <c r="W2025"/>
    </row>
    <row r="2026" spans="1:23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 s="45"/>
      <c r="T2026"/>
      <c r="U2026"/>
      <c r="V2026" s="45"/>
      <c r="W2026"/>
    </row>
    <row r="2027" spans="1:23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 s="45"/>
      <c r="T2027"/>
      <c r="U2027"/>
      <c r="V2027" s="45"/>
      <c r="W2027"/>
    </row>
    <row r="2028" spans="1:23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 s="45"/>
      <c r="T2028"/>
      <c r="U2028"/>
      <c r="V2028" s="45"/>
      <c r="W2028"/>
    </row>
    <row r="2029" spans="1:23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 s="45"/>
      <c r="T2029"/>
      <c r="U2029"/>
      <c r="V2029" s="45"/>
      <c r="W2029"/>
    </row>
    <row r="2030" spans="1:23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 s="45"/>
      <c r="T2030"/>
      <c r="U2030"/>
      <c r="V2030" s="45"/>
      <c r="W2030"/>
    </row>
    <row r="2031" spans="1:23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 s="45"/>
      <c r="T2031"/>
      <c r="U2031"/>
      <c r="V2031" s="45"/>
      <c r="W2031"/>
    </row>
    <row r="2032" spans="1:23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 s="45"/>
      <c r="T2032"/>
      <c r="U2032"/>
      <c r="V2032" s="45"/>
      <c r="W2032"/>
    </row>
    <row r="2033" spans="1:23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 s="45"/>
      <c r="T2033"/>
      <c r="U2033"/>
      <c r="V2033" s="45"/>
      <c r="W2033"/>
    </row>
    <row r="2034" spans="1:23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 s="45"/>
      <c r="T2034"/>
      <c r="U2034"/>
      <c r="V2034" s="45"/>
      <c r="W2034"/>
    </row>
    <row r="2035" spans="1:23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 s="45"/>
      <c r="T2035"/>
      <c r="U2035"/>
      <c r="V2035" s="45"/>
      <c r="W2035"/>
    </row>
    <row r="2036" spans="1:23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 s="45"/>
      <c r="T2036"/>
      <c r="U2036"/>
      <c r="V2036" s="45"/>
      <c r="W2036"/>
    </row>
    <row r="2037" spans="1:23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 s="45"/>
      <c r="T2037"/>
      <c r="U2037"/>
      <c r="V2037" s="45"/>
      <c r="W2037"/>
    </row>
    <row r="2038" spans="1:23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 s="45"/>
      <c r="T2038"/>
      <c r="U2038"/>
      <c r="V2038" s="45"/>
      <c r="W2038"/>
    </row>
    <row r="2039" spans="1:23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 s="45"/>
      <c r="T2039"/>
      <c r="U2039"/>
      <c r="V2039" s="45"/>
      <c r="W2039"/>
    </row>
    <row r="2040" spans="1:23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 s="45"/>
      <c r="T2040"/>
      <c r="U2040"/>
      <c r="V2040" s="45"/>
      <c r="W2040"/>
    </row>
    <row r="2041" spans="1:23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 s="45"/>
      <c r="T2041"/>
      <c r="U2041"/>
      <c r="V2041" s="45"/>
      <c r="W2041"/>
    </row>
    <row r="2042" spans="1:23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 s="45"/>
      <c r="T2042"/>
      <c r="U2042"/>
      <c r="V2042" s="45"/>
      <c r="W2042"/>
    </row>
    <row r="2043" spans="1:23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 s="45"/>
      <c r="T2043"/>
      <c r="U2043"/>
      <c r="V2043" s="45"/>
      <c r="W2043"/>
    </row>
    <row r="2044" spans="1:23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 s="45"/>
      <c r="T2044"/>
      <c r="U2044"/>
      <c r="V2044" s="45"/>
      <c r="W2044"/>
    </row>
    <row r="2045" spans="1:23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 s="45"/>
      <c r="T2045"/>
      <c r="U2045"/>
      <c r="V2045" s="45"/>
      <c r="W2045"/>
    </row>
    <row r="2046" spans="1:23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 s="45"/>
      <c r="T2046"/>
      <c r="U2046"/>
      <c r="V2046" s="45"/>
      <c r="W2046"/>
    </row>
    <row r="2047" spans="1:23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 s="45"/>
      <c r="T2047"/>
      <c r="U2047"/>
      <c r="V2047" s="45"/>
      <c r="W2047"/>
    </row>
    <row r="2048" spans="1:23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 s="45"/>
      <c r="T2048"/>
      <c r="U2048"/>
      <c r="V2048" s="45"/>
      <c r="W2048"/>
    </row>
    <row r="2049" spans="1:23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 s="45"/>
      <c r="T2049"/>
      <c r="U2049"/>
      <c r="V2049" s="45"/>
      <c r="W2049"/>
    </row>
    <row r="2050" spans="1:23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 s="45"/>
      <c r="T2050"/>
      <c r="U2050"/>
      <c r="V2050" s="45"/>
      <c r="W2050"/>
    </row>
    <row r="2051" spans="1:23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 s="45"/>
      <c r="T2051"/>
      <c r="U2051"/>
      <c r="V2051" s="45"/>
      <c r="W2051"/>
    </row>
    <row r="2052" spans="1:23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 s="45"/>
      <c r="T2052"/>
      <c r="U2052"/>
      <c r="V2052" s="45"/>
      <c r="W2052"/>
    </row>
    <row r="2053" spans="1:23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 s="45"/>
      <c r="T2053"/>
      <c r="U2053"/>
      <c r="V2053" s="45"/>
      <c r="W2053"/>
    </row>
    <row r="2054" spans="1:23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 s="45"/>
      <c r="T2054"/>
      <c r="U2054"/>
      <c r="V2054" s="45"/>
      <c r="W2054"/>
    </row>
    <row r="2055" spans="1:23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 s="45"/>
      <c r="T2055"/>
      <c r="U2055"/>
      <c r="V2055" s="45"/>
      <c r="W2055"/>
    </row>
    <row r="2056" spans="1:23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 s="45"/>
      <c r="T2056"/>
      <c r="U2056"/>
      <c r="V2056" s="45"/>
      <c r="W2056"/>
    </row>
    <row r="2057" spans="1:23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 s="45"/>
      <c r="T2057"/>
      <c r="U2057"/>
      <c r="V2057" s="45"/>
      <c r="W2057"/>
    </row>
    <row r="2058" spans="1:23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 s="45"/>
      <c r="T2058"/>
      <c r="U2058"/>
      <c r="V2058" s="45"/>
      <c r="W2058"/>
    </row>
    <row r="2059" spans="1:23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 s="45"/>
      <c r="T2059"/>
      <c r="U2059"/>
      <c r="V2059" s="45"/>
      <c r="W2059"/>
    </row>
    <row r="2060" spans="1:23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 s="45"/>
      <c r="T2060"/>
      <c r="U2060"/>
      <c r="V2060" s="45"/>
      <c r="W2060"/>
    </row>
    <row r="2061" spans="1:23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 s="45"/>
      <c r="T2061"/>
      <c r="U2061"/>
      <c r="V2061" s="45"/>
      <c r="W2061"/>
    </row>
    <row r="2062" spans="1:23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 s="45"/>
      <c r="T2062"/>
      <c r="U2062"/>
      <c r="V2062" s="45"/>
      <c r="W2062"/>
    </row>
    <row r="2063" spans="1:23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 s="45"/>
      <c r="T2063"/>
      <c r="U2063"/>
      <c r="V2063" s="45"/>
      <c r="W2063"/>
    </row>
    <row r="2064" spans="1:23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 s="45"/>
      <c r="T2064"/>
      <c r="U2064"/>
      <c r="V2064" s="45"/>
      <c r="W2064"/>
    </row>
    <row r="2065" spans="1:23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 s="45"/>
      <c r="T2065"/>
      <c r="U2065"/>
      <c r="V2065" s="45"/>
      <c r="W2065"/>
    </row>
    <row r="2066" spans="1:23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 s="45"/>
      <c r="T2066"/>
      <c r="U2066"/>
      <c r="V2066" s="45"/>
      <c r="W2066"/>
    </row>
    <row r="2067" spans="1:23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 s="45"/>
      <c r="T2067"/>
      <c r="U2067"/>
      <c r="V2067" s="45"/>
      <c r="W2067"/>
    </row>
    <row r="2068" spans="1:23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 s="45"/>
      <c r="T2068"/>
      <c r="U2068"/>
      <c r="V2068" s="45"/>
      <c r="W2068"/>
    </row>
    <row r="2069" spans="1:23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 s="45"/>
      <c r="T2069"/>
      <c r="U2069"/>
      <c r="V2069" s="45"/>
      <c r="W2069"/>
    </row>
    <row r="2070" spans="1:23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 s="45"/>
      <c r="T2070"/>
      <c r="U2070"/>
      <c r="V2070" s="45"/>
      <c r="W2070"/>
    </row>
    <row r="2071" spans="1:23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 s="45"/>
      <c r="T2071"/>
      <c r="U2071"/>
      <c r="V2071" s="45"/>
      <c r="W2071"/>
    </row>
    <row r="2072" spans="1:23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 s="45"/>
      <c r="T2072"/>
      <c r="U2072"/>
      <c r="V2072" s="45"/>
      <c r="W2072"/>
    </row>
    <row r="2073" spans="1:23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 s="45"/>
      <c r="T2073"/>
      <c r="U2073"/>
      <c r="V2073" s="45"/>
      <c r="W2073"/>
    </row>
    <row r="2074" spans="1:23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 s="45"/>
      <c r="T2074"/>
      <c r="U2074"/>
      <c r="V2074" s="45"/>
      <c r="W2074"/>
    </row>
    <row r="2075" spans="1:23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 s="45"/>
      <c r="T2075"/>
      <c r="U2075"/>
      <c r="V2075" s="45"/>
      <c r="W2075"/>
    </row>
    <row r="2076" spans="1:23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 s="45"/>
      <c r="T2076"/>
      <c r="U2076"/>
      <c r="V2076" s="45"/>
      <c r="W2076"/>
    </row>
    <row r="2077" spans="1:23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 s="45"/>
      <c r="T2077"/>
      <c r="U2077"/>
      <c r="V2077" s="45"/>
      <c r="W2077"/>
    </row>
    <row r="2078" spans="1:23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 s="45"/>
      <c r="T2078"/>
      <c r="U2078"/>
      <c r="V2078" s="45"/>
      <c r="W2078"/>
    </row>
    <row r="2079" spans="1:23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 s="45"/>
      <c r="T2079"/>
      <c r="U2079"/>
      <c r="V2079" s="45"/>
      <c r="W2079"/>
    </row>
    <row r="2080" spans="1:23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 s="45"/>
      <c r="T2080"/>
      <c r="U2080"/>
      <c r="V2080" s="45"/>
      <c r="W2080"/>
    </row>
    <row r="2081" spans="1:23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 s="45"/>
      <c r="T2081"/>
      <c r="U2081"/>
      <c r="V2081" s="45"/>
      <c r="W2081"/>
    </row>
    <row r="2082" spans="1:23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 s="45"/>
      <c r="T2082"/>
      <c r="U2082"/>
      <c r="V2082" s="45"/>
      <c r="W2082"/>
    </row>
    <row r="2083" spans="1:23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 s="45"/>
      <c r="T2083"/>
      <c r="U2083"/>
      <c r="V2083" s="45"/>
      <c r="W2083"/>
    </row>
    <row r="2084" spans="1:23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 s="45"/>
      <c r="T2084"/>
      <c r="U2084"/>
      <c r="V2084" s="45"/>
      <c r="W2084"/>
    </row>
    <row r="2085" spans="1:23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 s="45"/>
      <c r="T2085"/>
      <c r="U2085"/>
      <c r="V2085" s="45"/>
      <c r="W2085"/>
    </row>
    <row r="2086" spans="1:23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 s="45"/>
      <c r="T2086"/>
      <c r="U2086"/>
      <c r="V2086" s="45"/>
      <c r="W2086"/>
    </row>
    <row r="2087" spans="1:23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 s="45"/>
      <c r="T2087"/>
      <c r="U2087"/>
      <c r="V2087" s="45"/>
      <c r="W2087"/>
    </row>
    <row r="2088" spans="1:23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 s="45"/>
      <c r="T2088"/>
      <c r="U2088"/>
      <c r="V2088" s="45"/>
      <c r="W2088"/>
    </row>
    <row r="2089" spans="1:23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 s="45"/>
      <c r="T2089"/>
      <c r="U2089"/>
      <c r="V2089" s="45"/>
      <c r="W2089"/>
    </row>
    <row r="2090" spans="1:23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 s="45"/>
      <c r="T2090"/>
      <c r="U2090"/>
      <c r="V2090" s="45"/>
      <c r="W2090"/>
    </row>
    <row r="2091" spans="1:23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 s="45"/>
      <c r="T2091"/>
      <c r="U2091"/>
      <c r="V2091" s="45"/>
      <c r="W2091"/>
    </row>
    <row r="2092" spans="1:23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 s="45"/>
      <c r="T2092"/>
      <c r="U2092"/>
      <c r="V2092" s="45"/>
      <c r="W2092"/>
    </row>
    <row r="2093" spans="1:23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 s="45"/>
      <c r="T2093"/>
      <c r="U2093"/>
      <c r="V2093" s="45"/>
      <c r="W2093"/>
    </row>
    <row r="2094" spans="1:23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 s="45"/>
      <c r="T2094"/>
      <c r="U2094"/>
      <c r="V2094" s="45"/>
      <c r="W2094"/>
    </row>
    <row r="2095" spans="1:23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 s="45"/>
      <c r="T2095"/>
      <c r="U2095"/>
      <c r="V2095" s="45"/>
      <c r="W2095"/>
    </row>
    <row r="2096" spans="1:23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 s="45"/>
      <c r="T2096"/>
      <c r="U2096"/>
      <c r="V2096" s="45"/>
      <c r="W2096"/>
    </row>
    <row r="2097" spans="1:23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 s="45"/>
      <c r="T2097"/>
      <c r="U2097"/>
      <c r="V2097" s="45"/>
      <c r="W2097"/>
    </row>
    <row r="2098" spans="1:23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 s="45"/>
      <c r="T2098"/>
      <c r="U2098"/>
      <c r="V2098" s="45"/>
      <c r="W2098"/>
    </row>
    <row r="2099" spans="1:23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 s="45"/>
      <c r="T2099"/>
      <c r="U2099"/>
      <c r="V2099" s="45"/>
      <c r="W2099"/>
    </row>
    <row r="2100" spans="1:23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 s="45"/>
      <c r="T2100"/>
      <c r="U2100"/>
      <c r="V2100" s="45"/>
      <c r="W2100"/>
    </row>
    <row r="2101" spans="1:23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 s="45"/>
      <c r="T2101"/>
      <c r="U2101"/>
      <c r="V2101" s="45"/>
      <c r="W2101"/>
    </row>
    <row r="2102" spans="1:23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 s="45"/>
      <c r="T2102"/>
      <c r="U2102"/>
      <c r="V2102" s="45"/>
      <c r="W2102"/>
    </row>
    <row r="2103" spans="1:23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 s="45"/>
      <c r="T2103"/>
      <c r="U2103"/>
      <c r="V2103" s="45"/>
      <c r="W2103"/>
    </row>
    <row r="2104" spans="1:23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 s="45"/>
      <c r="T2104"/>
      <c r="U2104"/>
      <c r="V2104" s="45"/>
      <c r="W2104"/>
    </row>
    <row r="2105" spans="1:23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 s="45"/>
      <c r="T2105"/>
      <c r="U2105"/>
      <c r="V2105" s="45"/>
      <c r="W2105"/>
    </row>
    <row r="2106" spans="1:23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 s="45"/>
      <c r="T2106"/>
      <c r="U2106"/>
      <c r="V2106" s="45"/>
      <c r="W2106"/>
    </row>
    <row r="2107" spans="1:23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 s="45"/>
      <c r="T2107"/>
      <c r="U2107"/>
      <c r="V2107" s="45"/>
      <c r="W2107"/>
    </row>
    <row r="2108" spans="1:23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 s="45"/>
      <c r="T2108"/>
      <c r="U2108"/>
      <c r="V2108" s="45"/>
      <c r="W2108"/>
    </row>
    <row r="2109" spans="1:23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 s="45"/>
      <c r="T2109"/>
      <c r="U2109"/>
      <c r="V2109" s="45"/>
      <c r="W2109"/>
    </row>
    <row r="2110" spans="1:23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 s="45"/>
      <c r="T2110"/>
      <c r="U2110"/>
      <c r="V2110" s="45"/>
      <c r="W2110"/>
    </row>
    <row r="2111" spans="1:23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 s="45"/>
      <c r="T2111"/>
      <c r="U2111"/>
      <c r="V2111" s="45"/>
      <c r="W2111"/>
    </row>
    <row r="2112" spans="1:23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 s="45"/>
      <c r="T2112"/>
      <c r="U2112"/>
      <c r="V2112" s="45"/>
      <c r="W2112"/>
    </row>
    <row r="2113" spans="1:23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 s="45"/>
      <c r="T2113"/>
      <c r="U2113"/>
      <c r="V2113" s="45"/>
      <c r="W2113"/>
    </row>
    <row r="2114" spans="1:23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 s="45"/>
      <c r="T2114"/>
      <c r="U2114"/>
      <c r="V2114" s="45"/>
      <c r="W2114"/>
    </row>
    <row r="2115" spans="1:23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 s="45"/>
      <c r="T2115"/>
      <c r="U2115"/>
      <c r="V2115" s="45"/>
      <c r="W2115"/>
    </row>
    <row r="2116" spans="1:23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 s="45"/>
      <c r="T2116"/>
      <c r="U2116"/>
      <c r="V2116" s="45"/>
      <c r="W2116"/>
    </row>
    <row r="2117" spans="1:23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 s="45"/>
      <c r="T2117"/>
      <c r="U2117"/>
      <c r="V2117" s="45"/>
      <c r="W2117"/>
    </row>
    <row r="2118" spans="1:23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 s="45"/>
      <c r="T2118"/>
      <c r="U2118"/>
      <c r="V2118" s="45"/>
      <c r="W2118"/>
    </row>
    <row r="2119" spans="1:23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 s="45"/>
      <c r="T2119"/>
      <c r="U2119"/>
      <c r="V2119" s="45"/>
      <c r="W2119"/>
    </row>
    <row r="2120" spans="1:23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 s="45"/>
      <c r="T2120"/>
      <c r="U2120"/>
      <c r="V2120" s="45"/>
      <c r="W2120"/>
    </row>
    <row r="2121" spans="1:23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 s="45"/>
      <c r="T2121"/>
      <c r="U2121"/>
      <c r="V2121" s="45"/>
      <c r="W2121"/>
    </row>
    <row r="2122" spans="1:23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 s="45"/>
      <c r="T2122"/>
      <c r="U2122"/>
      <c r="V2122" s="45"/>
      <c r="W2122"/>
    </row>
    <row r="2123" spans="1:23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 s="45"/>
      <c r="T2123"/>
      <c r="U2123"/>
      <c r="V2123" s="45"/>
      <c r="W2123"/>
    </row>
    <row r="2124" spans="1:23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 s="45"/>
      <c r="T2124"/>
      <c r="U2124"/>
      <c r="V2124" s="45"/>
      <c r="W2124"/>
    </row>
    <row r="2125" spans="1:23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 s="45"/>
      <c r="T2125"/>
      <c r="U2125"/>
      <c r="V2125" s="45"/>
      <c r="W2125"/>
    </row>
    <row r="2126" spans="1:23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 s="45"/>
      <c r="T2126"/>
      <c r="U2126"/>
      <c r="V2126" s="45"/>
      <c r="W2126"/>
    </row>
    <row r="2127" spans="1:23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 s="45"/>
      <c r="T2127"/>
      <c r="U2127"/>
      <c r="V2127" s="45"/>
      <c r="W2127"/>
    </row>
    <row r="2128" spans="1:23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 s="45"/>
      <c r="T2128"/>
      <c r="U2128"/>
      <c r="V2128" s="45"/>
      <c r="W2128"/>
    </row>
    <row r="2129" spans="1:23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 s="45"/>
      <c r="T2129"/>
      <c r="U2129"/>
      <c r="V2129" s="45"/>
      <c r="W2129"/>
    </row>
    <row r="2130" spans="1:23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 s="45"/>
      <c r="T2130"/>
      <c r="U2130"/>
      <c r="V2130" s="45"/>
      <c r="W2130"/>
    </row>
    <row r="2131" spans="1:23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 s="45"/>
      <c r="T2131"/>
      <c r="U2131"/>
      <c r="V2131" s="45"/>
      <c r="W2131"/>
    </row>
    <row r="2132" spans="1:23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 s="45"/>
      <c r="T2132"/>
      <c r="U2132"/>
      <c r="V2132" s="45"/>
      <c r="W2132"/>
    </row>
    <row r="2133" spans="1:23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 s="45"/>
      <c r="T2133"/>
      <c r="U2133"/>
      <c r="V2133" s="45"/>
      <c r="W2133"/>
    </row>
    <row r="2134" spans="1:23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 s="45"/>
      <c r="T2134"/>
      <c r="U2134"/>
      <c r="V2134" s="45"/>
      <c r="W2134"/>
    </row>
    <row r="2135" spans="1:23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 s="45"/>
      <c r="T2135"/>
      <c r="U2135"/>
      <c r="V2135" s="45"/>
      <c r="W2135"/>
    </row>
    <row r="2136" spans="1:23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 s="45"/>
      <c r="T2136"/>
      <c r="U2136"/>
      <c r="V2136" s="45"/>
      <c r="W2136"/>
    </row>
    <row r="2137" spans="1:23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 s="45"/>
      <c r="T2137"/>
      <c r="U2137"/>
      <c r="V2137" s="45"/>
      <c r="W2137"/>
    </row>
    <row r="2138" spans="1:23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 s="45"/>
      <c r="T2138"/>
      <c r="U2138"/>
      <c r="V2138" s="45"/>
      <c r="W2138"/>
    </row>
    <row r="2139" spans="1:23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 s="45"/>
      <c r="T2139"/>
      <c r="U2139"/>
      <c r="V2139" s="45"/>
      <c r="W2139"/>
    </row>
    <row r="2140" spans="1:23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 s="45"/>
      <c r="T2140"/>
      <c r="U2140"/>
      <c r="V2140" s="45"/>
      <c r="W2140"/>
    </row>
    <row r="2141" spans="1:23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 s="45"/>
      <c r="T2141"/>
      <c r="U2141"/>
      <c r="V2141" s="45"/>
      <c r="W2141"/>
    </row>
    <row r="2142" spans="1:23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 s="45"/>
      <c r="T2142"/>
      <c r="U2142"/>
      <c r="V2142" s="45"/>
      <c r="W2142"/>
    </row>
    <row r="2143" spans="1:23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 s="45"/>
      <c r="T2143"/>
      <c r="U2143"/>
      <c r="V2143" s="45"/>
      <c r="W2143"/>
    </row>
    <row r="2144" spans="1:23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 s="45"/>
      <c r="T2144"/>
      <c r="U2144"/>
      <c r="V2144" s="45"/>
      <c r="W2144"/>
    </row>
    <row r="2145" spans="1:23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 s="45"/>
      <c r="T2145"/>
      <c r="U2145"/>
      <c r="V2145" s="45"/>
      <c r="W2145"/>
    </row>
    <row r="2146" spans="1:23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 s="45"/>
      <c r="T2146"/>
      <c r="U2146"/>
      <c r="V2146" s="45"/>
      <c r="W2146"/>
    </row>
    <row r="2147" spans="1:23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 s="45"/>
      <c r="T2147"/>
      <c r="U2147"/>
      <c r="V2147" s="45"/>
      <c r="W2147"/>
    </row>
    <row r="2148" spans="1:23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 s="45"/>
      <c r="T2148"/>
      <c r="U2148"/>
      <c r="V2148" s="45"/>
      <c r="W2148"/>
    </row>
    <row r="2149" spans="1:23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 s="45"/>
      <c r="T2149"/>
      <c r="U2149"/>
      <c r="V2149" s="45"/>
      <c r="W2149"/>
    </row>
    <row r="2150" spans="1:23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 s="45"/>
      <c r="T2150"/>
      <c r="U2150"/>
      <c r="V2150" s="45"/>
      <c r="W2150"/>
    </row>
    <row r="2151" spans="1:23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 s="45"/>
      <c r="T2151"/>
      <c r="U2151"/>
      <c r="V2151" s="45"/>
      <c r="W2151"/>
    </row>
    <row r="2152" spans="1:23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 s="45"/>
      <c r="T2152"/>
      <c r="U2152"/>
      <c r="V2152" s="45"/>
      <c r="W2152"/>
    </row>
    <row r="2153" spans="1:23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 s="45"/>
      <c r="T2153"/>
      <c r="U2153"/>
      <c r="V2153" s="45"/>
      <c r="W2153"/>
    </row>
    <row r="2154" spans="1:23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 s="45"/>
      <c r="T2154"/>
      <c r="U2154"/>
      <c r="V2154" s="45"/>
      <c r="W2154"/>
    </row>
    <row r="2155" spans="1:23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 s="45"/>
      <c r="T2155"/>
      <c r="U2155"/>
      <c r="V2155" s="45"/>
      <c r="W2155"/>
    </row>
    <row r="2156" spans="1:23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 s="45"/>
      <c r="T2156"/>
      <c r="U2156"/>
      <c r="V2156" s="45"/>
      <c r="W2156"/>
    </row>
    <row r="2157" spans="1:23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 s="45"/>
      <c r="T2157"/>
      <c r="U2157"/>
      <c r="V2157" s="45"/>
      <c r="W2157"/>
    </row>
    <row r="2158" spans="1:23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 s="45"/>
      <c r="T2158"/>
      <c r="U2158"/>
      <c r="V2158" s="45"/>
      <c r="W2158"/>
    </row>
    <row r="2159" spans="1:23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 s="45"/>
      <c r="T2159"/>
      <c r="U2159"/>
      <c r="V2159" s="45"/>
      <c r="W2159"/>
    </row>
    <row r="2160" spans="1:23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 s="45"/>
      <c r="T2160"/>
      <c r="U2160"/>
      <c r="V2160" s="45"/>
      <c r="W2160"/>
    </row>
    <row r="2161" spans="1:23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 s="45"/>
      <c r="T2161"/>
      <c r="U2161"/>
      <c r="V2161" s="45"/>
      <c r="W2161"/>
    </row>
    <row r="2162" spans="1:23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 s="45"/>
      <c r="T2162"/>
      <c r="U2162"/>
      <c r="V2162" s="45"/>
      <c r="W2162"/>
    </row>
    <row r="2163" spans="1:23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 s="45"/>
      <c r="T2163"/>
      <c r="U2163"/>
      <c r="V2163" s="45"/>
      <c r="W2163"/>
    </row>
    <row r="2164" spans="1:23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 s="45"/>
      <c r="T2164"/>
      <c r="U2164"/>
      <c r="V2164" s="45"/>
      <c r="W2164"/>
    </row>
    <row r="2165" spans="1:23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 s="45"/>
      <c r="T2165"/>
      <c r="U2165"/>
      <c r="V2165" s="45"/>
      <c r="W2165"/>
    </row>
    <row r="2166" spans="1:23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 s="45"/>
      <c r="T2166"/>
      <c r="U2166"/>
      <c r="V2166" s="45"/>
      <c r="W2166"/>
    </row>
    <row r="2167" spans="1:23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 s="45"/>
      <c r="T2167"/>
      <c r="U2167"/>
      <c r="V2167" s="45"/>
      <c r="W2167"/>
    </row>
    <row r="2168" spans="1:23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 s="45"/>
      <c r="T2168"/>
      <c r="U2168"/>
      <c r="V2168" s="45"/>
      <c r="W2168"/>
    </row>
    <row r="2169" spans="1:23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 s="45"/>
      <c r="T2169"/>
      <c r="U2169"/>
      <c r="V2169" s="45"/>
      <c r="W2169"/>
    </row>
    <row r="2170" spans="1:23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 s="45"/>
      <c r="T2170"/>
      <c r="U2170"/>
      <c r="V2170" s="45"/>
      <c r="W2170"/>
    </row>
    <row r="2171" spans="1:23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 s="45"/>
      <c r="T2171"/>
      <c r="U2171"/>
      <c r="V2171" s="45"/>
      <c r="W2171"/>
    </row>
    <row r="2172" spans="1:23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 s="45"/>
      <c r="T2172"/>
      <c r="U2172"/>
      <c r="V2172" s="45"/>
      <c r="W2172"/>
    </row>
    <row r="2173" spans="1:23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 s="45"/>
      <c r="T2173"/>
      <c r="U2173"/>
      <c r="V2173" s="45"/>
      <c r="W2173"/>
    </row>
    <row r="2174" spans="1:23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 s="45"/>
      <c r="T2174"/>
      <c r="U2174"/>
      <c r="V2174" s="45"/>
      <c r="W2174"/>
    </row>
    <row r="2175" spans="1:23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 s="45"/>
      <c r="T2175"/>
      <c r="U2175"/>
      <c r="V2175" s="45"/>
      <c r="W2175"/>
    </row>
    <row r="2176" spans="1:23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 s="45"/>
      <c r="T2176"/>
      <c r="U2176"/>
      <c r="V2176" s="45"/>
      <c r="W2176"/>
    </row>
    <row r="2177" spans="1:23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 s="45"/>
      <c r="T2177"/>
      <c r="U2177"/>
      <c r="V2177" s="45"/>
      <c r="W2177"/>
    </row>
    <row r="2178" spans="1:23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 s="45"/>
      <c r="T2178"/>
      <c r="U2178"/>
      <c r="V2178" s="45"/>
      <c r="W2178"/>
    </row>
    <row r="2179" spans="1:23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 s="45"/>
      <c r="T2179"/>
      <c r="U2179"/>
      <c r="V2179" s="45"/>
      <c r="W2179"/>
    </row>
    <row r="2180" spans="1:23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 s="45"/>
      <c r="T2180"/>
      <c r="U2180"/>
      <c r="V2180" s="45"/>
      <c r="W2180"/>
    </row>
    <row r="2181" spans="1:23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 s="45"/>
      <c r="T2181"/>
      <c r="U2181"/>
      <c r="V2181" s="45"/>
      <c r="W2181"/>
    </row>
    <row r="2182" spans="1:23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 s="45"/>
      <c r="T2182"/>
      <c r="U2182"/>
      <c r="V2182" s="45"/>
      <c r="W2182"/>
    </row>
    <row r="2183" spans="1:23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 s="45"/>
      <c r="T2183"/>
      <c r="U2183"/>
      <c r="V2183" s="45"/>
      <c r="W2183"/>
    </row>
    <row r="2184" spans="1:23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 s="45"/>
      <c r="T2184"/>
      <c r="U2184"/>
      <c r="V2184" s="45"/>
      <c r="W2184"/>
    </row>
    <row r="2185" spans="1:23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 s="45"/>
      <c r="T2185"/>
      <c r="U2185"/>
      <c r="V2185" s="45"/>
      <c r="W2185"/>
    </row>
    <row r="2186" spans="1:23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 s="45"/>
      <c r="T2186"/>
      <c r="U2186"/>
      <c r="V2186" s="45"/>
      <c r="W2186"/>
    </row>
    <row r="2187" spans="1:23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 s="45"/>
      <c r="T2187"/>
      <c r="U2187"/>
      <c r="V2187" s="45"/>
      <c r="W2187"/>
    </row>
    <row r="2188" spans="1:23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 s="45"/>
      <c r="T2188"/>
      <c r="U2188"/>
      <c r="V2188" s="45"/>
      <c r="W2188"/>
    </row>
    <row r="2189" spans="1:23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 s="45"/>
      <c r="T2189"/>
      <c r="U2189"/>
      <c r="V2189" s="45"/>
      <c r="W2189"/>
    </row>
    <row r="2190" spans="1:23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 s="45"/>
      <c r="T2190"/>
      <c r="U2190"/>
      <c r="V2190" s="45"/>
      <c r="W2190"/>
    </row>
    <row r="2191" spans="1:23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 s="45"/>
      <c r="T2191"/>
      <c r="U2191"/>
      <c r="V2191" s="45"/>
      <c r="W2191"/>
    </row>
    <row r="2192" spans="1:23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 s="45"/>
      <c r="T2192"/>
      <c r="U2192"/>
      <c r="V2192" s="45"/>
      <c r="W2192"/>
    </row>
    <row r="2193" spans="1:23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 s="45"/>
      <c r="T2193"/>
      <c r="U2193"/>
      <c r="V2193" s="45"/>
      <c r="W2193"/>
    </row>
    <row r="2194" spans="1:23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 s="45"/>
      <c r="T2194"/>
      <c r="U2194"/>
      <c r="V2194" s="45"/>
      <c r="W2194"/>
    </row>
    <row r="2195" spans="1:23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 s="45"/>
      <c r="T2195"/>
      <c r="U2195"/>
      <c r="V2195" s="45"/>
      <c r="W2195"/>
    </row>
    <row r="2196" spans="1:23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 s="45"/>
      <c r="T2196"/>
      <c r="U2196"/>
      <c r="V2196" s="45"/>
      <c r="W2196"/>
    </row>
    <row r="2197" spans="1:23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 s="45"/>
      <c r="T2197"/>
      <c r="U2197"/>
      <c r="V2197" s="45"/>
      <c r="W2197"/>
    </row>
    <row r="2198" spans="1:23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 s="45"/>
      <c r="T2198"/>
      <c r="U2198"/>
      <c r="V2198" s="45"/>
      <c r="W2198"/>
    </row>
    <row r="2199" spans="1:23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 s="45"/>
      <c r="T2199"/>
      <c r="U2199"/>
      <c r="V2199" s="45"/>
      <c r="W2199"/>
    </row>
    <row r="2200" spans="1:23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 s="45"/>
      <c r="T2200"/>
      <c r="U2200"/>
      <c r="V2200" s="45"/>
      <c r="W2200"/>
    </row>
    <row r="2201" spans="1:23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 s="45"/>
      <c r="T2201"/>
      <c r="U2201"/>
      <c r="V2201" s="45"/>
      <c r="W2201"/>
    </row>
    <row r="2202" spans="1:23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 s="45"/>
      <c r="T2202"/>
      <c r="U2202"/>
      <c r="V2202" s="45"/>
      <c r="W2202"/>
    </row>
    <row r="2203" spans="1:23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 s="45"/>
      <c r="T2203"/>
      <c r="U2203"/>
      <c r="V2203" s="45"/>
      <c r="W2203"/>
    </row>
    <row r="2204" spans="1:23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 s="45"/>
      <c r="T2204"/>
      <c r="U2204"/>
      <c r="V2204" s="45"/>
      <c r="W2204"/>
    </row>
    <row r="2205" spans="1:23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 s="45"/>
      <c r="T2205"/>
      <c r="U2205"/>
      <c r="V2205" s="45"/>
      <c r="W2205"/>
    </row>
    <row r="2206" spans="1:23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 s="45"/>
      <c r="T2206"/>
      <c r="U2206"/>
      <c r="V2206" s="45"/>
      <c r="W2206"/>
    </row>
    <row r="2207" spans="1:23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 s="45"/>
      <c r="T2207"/>
      <c r="U2207"/>
      <c r="V2207" s="45"/>
      <c r="W2207"/>
    </row>
    <row r="2208" spans="1:23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 s="45"/>
      <c r="T2208"/>
      <c r="U2208"/>
      <c r="V2208" s="45"/>
      <c r="W2208"/>
    </row>
    <row r="2209" spans="1:23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 s="45"/>
      <c r="T2209"/>
      <c r="U2209"/>
      <c r="V2209" s="45"/>
      <c r="W2209"/>
    </row>
    <row r="2210" spans="1:23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 s="45"/>
      <c r="T2210"/>
      <c r="U2210"/>
      <c r="V2210" s="45"/>
      <c r="W2210"/>
    </row>
    <row r="2211" spans="1:23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 s="45"/>
      <c r="T2211"/>
      <c r="U2211"/>
      <c r="V2211" s="45"/>
      <c r="W2211"/>
    </row>
    <row r="2212" spans="1:23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 s="45"/>
      <c r="T2212"/>
      <c r="U2212"/>
      <c r="V2212" s="45"/>
      <c r="W2212"/>
    </row>
    <row r="2213" spans="1:23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 s="45"/>
      <c r="T2213"/>
      <c r="U2213"/>
      <c r="V2213" s="45"/>
      <c r="W2213"/>
    </row>
    <row r="2214" spans="1:23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 s="45"/>
      <c r="T2214"/>
      <c r="U2214"/>
      <c r="V2214" s="45"/>
      <c r="W2214"/>
    </row>
    <row r="2215" spans="1:23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 s="45"/>
      <c r="T2215"/>
      <c r="U2215"/>
      <c r="V2215" s="45"/>
      <c r="W2215"/>
    </row>
    <row r="2216" spans="1:23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 s="45"/>
      <c r="T2216"/>
      <c r="U2216"/>
      <c r="V2216" s="45"/>
      <c r="W2216"/>
    </row>
    <row r="2217" spans="1:23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 s="45"/>
      <c r="T2217"/>
      <c r="U2217"/>
      <c r="V2217" s="45"/>
      <c r="W2217"/>
    </row>
    <row r="2218" spans="1:23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 s="45"/>
      <c r="T2218"/>
      <c r="U2218"/>
      <c r="V2218" s="45"/>
      <c r="W2218"/>
    </row>
    <row r="2219" spans="1:23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 s="45"/>
      <c r="T2219"/>
      <c r="U2219"/>
      <c r="V2219" s="45"/>
      <c r="W2219"/>
    </row>
    <row r="2220" spans="1:23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 s="45"/>
      <c r="T2220"/>
      <c r="U2220"/>
      <c r="V2220" s="45"/>
      <c r="W2220"/>
    </row>
    <row r="2221" spans="1:23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 s="45"/>
      <c r="T2221"/>
      <c r="U2221"/>
      <c r="V2221" s="45"/>
      <c r="W2221"/>
    </row>
    <row r="2222" spans="1:23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 s="45"/>
      <c r="T2222"/>
      <c r="U2222"/>
      <c r="V2222" s="45"/>
      <c r="W2222"/>
    </row>
    <row r="2223" spans="1:23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 s="45"/>
      <c r="T2223"/>
      <c r="U2223"/>
      <c r="V2223" s="45"/>
      <c r="W2223"/>
    </row>
    <row r="2224" spans="1:23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 s="45"/>
      <c r="T2224"/>
      <c r="U2224"/>
      <c r="V2224" s="45"/>
      <c r="W2224"/>
    </row>
    <row r="2225" spans="1:23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 s="45"/>
      <c r="T2225"/>
      <c r="U2225"/>
      <c r="V2225" s="45"/>
      <c r="W2225"/>
    </row>
    <row r="2226" spans="1:23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 s="45"/>
      <c r="T2226"/>
      <c r="U2226"/>
      <c r="V2226" s="45"/>
      <c r="W2226"/>
    </row>
    <row r="2227" spans="1:23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 s="45"/>
      <c r="T2227"/>
      <c r="U2227"/>
      <c r="V2227" s="45"/>
      <c r="W2227"/>
    </row>
    <row r="2228" spans="1:23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 s="45"/>
      <c r="T2228"/>
      <c r="U2228"/>
      <c r="V2228" s="45"/>
      <c r="W2228"/>
    </row>
    <row r="2229" spans="1:23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 s="45"/>
      <c r="T2229"/>
      <c r="U2229"/>
      <c r="V2229" s="45"/>
      <c r="W2229"/>
    </row>
    <row r="2230" spans="1:23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 s="45"/>
      <c r="T2230"/>
      <c r="U2230"/>
      <c r="V2230" s="45"/>
      <c r="W2230"/>
    </row>
    <row r="2231" spans="1:23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 s="45"/>
      <c r="T2231"/>
      <c r="U2231"/>
      <c r="V2231" s="45"/>
      <c r="W2231"/>
    </row>
    <row r="2232" spans="1:23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 s="45"/>
      <c r="T2232"/>
      <c r="U2232"/>
      <c r="V2232" s="45"/>
      <c r="W2232"/>
    </row>
    <row r="2233" spans="1:23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 s="45"/>
      <c r="T2233"/>
      <c r="U2233"/>
      <c r="V2233" s="45"/>
      <c r="W2233"/>
    </row>
    <row r="2234" spans="1:23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 s="45"/>
      <c r="T2234"/>
      <c r="U2234"/>
      <c r="V2234" s="45"/>
      <c r="W2234"/>
    </row>
    <row r="2235" spans="1:23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 s="45"/>
      <c r="T2235"/>
      <c r="U2235"/>
      <c r="V2235" s="45"/>
      <c r="W2235"/>
    </row>
    <row r="2236" spans="1:23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 s="45"/>
      <c r="T2236"/>
      <c r="U2236"/>
      <c r="V2236" s="45"/>
      <c r="W2236"/>
    </row>
    <row r="2237" spans="1:23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 s="45"/>
      <c r="T2237"/>
      <c r="U2237"/>
      <c r="V2237" s="45"/>
      <c r="W2237"/>
    </row>
    <row r="2238" spans="1:23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 s="45"/>
      <c r="T2238"/>
      <c r="U2238"/>
      <c r="V2238" s="45"/>
      <c r="W2238"/>
    </row>
    <row r="2239" spans="1:23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 s="45"/>
      <c r="T2239"/>
      <c r="U2239"/>
      <c r="V2239" s="45"/>
      <c r="W2239"/>
    </row>
    <row r="2240" spans="1:23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 s="45"/>
      <c r="T2240"/>
      <c r="U2240"/>
      <c r="V2240" s="45"/>
      <c r="W2240"/>
    </row>
    <row r="2241" spans="1:23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 s="45"/>
      <c r="T2241"/>
      <c r="U2241"/>
      <c r="V2241" s="45"/>
      <c r="W2241"/>
    </row>
    <row r="2242" spans="1:23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 s="45"/>
      <c r="T2242"/>
      <c r="U2242"/>
      <c r="V2242" s="45"/>
      <c r="W2242"/>
    </row>
    <row r="2243" spans="1:23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 s="45"/>
      <c r="T2243"/>
      <c r="U2243"/>
      <c r="V2243" s="45"/>
      <c r="W2243"/>
    </row>
    <row r="2244" spans="1:23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 s="45"/>
      <c r="T2244"/>
      <c r="U2244"/>
      <c r="V2244" s="45"/>
      <c r="W2244"/>
    </row>
    <row r="2245" spans="1:23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 s="45"/>
      <c r="T2245"/>
      <c r="U2245"/>
      <c r="V2245" s="45"/>
      <c r="W2245"/>
    </row>
    <row r="2246" spans="1:23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 s="45"/>
      <c r="T2246"/>
      <c r="U2246"/>
      <c r="V2246" s="45"/>
      <c r="W2246"/>
    </row>
    <row r="2247" spans="1:23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 s="45"/>
      <c r="T2247"/>
      <c r="U2247"/>
      <c r="V2247" s="45"/>
      <c r="W2247"/>
    </row>
    <row r="2248" spans="1:23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 s="45"/>
      <c r="T2248"/>
      <c r="U2248"/>
      <c r="V2248" s="45"/>
      <c r="W2248"/>
    </row>
    <row r="2249" spans="1:23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 s="45"/>
      <c r="T2249"/>
      <c r="U2249"/>
      <c r="V2249" s="45"/>
      <c r="W2249"/>
    </row>
    <row r="2250" spans="1:23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 s="45"/>
      <c r="T2250"/>
      <c r="U2250"/>
      <c r="V2250" s="45"/>
      <c r="W2250"/>
    </row>
    <row r="2251" spans="1:23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 s="45"/>
      <c r="T2251"/>
      <c r="U2251"/>
      <c r="V2251" s="45"/>
      <c r="W2251"/>
    </row>
    <row r="2252" spans="1:23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 s="45"/>
      <c r="T2252"/>
      <c r="U2252"/>
      <c r="V2252" s="45"/>
      <c r="W2252"/>
    </row>
    <row r="2253" spans="1:23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 s="45"/>
      <c r="T2253"/>
      <c r="U2253"/>
      <c r="V2253" s="45"/>
      <c r="W2253"/>
    </row>
    <row r="2254" spans="1:23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 s="45"/>
      <c r="T2254"/>
      <c r="U2254"/>
      <c r="V2254" s="45"/>
      <c r="W2254"/>
    </row>
    <row r="2255" spans="1:23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 s="45"/>
      <c r="T2255"/>
      <c r="U2255"/>
      <c r="V2255" s="45"/>
      <c r="W2255"/>
    </row>
    <row r="2256" spans="1:23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 s="45"/>
      <c r="T2256"/>
      <c r="U2256"/>
      <c r="V2256" s="45"/>
      <c r="W2256"/>
    </row>
    <row r="2257" spans="1:23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 s="45"/>
      <c r="T2257"/>
      <c r="U2257"/>
      <c r="V2257" s="45"/>
      <c r="W2257"/>
    </row>
    <row r="2258" spans="1:23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 s="45"/>
      <c r="T2258"/>
      <c r="U2258"/>
      <c r="V2258" s="45"/>
      <c r="W2258"/>
    </row>
    <row r="2259" spans="1:23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 s="45"/>
      <c r="T2259"/>
      <c r="U2259"/>
      <c r="V2259" s="45"/>
      <c r="W2259"/>
    </row>
    <row r="2260" spans="1:23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 s="45"/>
      <c r="T2260"/>
      <c r="U2260"/>
      <c r="V2260" s="45"/>
      <c r="W2260"/>
    </row>
    <row r="2261" spans="1:23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 s="45"/>
      <c r="T2261"/>
      <c r="U2261"/>
      <c r="V2261" s="45"/>
      <c r="W2261"/>
    </row>
    <row r="2262" spans="1:23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 s="45"/>
      <c r="T2262"/>
      <c r="U2262"/>
      <c r="V2262" s="45"/>
      <c r="W2262"/>
    </row>
    <row r="2263" spans="1:23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 s="45"/>
      <c r="T2263"/>
      <c r="U2263"/>
      <c r="V2263" s="45"/>
      <c r="W2263"/>
    </row>
    <row r="2264" spans="1:23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 s="45"/>
      <c r="T2264"/>
      <c r="U2264"/>
      <c r="V2264" s="45"/>
      <c r="W2264"/>
    </row>
    <row r="2265" spans="1:23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 s="45"/>
      <c r="T2265"/>
      <c r="U2265"/>
      <c r="V2265" s="45"/>
      <c r="W2265"/>
    </row>
    <row r="2266" spans="1:23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 s="45"/>
      <c r="T2266"/>
      <c r="U2266"/>
      <c r="V2266" s="45"/>
      <c r="W2266"/>
    </row>
    <row r="2267" spans="1:23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 s="45"/>
      <c r="T2267"/>
      <c r="U2267"/>
      <c r="V2267" s="45"/>
      <c r="W2267"/>
    </row>
    <row r="2268" spans="1:23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 s="45"/>
      <c r="T2268"/>
      <c r="U2268"/>
      <c r="V2268" s="45"/>
      <c r="W2268"/>
    </row>
    <row r="2269" spans="1:23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 s="45"/>
      <c r="T2269"/>
      <c r="U2269"/>
      <c r="V2269" s="45"/>
      <c r="W2269"/>
    </row>
    <row r="2270" spans="1:23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 s="45"/>
      <c r="T2270"/>
      <c r="U2270"/>
      <c r="V2270" s="45"/>
      <c r="W2270"/>
    </row>
    <row r="2271" spans="1:23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 s="45"/>
      <c r="T2271"/>
      <c r="U2271"/>
      <c r="V2271" s="45"/>
      <c r="W2271"/>
    </row>
    <row r="2272" spans="1:23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 s="45"/>
      <c r="T2272"/>
      <c r="U2272"/>
      <c r="V2272" s="45"/>
      <c r="W2272"/>
    </row>
    <row r="2273" spans="1:23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 s="45"/>
      <c r="T2273"/>
      <c r="U2273"/>
      <c r="V2273" s="45"/>
      <c r="W2273"/>
    </row>
    <row r="2274" spans="1:23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 s="45"/>
      <c r="T2274"/>
      <c r="U2274"/>
      <c r="V2274" s="45"/>
      <c r="W2274"/>
    </row>
    <row r="2275" spans="1:23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 s="45"/>
      <c r="T2275"/>
      <c r="U2275"/>
      <c r="V2275" s="45"/>
      <c r="W2275"/>
    </row>
    <row r="2276" spans="1:23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 s="45"/>
      <c r="T2276"/>
      <c r="U2276"/>
      <c r="V2276" s="45"/>
      <c r="W2276"/>
    </row>
    <row r="2277" spans="1:23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 s="45"/>
      <c r="T2277"/>
      <c r="U2277"/>
      <c r="V2277" s="45"/>
      <c r="W2277"/>
    </row>
    <row r="2278" spans="1:23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 s="45"/>
      <c r="T2278"/>
      <c r="U2278"/>
      <c r="V2278" s="45"/>
      <c r="W2278"/>
    </row>
    <row r="2279" spans="1:23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 s="45"/>
      <c r="T2279"/>
      <c r="U2279"/>
      <c r="V2279" s="45"/>
      <c r="W2279"/>
    </row>
    <row r="2280" spans="1:23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 s="45"/>
      <c r="T2280"/>
      <c r="U2280"/>
      <c r="V2280" s="45"/>
      <c r="W2280"/>
    </row>
    <row r="2281" spans="1:23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 s="45"/>
      <c r="T2281"/>
      <c r="U2281"/>
      <c r="V2281" s="45"/>
      <c r="W2281"/>
    </row>
    <row r="2282" spans="1:23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 s="45"/>
      <c r="T2282"/>
      <c r="U2282"/>
      <c r="V2282" s="45"/>
      <c r="W2282"/>
    </row>
    <row r="2283" spans="1:23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 s="45"/>
      <c r="T2283"/>
      <c r="U2283"/>
      <c r="V2283" s="45"/>
      <c r="W2283"/>
    </row>
    <row r="2284" spans="1:23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 s="45"/>
      <c r="T2284"/>
      <c r="U2284"/>
      <c r="V2284" s="45"/>
      <c r="W2284"/>
    </row>
    <row r="2285" spans="1:23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 s="45"/>
      <c r="T2285"/>
      <c r="U2285"/>
      <c r="V2285" s="45"/>
      <c r="W2285"/>
    </row>
    <row r="2286" spans="1:23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 s="45"/>
      <c r="T2286"/>
      <c r="U2286"/>
      <c r="V2286" s="45"/>
      <c r="W2286"/>
    </row>
    <row r="2287" spans="1:23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 s="45"/>
      <c r="T2287"/>
      <c r="U2287"/>
      <c r="V2287" s="45"/>
      <c r="W2287"/>
    </row>
    <row r="2288" spans="1:23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 s="45"/>
      <c r="T2288"/>
      <c r="U2288"/>
      <c r="V2288" s="45"/>
      <c r="W2288"/>
    </row>
    <row r="2289" spans="1:23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 s="45"/>
      <c r="T2289"/>
      <c r="U2289"/>
      <c r="V2289" s="45"/>
      <c r="W2289"/>
    </row>
    <row r="2290" spans="1:23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 s="45"/>
      <c r="T2290"/>
      <c r="U2290"/>
      <c r="V2290" s="45"/>
      <c r="W2290"/>
    </row>
    <row r="2291" spans="1:23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 s="45"/>
      <c r="T2291"/>
      <c r="U2291"/>
      <c r="V2291" s="45"/>
      <c r="W2291"/>
    </row>
    <row r="2292" spans="1:23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 s="45"/>
      <c r="T2292"/>
      <c r="U2292"/>
      <c r="V2292" s="45"/>
      <c r="W2292"/>
    </row>
    <row r="2293" spans="1:23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 s="45"/>
      <c r="T2293"/>
      <c r="U2293"/>
      <c r="V2293" s="45"/>
      <c r="W2293"/>
    </row>
    <row r="2294" spans="1:23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 s="45"/>
      <c r="T2294"/>
      <c r="U2294"/>
      <c r="V2294" s="45"/>
      <c r="W2294"/>
    </row>
    <row r="2295" spans="1:23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 s="45"/>
      <c r="T2295"/>
      <c r="U2295"/>
      <c r="V2295" s="45"/>
      <c r="W2295"/>
    </row>
    <row r="2296" spans="1:23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 s="45"/>
      <c r="T2296"/>
      <c r="U2296"/>
      <c r="V2296" s="45"/>
      <c r="W2296"/>
    </row>
    <row r="2297" spans="1:23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 s="45"/>
      <c r="T2297"/>
      <c r="U2297"/>
      <c r="V2297" s="45"/>
      <c r="W2297"/>
    </row>
    <row r="2298" spans="1:23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 s="45"/>
      <c r="T2298"/>
      <c r="U2298"/>
      <c r="V2298" s="45"/>
      <c r="W2298"/>
    </row>
    <row r="2299" spans="1:23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 s="45"/>
      <c r="T2299"/>
      <c r="U2299"/>
      <c r="V2299" s="45"/>
      <c r="W2299"/>
    </row>
    <row r="2300" spans="1:23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 s="45"/>
      <c r="T2300"/>
      <c r="U2300"/>
      <c r="V2300" s="45"/>
      <c r="W2300"/>
    </row>
    <row r="2301" spans="1:23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 s="45"/>
      <c r="T2301"/>
      <c r="U2301"/>
      <c r="V2301" s="45"/>
      <c r="W2301"/>
    </row>
    <row r="2302" spans="1:23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 s="45"/>
      <c r="T2302"/>
      <c r="U2302"/>
      <c r="V2302" s="45"/>
      <c r="W2302"/>
    </row>
    <row r="2303" spans="1:23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 s="45"/>
      <c r="T2303"/>
      <c r="U2303"/>
      <c r="V2303" s="45"/>
      <c r="W2303"/>
    </row>
    <row r="2304" spans="1:23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 s="45"/>
      <c r="T2304"/>
      <c r="U2304"/>
      <c r="V2304" s="45"/>
      <c r="W2304"/>
    </row>
    <row r="2305" spans="1:23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 s="45"/>
      <c r="T2305"/>
      <c r="U2305"/>
      <c r="V2305" s="45"/>
      <c r="W2305"/>
    </row>
    <row r="2306" spans="1:23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 s="45"/>
      <c r="T2306"/>
      <c r="U2306"/>
      <c r="V2306" s="45"/>
      <c r="W2306"/>
    </row>
    <row r="2307" spans="1:23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 s="45"/>
      <c r="T2307"/>
      <c r="U2307"/>
      <c r="V2307" s="45"/>
      <c r="W2307"/>
    </row>
    <row r="2308" spans="1:23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 s="45"/>
      <c r="T2308"/>
      <c r="U2308"/>
      <c r="V2308" s="45"/>
      <c r="W2308"/>
    </row>
    <row r="2309" spans="1:23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 s="45"/>
      <c r="T2309"/>
      <c r="U2309"/>
      <c r="V2309" s="45"/>
      <c r="W2309"/>
    </row>
    <row r="2310" spans="1:23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 s="45"/>
      <c r="T2310"/>
      <c r="U2310"/>
      <c r="V2310" s="45"/>
      <c r="W2310"/>
    </row>
    <row r="2311" spans="1:23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 s="45"/>
      <c r="T2311"/>
      <c r="U2311"/>
      <c r="V2311" s="45"/>
      <c r="W2311"/>
    </row>
    <row r="2312" spans="1:23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 s="45"/>
      <c r="T2312"/>
      <c r="U2312"/>
      <c r="V2312" s="45"/>
      <c r="W2312"/>
    </row>
    <row r="2313" spans="1:23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 s="45"/>
      <c r="T2313"/>
      <c r="U2313"/>
      <c r="V2313" s="45"/>
      <c r="W2313"/>
    </row>
    <row r="2314" spans="1:23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 s="45"/>
      <c r="T2314"/>
      <c r="U2314"/>
      <c r="V2314" s="45"/>
      <c r="W2314"/>
    </row>
    <row r="2315" spans="1:23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 s="45"/>
      <c r="T2315"/>
      <c r="U2315"/>
      <c r="V2315" s="45"/>
      <c r="W2315"/>
    </row>
    <row r="2316" spans="1:23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 s="45"/>
      <c r="T2316"/>
      <c r="U2316"/>
      <c r="V2316" s="45"/>
      <c r="W2316"/>
    </row>
    <row r="2317" spans="1:23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 s="45"/>
      <c r="T2317"/>
      <c r="U2317"/>
      <c r="V2317" s="45"/>
      <c r="W2317"/>
    </row>
    <row r="2318" spans="1:23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 s="45"/>
      <c r="T2318"/>
      <c r="U2318"/>
      <c r="V2318" s="45"/>
      <c r="W2318"/>
    </row>
    <row r="2319" spans="1:23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 s="45"/>
      <c r="T2319"/>
      <c r="U2319"/>
      <c r="V2319" s="45"/>
      <c r="W2319"/>
    </row>
    <row r="2320" spans="1:23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 s="45"/>
      <c r="T2320"/>
      <c r="U2320"/>
      <c r="V2320" s="45"/>
      <c r="W2320"/>
    </row>
    <row r="2321" spans="1:23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 s="45"/>
      <c r="T2321"/>
      <c r="U2321"/>
      <c r="V2321" s="45"/>
      <c r="W2321"/>
    </row>
    <row r="2322" spans="1:23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 s="45"/>
      <c r="T2322"/>
      <c r="U2322"/>
      <c r="V2322" s="45"/>
      <c r="W2322"/>
    </row>
    <row r="2323" spans="1:23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 s="45"/>
      <c r="T2323"/>
      <c r="U2323"/>
      <c r="V2323" s="45"/>
      <c r="W2323"/>
    </row>
    <row r="2324" spans="1:23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 s="45"/>
      <c r="T2324"/>
      <c r="U2324"/>
      <c r="V2324" s="45"/>
      <c r="W2324"/>
    </row>
    <row r="2325" spans="1:23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 s="45"/>
      <c r="T2325"/>
      <c r="U2325"/>
      <c r="V2325" s="45"/>
      <c r="W2325"/>
    </row>
    <row r="2326" spans="1:23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 s="45"/>
      <c r="T2326"/>
      <c r="U2326"/>
      <c r="V2326" s="45"/>
      <c r="W2326"/>
    </row>
    <row r="2327" spans="1:23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 s="45"/>
      <c r="T2327"/>
      <c r="U2327"/>
      <c r="V2327" s="45"/>
      <c r="W2327"/>
    </row>
    <row r="2328" spans="1:23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 s="45"/>
      <c r="T2328"/>
      <c r="U2328"/>
      <c r="V2328" s="45"/>
      <c r="W2328"/>
    </row>
    <row r="2329" spans="1:23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 s="45"/>
      <c r="T2329"/>
      <c r="U2329"/>
      <c r="V2329" s="45"/>
      <c r="W2329"/>
    </row>
    <row r="2330" spans="1:23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 s="45"/>
      <c r="T2330"/>
      <c r="U2330"/>
      <c r="V2330" s="45"/>
      <c r="W2330"/>
    </row>
    <row r="2331" spans="1:23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 s="45"/>
      <c r="T2331"/>
      <c r="U2331"/>
      <c r="V2331" s="45"/>
      <c r="W2331"/>
    </row>
    <row r="2332" spans="1:23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 s="45"/>
      <c r="T2332"/>
      <c r="U2332"/>
      <c r="V2332" s="45"/>
      <c r="W2332"/>
    </row>
    <row r="2333" spans="1:23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 s="45"/>
      <c r="T2333"/>
      <c r="U2333"/>
      <c r="V2333" s="45"/>
      <c r="W2333"/>
    </row>
    <row r="2334" spans="1:23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 s="45"/>
      <c r="T2334"/>
      <c r="U2334"/>
      <c r="V2334" s="45"/>
      <c r="W2334"/>
    </row>
    <row r="2335" spans="1:23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 s="45"/>
      <c r="T2335"/>
      <c r="U2335"/>
      <c r="V2335" s="45"/>
      <c r="W2335"/>
    </row>
    <row r="2336" spans="1:23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 s="45"/>
      <c r="T2336"/>
      <c r="U2336"/>
      <c r="V2336" s="45"/>
      <c r="W2336"/>
    </row>
    <row r="2337" spans="1:23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 s="45"/>
      <c r="T2337"/>
      <c r="U2337"/>
      <c r="V2337" s="45"/>
      <c r="W2337"/>
    </row>
    <row r="2338" spans="1:23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 s="45"/>
      <c r="T2338"/>
      <c r="U2338"/>
      <c r="V2338" s="45"/>
      <c r="W2338"/>
    </row>
    <row r="2339" spans="1:23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 s="45"/>
      <c r="T2339"/>
      <c r="U2339"/>
      <c r="V2339" s="45"/>
      <c r="W2339"/>
    </row>
    <row r="2340" spans="1:23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 s="45"/>
      <c r="T2340"/>
      <c r="U2340"/>
      <c r="V2340" s="45"/>
      <c r="W2340"/>
    </row>
    <row r="2341" spans="1:23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 s="45"/>
      <c r="T2341"/>
      <c r="U2341"/>
      <c r="V2341" s="45"/>
      <c r="W2341"/>
    </row>
    <row r="2342" spans="1:23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 s="45"/>
      <c r="T2342"/>
      <c r="U2342"/>
      <c r="V2342" s="45"/>
      <c r="W2342"/>
    </row>
    <row r="2343" spans="1:23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 s="45"/>
      <c r="T2343"/>
      <c r="U2343"/>
      <c r="V2343" s="45"/>
      <c r="W2343"/>
    </row>
    <row r="2344" spans="1:23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 s="45"/>
      <c r="T2344"/>
      <c r="U2344"/>
      <c r="V2344" s="45"/>
      <c r="W2344"/>
    </row>
    <row r="2345" spans="1:23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 s="45"/>
      <c r="T2345"/>
      <c r="U2345"/>
      <c r="V2345" s="45"/>
      <c r="W2345"/>
    </row>
    <row r="2346" spans="1:23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 s="45"/>
      <c r="T2346"/>
      <c r="U2346"/>
      <c r="V2346" s="45"/>
      <c r="W2346"/>
    </row>
    <row r="2347" spans="1:23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 s="45"/>
      <c r="T2347"/>
      <c r="U2347"/>
      <c r="V2347" s="45"/>
      <c r="W2347"/>
    </row>
    <row r="2348" spans="1:23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 s="45"/>
      <c r="T2348"/>
      <c r="U2348"/>
      <c r="V2348" s="45"/>
      <c r="W2348"/>
    </row>
    <row r="2349" spans="1:23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 s="45"/>
      <c r="T2349"/>
      <c r="U2349"/>
      <c r="V2349" s="45"/>
      <c r="W2349"/>
    </row>
    <row r="2350" spans="1:23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 s="45"/>
      <c r="T2350"/>
      <c r="U2350"/>
      <c r="V2350" s="45"/>
      <c r="W2350"/>
    </row>
    <row r="2351" spans="1:23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 s="45"/>
      <c r="T2351"/>
      <c r="U2351"/>
      <c r="V2351" s="45"/>
      <c r="W2351"/>
    </row>
    <row r="2352" spans="1:23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 s="45"/>
      <c r="T2352"/>
      <c r="U2352"/>
      <c r="V2352" s="45"/>
      <c r="W2352"/>
    </row>
    <row r="2353" spans="1:23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 s="45"/>
      <c r="T2353"/>
      <c r="U2353"/>
      <c r="V2353" s="45"/>
      <c r="W2353"/>
    </row>
    <row r="2354" spans="1:23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 s="45"/>
      <c r="T2354"/>
      <c r="U2354"/>
      <c r="V2354" s="45"/>
      <c r="W2354"/>
    </row>
    <row r="2355" spans="1:23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 s="45"/>
      <c r="T2355"/>
      <c r="U2355"/>
      <c r="V2355" s="45"/>
      <c r="W2355"/>
    </row>
    <row r="2356" spans="1:23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 s="45"/>
      <c r="T2356"/>
      <c r="U2356"/>
      <c r="V2356" s="45"/>
      <c r="W2356"/>
    </row>
    <row r="2357" spans="1:23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 s="45"/>
      <c r="T2357"/>
      <c r="U2357"/>
      <c r="V2357" s="45"/>
      <c r="W2357"/>
    </row>
    <row r="2358" spans="1:23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 s="45"/>
      <c r="T2358"/>
      <c r="U2358"/>
      <c r="V2358" s="45"/>
      <c r="W2358"/>
    </row>
    <row r="2359" spans="1:23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 s="45"/>
      <c r="T2359"/>
      <c r="U2359"/>
      <c r="V2359" s="45"/>
      <c r="W2359"/>
    </row>
    <row r="2360" spans="1:23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 s="45"/>
      <c r="T2360"/>
      <c r="U2360"/>
      <c r="V2360" s="45"/>
      <c r="W2360"/>
    </row>
    <row r="2361" spans="1:23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 s="45"/>
      <c r="T2361"/>
      <c r="U2361"/>
      <c r="V2361" s="45"/>
      <c r="W2361"/>
    </row>
    <row r="2362" spans="1:23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 s="45"/>
      <c r="T2362"/>
      <c r="U2362"/>
      <c r="V2362" s="45"/>
      <c r="W2362"/>
    </row>
    <row r="2363" spans="1:23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 s="45"/>
      <c r="T2363"/>
      <c r="U2363"/>
      <c r="V2363" s="45"/>
      <c r="W2363"/>
    </row>
    <row r="2364" spans="1:23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 s="45"/>
      <c r="T2364"/>
      <c r="U2364"/>
      <c r="V2364" s="45"/>
      <c r="W2364"/>
    </row>
    <row r="2365" spans="1:23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 s="45"/>
      <c r="T2365"/>
      <c r="U2365"/>
      <c r="V2365" s="45"/>
      <c r="W2365"/>
    </row>
    <row r="2366" spans="1:23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 s="45"/>
      <c r="T2366"/>
      <c r="U2366"/>
      <c r="V2366" s="45"/>
      <c r="W2366"/>
    </row>
    <row r="2367" spans="1:23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 s="45"/>
      <c r="T2367"/>
      <c r="U2367"/>
      <c r="V2367" s="45"/>
      <c r="W2367"/>
    </row>
    <row r="2368" spans="1:23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 s="45"/>
      <c r="T2368"/>
      <c r="U2368"/>
      <c r="V2368" s="45"/>
      <c r="W2368"/>
    </row>
    <row r="2369" spans="1:23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 s="45"/>
      <c r="T2369"/>
      <c r="U2369"/>
      <c r="V2369" s="45"/>
      <c r="W2369"/>
    </row>
    <row r="2370" spans="1:23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 s="45"/>
      <c r="T2370"/>
      <c r="U2370"/>
      <c r="V2370" s="45"/>
      <c r="W2370"/>
    </row>
    <row r="2371" spans="1:23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 s="45"/>
      <c r="T2371"/>
      <c r="U2371"/>
      <c r="V2371" s="45"/>
      <c r="W2371"/>
    </row>
    <row r="2372" spans="1:23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 s="45"/>
      <c r="T2372"/>
      <c r="U2372"/>
      <c r="V2372" s="45"/>
      <c r="W2372"/>
    </row>
    <row r="2373" spans="1:23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 s="45"/>
      <c r="T2373"/>
      <c r="U2373"/>
      <c r="V2373" s="45"/>
      <c r="W2373"/>
    </row>
    <row r="2374" spans="1:23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 s="45"/>
      <c r="T2374"/>
      <c r="U2374"/>
      <c r="V2374" s="45"/>
      <c r="W2374"/>
    </row>
    <row r="2375" spans="1:23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 s="45"/>
      <c r="T2375"/>
      <c r="U2375"/>
      <c r="V2375" s="45"/>
      <c r="W2375"/>
    </row>
    <row r="2376" spans="1:23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 s="45"/>
      <c r="T2376"/>
      <c r="U2376"/>
      <c r="V2376" s="45"/>
      <c r="W2376"/>
    </row>
    <row r="2377" spans="1:23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 s="45"/>
      <c r="T2377"/>
      <c r="U2377"/>
      <c r="V2377" s="45"/>
      <c r="W2377"/>
    </row>
    <row r="2378" spans="1:23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 s="45"/>
      <c r="T2378"/>
      <c r="U2378"/>
      <c r="V2378" s="45"/>
      <c r="W2378"/>
    </row>
    <row r="2379" spans="1:23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 s="45"/>
      <c r="T2379"/>
      <c r="U2379"/>
      <c r="V2379" s="45"/>
      <c r="W2379"/>
    </row>
    <row r="2380" spans="1:23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 s="45"/>
      <c r="T2380"/>
      <c r="U2380"/>
      <c r="V2380" s="45"/>
      <c r="W2380"/>
    </row>
    <row r="2381" spans="1:23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 s="45"/>
      <c r="T2381"/>
      <c r="U2381"/>
      <c r="V2381" s="45"/>
      <c r="W2381"/>
    </row>
    <row r="2382" spans="1:23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 s="45"/>
      <c r="T2382"/>
      <c r="U2382"/>
      <c r="V2382" s="45"/>
      <c r="W2382"/>
    </row>
    <row r="2383" spans="1:23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 s="45"/>
      <c r="T2383"/>
      <c r="U2383"/>
      <c r="V2383" s="45"/>
      <c r="W2383"/>
    </row>
    <row r="2384" spans="1:23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 s="45"/>
      <c r="T2384"/>
      <c r="U2384"/>
      <c r="V2384" s="45"/>
      <c r="W2384"/>
    </row>
    <row r="2385" spans="1:23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 s="45"/>
      <c r="T2385"/>
      <c r="U2385"/>
      <c r="V2385" s="45"/>
      <c r="W2385"/>
    </row>
    <row r="2386" spans="1:23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 s="45"/>
      <c r="T2386"/>
      <c r="U2386"/>
      <c r="V2386" s="45"/>
      <c r="W2386"/>
    </row>
    <row r="2387" spans="1:23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 s="45"/>
      <c r="T2387"/>
      <c r="U2387"/>
      <c r="V2387" s="45"/>
      <c r="W2387"/>
    </row>
    <row r="2388" spans="1:23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 s="45"/>
      <c r="T2388"/>
      <c r="U2388"/>
      <c r="V2388" s="45"/>
      <c r="W2388"/>
    </row>
    <row r="2389" spans="1:23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 s="45"/>
      <c r="T2389"/>
      <c r="U2389"/>
      <c r="V2389" s="45"/>
      <c r="W2389"/>
    </row>
    <row r="2390" spans="1:23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 s="45"/>
      <c r="T2390"/>
      <c r="U2390"/>
      <c r="V2390" s="45"/>
      <c r="W2390"/>
    </row>
    <row r="2391" spans="1:23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 s="45"/>
      <c r="T2391"/>
      <c r="U2391"/>
      <c r="V2391" s="45"/>
      <c r="W2391"/>
    </row>
    <row r="2392" spans="1:23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 s="45"/>
      <c r="T2392"/>
      <c r="U2392"/>
      <c r="V2392" s="45"/>
      <c r="W2392"/>
    </row>
    <row r="2393" spans="1:23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 s="45"/>
      <c r="T2393"/>
      <c r="U2393"/>
      <c r="V2393" s="45"/>
      <c r="W2393"/>
    </row>
    <row r="2394" spans="1:23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 s="45"/>
      <c r="T2394"/>
      <c r="U2394"/>
      <c r="V2394" s="45"/>
      <c r="W2394"/>
    </row>
    <row r="2395" spans="1:23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 s="45"/>
      <c r="T2395"/>
      <c r="U2395"/>
      <c r="V2395" s="45"/>
      <c r="W2395"/>
    </row>
    <row r="2396" spans="1:23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 s="45"/>
      <c r="T2396"/>
      <c r="U2396"/>
      <c r="V2396" s="45"/>
      <c r="W2396"/>
    </row>
    <row r="2397" spans="1:23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 s="45"/>
      <c r="T2397"/>
      <c r="U2397"/>
      <c r="V2397" s="45"/>
      <c r="W2397"/>
    </row>
    <row r="2398" spans="1:23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 s="45"/>
      <c r="T2398"/>
      <c r="U2398"/>
      <c r="V2398" s="45"/>
      <c r="W2398"/>
    </row>
    <row r="2399" spans="1:23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 s="45"/>
      <c r="T2399"/>
      <c r="U2399"/>
      <c r="V2399" s="45"/>
      <c r="W2399"/>
    </row>
    <row r="2400" spans="1:23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 s="45"/>
      <c r="T2400"/>
      <c r="U2400"/>
      <c r="V2400" s="45"/>
      <c r="W2400"/>
    </row>
    <row r="2401" spans="1:23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 s="45"/>
      <c r="T2401"/>
      <c r="U2401"/>
      <c r="V2401" s="45"/>
      <c r="W2401"/>
    </row>
    <row r="2402" spans="1:23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 s="45"/>
      <c r="T2402"/>
      <c r="U2402"/>
      <c r="V2402" s="45"/>
      <c r="W2402"/>
    </row>
    <row r="2403" spans="1:23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 s="45"/>
      <c r="T2403"/>
      <c r="U2403"/>
      <c r="V2403" s="45"/>
      <c r="W2403"/>
    </row>
    <row r="2404" spans="1:23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 s="45"/>
      <c r="T2404"/>
      <c r="U2404"/>
      <c r="V2404" s="45"/>
      <c r="W2404"/>
    </row>
    <row r="2405" spans="1:23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 s="45"/>
      <c r="T2405"/>
      <c r="U2405"/>
      <c r="V2405" s="45"/>
      <c r="W2405"/>
    </row>
    <row r="2406" spans="1:23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 s="45"/>
      <c r="T2406"/>
      <c r="U2406"/>
      <c r="V2406" s="45"/>
      <c r="W2406"/>
    </row>
    <row r="2407" spans="1:23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 s="45"/>
      <c r="T2407"/>
      <c r="U2407"/>
      <c r="V2407" s="45"/>
      <c r="W2407"/>
    </row>
    <row r="2408" spans="1:23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 s="45"/>
      <c r="T2408"/>
      <c r="U2408"/>
      <c r="V2408" s="45"/>
      <c r="W2408"/>
    </row>
    <row r="2409" spans="1:23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 s="45"/>
      <c r="T2409"/>
      <c r="U2409"/>
      <c r="V2409" s="45"/>
      <c r="W2409"/>
    </row>
    <row r="2410" spans="1:23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 s="45"/>
      <c r="T2410"/>
      <c r="U2410"/>
      <c r="V2410" s="45"/>
      <c r="W2410"/>
    </row>
    <row r="2411" spans="1:23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 s="45"/>
      <c r="T2411"/>
      <c r="U2411"/>
      <c r="V2411" s="45"/>
      <c r="W2411"/>
    </row>
    <row r="2412" spans="1:23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 s="45"/>
      <c r="T2412"/>
      <c r="U2412"/>
      <c r="V2412" s="45"/>
      <c r="W2412"/>
    </row>
    <row r="2413" spans="1:23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 s="45"/>
      <c r="T2413"/>
      <c r="U2413"/>
      <c r="V2413" s="45"/>
      <c r="W2413"/>
    </row>
    <row r="2414" spans="1:23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 s="45"/>
      <c r="T2414"/>
      <c r="U2414"/>
      <c r="V2414" s="45"/>
      <c r="W2414"/>
    </row>
    <row r="2415" spans="1:23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 s="45"/>
      <c r="T2415"/>
      <c r="U2415"/>
      <c r="V2415" s="45"/>
      <c r="W2415"/>
    </row>
    <row r="2416" spans="1:23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 s="45"/>
      <c r="T2416"/>
      <c r="U2416"/>
      <c r="V2416" s="45"/>
      <c r="W2416"/>
    </row>
    <row r="2417" spans="1:23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 s="45"/>
      <c r="T2417"/>
      <c r="U2417"/>
      <c r="V2417" s="45"/>
      <c r="W2417"/>
    </row>
    <row r="2418" spans="1:23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 s="45"/>
      <c r="T2418"/>
      <c r="U2418"/>
      <c r="V2418" s="45"/>
      <c r="W2418"/>
    </row>
    <row r="2419" spans="1:23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 s="45"/>
      <c r="T2419"/>
      <c r="U2419"/>
      <c r="V2419" s="45"/>
      <c r="W2419"/>
    </row>
    <row r="2420" spans="1:23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 s="45"/>
      <c r="T2420"/>
      <c r="U2420"/>
      <c r="V2420" s="45"/>
      <c r="W2420"/>
    </row>
    <row r="2421" spans="1:23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 s="45"/>
      <c r="T2421"/>
      <c r="U2421"/>
      <c r="V2421" s="45"/>
      <c r="W2421"/>
    </row>
    <row r="2422" spans="1:23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 s="45"/>
      <c r="T2422"/>
      <c r="U2422"/>
      <c r="V2422" s="45"/>
      <c r="W2422"/>
    </row>
    <row r="2423" spans="1:23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 s="45"/>
      <c r="T2423"/>
      <c r="U2423"/>
      <c r="V2423" s="45"/>
      <c r="W2423"/>
    </row>
    <row r="2424" spans="1:23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 s="45"/>
      <c r="T2424"/>
      <c r="U2424"/>
      <c r="V2424" s="45"/>
      <c r="W2424"/>
    </row>
    <row r="2425" spans="1:23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 s="45"/>
      <c r="T2425"/>
      <c r="U2425"/>
      <c r="V2425" s="45"/>
      <c r="W2425"/>
    </row>
    <row r="2426" spans="1:23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 s="45"/>
      <c r="T2426"/>
      <c r="U2426"/>
      <c r="V2426" s="45"/>
      <c r="W2426"/>
    </row>
    <row r="2427" spans="1:23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 s="45"/>
      <c r="T2427"/>
      <c r="U2427"/>
      <c r="V2427" s="45"/>
      <c r="W2427"/>
    </row>
    <row r="2428" spans="1:23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 s="45"/>
      <c r="T2428"/>
      <c r="U2428"/>
      <c r="V2428" s="45"/>
      <c r="W2428"/>
    </row>
    <row r="2429" spans="1:23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 s="45"/>
      <c r="T2429"/>
      <c r="U2429"/>
      <c r="V2429" s="45"/>
      <c r="W2429"/>
    </row>
    <row r="2430" spans="1:23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 s="45"/>
      <c r="T2430"/>
      <c r="U2430"/>
      <c r="V2430" s="45"/>
      <c r="W2430"/>
    </row>
    <row r="2431" spans="1:23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 s="45"/>
      <c r="T2431"/>
      <c r="U2431"/>
      <c r="V2431" s="45"/>
      <c r="W2431"/>
    </row>
    <row r="2432" spans="1:23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 s="45"/>
      <c r="T2432"/>
      <c r="U2432"/>
      <c r="V2432" s="45"/>
      <c r="W2432"/>
    </row>
    <row r="2433" spans="1:23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 s="45"/>
      <c r="T2433"/>
      <c r="U2433"/>
      <c r="V2433" s="45"/>
      <c r="W2433"/>
    </row>
    <row r="2434" spans="1:23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 s="45"/>
      <c r="T2434"/>
      <c r="U2434"/>
      <c r="V2434" s="45"/>
      <c r="W2434"/>
    </row>
    <row r="2435" spans="1:23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 s="45"/>
      <c r="T2435"/>
      <c r="U2435"/>
      <c r="V2435" s="45"/>
      <c r="W2435"/>
    </row>
    <row r="2436" spans="1:23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 s="45"/>
      <c r="T2436"/>
      <c r="U2436"/>
      <c r="V2436" s="45"/>
      <c r="W2436"/>
    </row>
    <row r="2437" spans="1:23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 s="45"/>
      <c r="T2437"/>
      <c r="U2437"/>
      <c r="V2437" s="45"/>
      <c r="W2437"/>
    </row>
    <row r="2438" spans="1:23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 s="45"/>
      <c r="T2438"/>
      <c r="U2438"/>
      <c r="V2438" s="45"/>
      <c r="W2438"/>
    </row>
    <row r="2439" spans="1:23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 s="45"/>
      <c r="T2439"/>
      <c r="U2439"/>
      <c r="V2439" s="45"/>
      <c r="W2439"/>
    </row>
    <row r="2440" spans="1:23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 s="45"/>
      <c r="T2440"/>
      <c r="U2440"/>
      <c r="V2440" s="45"/>
      <c r="W2440"/>
    </row>
    <row r="2441" spans="1:23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 s="45"/>
      <c r="T2441"/>
      <c r="U2441"/>
      <c r="V2441" s="45"/>
      <c r="W2441"/>
    </row>
    <row r="2442" spans="1:23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 s="45"/>
      <c r="T2442"/>
      <c r="U2442"/>
      <c r="V2442" s="45"/>
      <c r="W2442"/>
    </row>
    <row r="2443" spans="1:23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 s="45"/>
      <c r="T2443"/>
      <c r="U2443"/>
      <c r="V2443" s="45"/>
      <c r="W2443"/>
    </row>
    <row r="2444" spans="1:23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 s="45"/>
      <c r="T2444"/>
      <c r="U2444"/>
      <c r="V2444" s="45"/>
      <c r="W2444"/>
    </row>
    <row r="2445" spans="1:23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 s="45"/>
      <c r="T2445"/>
      <c r="U2445"/>
      <c r="V2445" s="45"/>
      <c r="W2445"/>
    </row>
    <row r="2446" spans="1:23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 s="45"/>
      <c r="T2446"/>
      <c r="U2446"/>
      <c r="V2446" s="45"/>
      <c r="W2446"/>
    </row>
    <row r="2447" spans="1:23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 s="45"/>
      <c r="T2447"/>
      <c r="U2447"/>
      <c r="V2447" s="45"/>
      <c r="W2447"/>
    </row>
    <row r="2448" spans="1:23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 s="45"/>
      <c r="T2448"/>
      <c r="U2448"/>
      <c r="V2448" s="45"/>
      <c r="W2448"/>
    </row>
    <row r="2449" spans="1:23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 s="45"/>
      <c r="T2449"/>
      <c r="U2449"/>
      <c r="V2449" s="45"/>
      <c r="W2449"/>
    </row>
    <row r="2450" spans="1:23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 s="45"/>
      <c r="T2450"/>
      <c r="U2450"/>
      <c r="V2450" s="45"/>
      <c r="W2450"/>
    </row>
    <row r="2451" spans="1:23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 s="45"/>
      <c r="T2451"/>
      <c r="U2451"/>
      <c r="V2451" s="45"/>
      <c r="W2451"/>
    </row>
    <row r="2452" spans="1:23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 s="45"/>
      <c r="T2452"/>
      <c r="U2452"/>
      <c r="V2452" s="45"/>
      <c r="W2452"/>
    </row>
    <row r="2453" spans="1:23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 s="45"/>
      <c r="T2453"/>
      <c r="U2453"/>
      <c r="V2453" s="45"/>
      <c r="W2453"/>
    </row>
    <row r="2454" spans="1:23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 s="45"/>
      <c r="T2454"/>
      <c r="U2454"/>
      <c r="V2454" s="45"/>
      <c r="W2454"/>
    </row>
    <row r="2455" spans="1:23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 s="45"/>
      <c r="T2455"/>
      <c r="U2455"/>
      <c r="V2455" s="45"/>
      <c r="W2455"/>
    </row>
    <row r="2456" spans="1:23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 s="45"/>
      <c r="T2456"/>
      <c r="U2456"/>
      <c r="V2456" s="45"/>
      <c r="W2456"/>
    </row>
    <row r="2457" spans="1:23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 s="45"/>
      <c r="T2457"/>
      <c r="U2457"/>
      <c r="V2457" s="45"/>
      <c r="W2457"/>
    </row>
    <row r="2458" spans="1:23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 s="45"/>
      <c r="T2458"/>
      <c r="U2458"/>
      <c r="V2458" s="45"/>
      <c r="W2458"/>
    </row>
    <row r="2459" spans="1:23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 s="45"/>
      <c r="T2459"/>
      <c r="U2459"/>
      <c r="V2459" s="45"/>
      <c r="W2459"/>
    </row>
    <row r="2460" spans="1:23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 s="45"/>
      <c r="T2460"/>
      <c r="U2460"/>
      <c r="V2460" s="45"/>
      <c r="W2460"/>
    </row>
    <row r="2461" spans="1:23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 s="45"/>
      <c r="T2461"/>
      <c r="U2461"/>
      <c r="V2461" s="45"/>
      <c r="W2461"/>
    </row>
    <row r="2462" spans="1:23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 s="45"/>
      <c r="T2462"/>
      <c r="U2462"/>
      <c r="V2462" s="45"/>
      <c r="W2462"/>
    </row>
    <row r="2463" spans="1:23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 s="45"/>
      <c r="T2463"/>
      <c r="U2463"/>
      <c r="V2463" s="45"/>
      <c r="W2463"/>
    </row>
    <row r="2464" spans="1:23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 s="45"/>
      <c r="T2464"/>
      <c r="U2464"/>
      <c r="V2464" s="45"/>
      <c r="W2464"/>
    </row>
    <row r="2465" spans="1:23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 s="45"/>
      <c r="T2465"/>
      <c r="U2465"/>
      <c r="V2465" s="45"/>
      <c r="W2465"/>
    </row>
    <row r="2466" spans="1:23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 s="45"/>
      <c r="T2466"/>
      <c r="U2466"/>
      <c r="V2466" s="45"/>
      <c r="W2466"/>
    </row>
    <row r="2467" spans="1:23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 s="45"/>
      <c r="T2467"/>
      <c r="U2467"/>
      <c r="V2467" s="45"/>
      <c r="W2467"/>
    </row>
    <row r="2468" spans="1:23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 s="45"/>
      <c r="T2468"/>
      <c r="U2468"/>
      <c r="V2468" s="45"/>
      <c r="W2468"/>
    </row>
    <row r="2469" spans="1:23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 s="45"/>
      <c r="T2469"/>
      <c r="U2469"/>
      <c r="V2469" s="45"/>
      <c r="W2469"/>
    </row>
    <row r="2470" spans="1:23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 s="45"/>
      <c r="T2470"/>
      <c r="U2470"/>
      <c r="V2470" s="45"/>
      <c r="W2470"/>
    </row>
    <row r="2471" spans="1:23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 s="45"/>
      <c r="T2471"/>
      <c r="U2471"/>
      <c r="V2471" s="45"/>
      <c r="W2471"/>
    </row>
    <row r="2472" spans="1:23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 s="45"/>
      <c r="T2472"/>
      <c r="U2472"/>
      <c r="V2472" s="45"/>
      <c r="W2472"/>
    </row>
    <row r="2473" spans="1:23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 s="45"/>
      <c r="T2473"/>
      <c r="U2473"/>
      <c r="V2473" s="45"/>
      <c r="W2473"/>
    </row>
    <row r="2474" spans="1:23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 s="45"/>
      <c r="T2474"/>
      <c r="U2474"/>
      <c r="V2474" s="45"/>
      <c r="W2474"/>
    </row>
    <row r="2475" spans="1:23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 s="45"/>
      <c r="T2475"/>
      <c r="U2475"/>
      <c r="V2475" s="45"/>
      <c r="W2475"/>
    </row>
    <row r="2476" spans="1:23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 s="45"/>
      <c r="T2476"/>
      <c r="U2476"/>
      <c r="V2476" s="45"/>
      <c r="W2476"/>
    </row>
    <row r="2477" spans="1:23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 s="45"/>
      <c r="T2477"/>
      <c r="U2477"/>
      <c r="V2477" s="45"/>
      <c r="W2477"/>
    </row>
    <row r="2478" spans="1:23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 s="45"/>
      <c r="T2478"/>
      <c r="U2478"/>
      <c r="V2478" s="45"/>
      <c r="W2478"/>
    </row>
    <row r="2479" spans="1:23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 s="45"/>
      <c r="T2479"/>
      <c r="U2479"/>
      <c r="V2479" s="45"/>
      <c r="W2479"/>
    </row>
    <row r="2480" spans="1:23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 s="45"/>
      <c r="T2480"/>
      <c r="U2480"/>
      <c r="V2480" s="45"/>
      <c r="W2480"/>
    </row>
    <row r="2481" spans="1:23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 s="45"/>
      <c r="T2481"/>
      <c r="U2481"/>
      <c r="V2481" s="45"/>
      <c r="W2481"/>
    </row>
    <row r="2482" spans="1:23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 s="45"/>
      <c r="T2482"/>
      <c r="U2482"/>
      <c r="V2482" s="45"/>
      <c r="W2482"/>
    </row>
    <row r="2483" spans="1:23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 s="45"/>
      <c r="T2483"/>
      <c r="U2483"/>
      <c r="V2483" s="45"/>
      <c r="W2483"/>
    </row>
    <row r="2484" spans="1:23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 s="45"/>
      <c r="T2484"/>
      <c r="U2484"/>
      <c r="V2484" s="45"/>
      <c r="W2484"/>
    </row>
    <row r="2485" spans="1:23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 s="45"/>
      <c r="T2485"/>
      <c r="U2485"/>
      <c r="V2485" s="45"/>
      <c r="W2485"/>
    </row>
    <row r="2486" spans="1:23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 s="45"/>
      <c r="T2486"/>
      <c r="U2486"/>
      <c r="V2486" s="45"/>
      <c r="W2486"/>
    </row>
    <row r="2487" spans="1:23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 s="45"/>
      <c r="T2487"/>
      <c r="U2487"/>
      <c r="V2487" s="45"/>
      <c r="W2487"/>
    </row>
    <row r="2488" spans="1:23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 s="45"/>
      <c r="T2488"/>
      <c r="U2488"/>
      <c r="V2488" s="45"/>
      <c r="W2488"/>
    </row>
    <row r="2489" spans="1:23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 s="45"/>
      <c r="T2489"/>
      <c r="U2489"/>
      <c r="V2489" s="45"/>
      <c r="W2489"/>
    </row>
    <row r="2490" spans="1:23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 s="45"/>
      <c r="T2490"/>
      <c r="U2490"/>
      <c r="V2490" s="45"/>
      <c r="W2490"/>
    </row>
    <row r="2491" spans="1:23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 s="45"/>
      <c r="T2491"/>
      <c r="U2491"/>
      <c r="V2491" s="45"/>
      <c r="W2491"/>
    </row>
    <row r="2492" spans="1:23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 s="45"/>
      <c r="T2492"/>
      <c r="U2492"/>
      <c r="V2492" s="45"/>
      <c r="W2492"/>
    </row>
    <row r="2493" spans="1:23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 s="45"/>
      <c r="T2493"/>
      <c r="U2493"/>
      <c r="V2493" s="45"/>
      <c r="W2493"/>
    </row>
    <row r="2494" spans="1:23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 s="45"/>
      <c r="T2494"/>
      <c r="U2494"/>
      <c r="V2494" s="45"/>
      <c r="W2494"/>
    </row>
    <row r="2495" spans="1:23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 s="45"/>
      <c r="T2495"/>
      <c r="U2495"/>
      <c r="V2495" s="45"/>
      <c r="W2495"/>
    </row>
    <row r="2496" spans="1:23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 s="45"/>
      <c r="T2496"/>
      <c r="U2496"/>
      <c r="V2496" s="45"/>
      <c r="W2496"/>
    </row>
    <row r="2497" spans="1:23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 s="45"/>
      <c r="T2497"/>
      <c r="U2497"/>
      <c r="V2497" s="45"/>
      <c r="W2497"/>
    </row>
    <row r="2498" spans="1:23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 s="45"/>
      <c r="T2498"/>
      <c r="U2498"/>
      <c r="V2498" s="45"/>
      <c r="W2498"/>
    </row>
    <row r="2499" spans="1:23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 s="45"/>
      <c r="T2499"/>
      <c r="U2499"/>
      <c r="V2499" s="45"/>
      <c r="W2499"/>
    </row>
    <row r="2500" spans="1:23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 s="45"/>
      <c r="T2500"/>
      <c r="U2500"/>
      <c r="V2500" s="45"/>
      <c r="W2500"/>
    </row>
    <row r="2501" spans="1:23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 s="45"/>
      <c r="T2501"/>
      <c r="U2501"/>
      <c r="V2501" s="45"/>
      <c r="W2501"/>
    </row>
    <row r="2502" spans="1:23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 s="45"/>
      <c r="T2502"/>
      <c r="U2502"/>
      <c r="V2502" s="45"/>
      <c r="W2502"/>
    </row>
    <row r="2503" spans="1:23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 s="45"/>
      <c r="T2503"/>
      <c r="U2503"/>
      <c r="V2503" s="45"/>
      <c r="W2503"/>
    </row>
    <row r="2504" spans="1:23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 s="45"/>
      <c r="T2504"/>
      <c r="U2504"/>
      <c r="V2504" s="45"/>
      <c r="W2504"/>
    </row>
    <row r="2505" spans="1:23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 s="45"/>
      <c r="T2505"/>
      <c r="U2505"/>
      <c r="V2505" s="45"/>
      <c r="W2505"/>
    </row>
    <row r="2506" spans="1:23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 s="45"/>
      <c r="T2506"/>
      <c r="U2506"/>
      <c r="V2506" s="45"/>
      <c r="W2506"/>
    </row>
    <row r="2507" spans="1:23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 s="45"/>
      <c r="T2507"/>
      <c r="U2507"/>
      <c r="V2507" s="45"/>
      <c r="W2507"/>
    </row>
    <row r="2508" spans="1:23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 s="45"/>
      <c r="T2508"/>
      <c r="U2508"/>
      <c r="V2508" s="45"/>
      <c r="W2508"/>
    </row>
    <row r="2509" spans="1:23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 s="45"/>
      <c r="T2509"/>
      <c r="U2509"/>
      <c r="V2509" s="45"/>
      <c r="W2509"/>
    </row>
    <row r="2510" spans="1:23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 s="45"/>
      <c r="T2510"/>
      <c r="U2510"/>
      <c r="V2510" s="45"/>
      <c r="W2510"/>
    </row>
    <row r="2511" spans="1:23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 s="45"/>
      <c r="T2511"/>
      <c r="U2511"/>
      <c r="V2511" s="45"/>
      <c r="W2511"/>
    </row>
    <row r="2512" spans="1:23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 s="45"/>
      <c r="T2512"/>
      <c r="U2512"/>
      <c r="V2512" s="45"/>
      <c r="W2512"/>
    </row>
    <row r="2513" spans="1:23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 s="45"/>
      <c r="T2513"/>
      <c r="U2513"/>
      <c r="V2513" s="45"/>
      <c r="W2513"/>
    </row>
    <row r="2514" spans="1:23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 s="45"/>
      <c r="T2514"/>
      <c r="U2514"/>
      <c r="V2514" s="45"/>
      <c r="W2514"/>
    </row>
    <row r="2515" spans="1:23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 s="45"/>
      <c r="T2515"/>
      <c r="U2515"/>
      <c r="V2515" s="45"/>
      <c r="W2515"/>
    </row>
    <row r="2516" spans="1:23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 s="45"/>
      <c r="T2516"/>
      <c r="U2516"/>
      <c r="V2516" s="45"/>
      <c r="W2516"/>
    </row>
    <row r="2517" spans="1:23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 s="45"/>
      <c r="T2517"/>
      <c r="U2517"/>
      <c r="V2517" s="45"/>
      <c r="W2517"/>
    </row>
    <row r="2518" spans="1:23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 s="45"/>
      <c r="T2518"/>
      <c r="U2518"/>
      <c r="V2518" s="45"/>
      <c r="W2518"/>
    </row>
    <row r="2519" spans="1:23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 s="45"/>
      <c r="T2519"/>
      <c r="U2519"/>
      <c r="V2519" s="45"/>
      <c r="W2519"/>
    </row>
    <row r="2520" spans="1:23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 s="45"/>
      <c r="T2520"/>
      <c r="U2520"/>
      <c r="V2520" s="45"/>
      <c r="W2520"/>
    </row>
    <row r="2521" spans="1:23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 s="45"/>
      <c r="T2521"/>
      <c r="U2521"/>
      <c r="V2521" s="45"/>
      <c r="W2521"/>
    </row>
    <row r="2522" spans="1:23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 s="45"/>
      <c r="T2522"/>
      <c r="U2522"/>
      <c r="V2522" s="45"/>
      <c r="W2522"/>
    </row>
    <row r="2523" spans="1:23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 s="45"/>
      <c r="T2523"/>
      <c r="U2523"/>
      <c r="V2523" s="45"/>
      <c r="W2523"/>
    </row>
    <row r="2524" spans="1:23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 s="45"/>
      <c r="T2524"/>
      <c r="U2524"/>
      <c r="V2524" s="45"/>
      <c r="W2524"/>
    </row>
    <row r="2525" spans="1:23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 s="45"/>
      <c r="T2525"/>
      <c r="U2525"/>
      <c r="V2525" s="45"/>
      <c r="W2525"/>
    </row>
    <row r="2526" spans="1:23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 s="45"/>
      <c r="T2526"/>
      <c r="U2526"/>
      <c r="V2526" s="45"/>
      <c r="W2526"/>
    </row>
    <row r="2527" spans="1:23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 s="45"/>
      <c r="T2527"/>
      <c r="U2527"/>
      <c r="V2527" s="45"/>
      <c r="W2527"/>
    </row>
    <row r="2528" spans="1:23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 s="45"/>
      <c r="T2528"/>
      <c r="U2528"/>
      <c r="V2528" s="45"/>
      <c r="W2528"/>
    </row>
    <row r="2529" spans="1:23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 s="45"/>
      <c r="T2529"/>
      <c r="U2529"/>
      <c r="V2529" s="45"/>
      <c r="W2529"/>
    </row>
    <row r="2530" spans="1:23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 s="45"/>
      <c r="T2530"/>
      <c r="U2530"/>
      <c r="V2530" s="45"/>
      <c r="W2530"/>
    </row>
    <row r="2531" spans="1:23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 s="45"/>
      <c r="T2531"/>
      <c r="U2531"/>
      <c r="V2531" s="45"/>
      <c r="W2531"/>
    </row>
    <row r="2532" spans="1:23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 s="45"/>
      <c r="T2532"/>
      <c r="U2532"/>
      <c r="V2532" s="45"/>
      <c r="W2532"/>
    </row>
    <row r="2533" spans="1:23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 s="45"/>
      <c r="T2533"/>
      <c r="U2533"/>
      <c r="V2533" s="45"/>
      <c r="W2533"/>
    </row>
    <row r="2534" spans="1:23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 s="45"/>
      <c r="T2534"/>
      <c r="U2534"/>
      <c r="V2534" s="45"/>
      <c r="W2534"/>
    </row>
    <row r="2535" spans="1:23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 s="45"/>
      <c r="T2535"/>
      <c r="U2535"/>
      <c r="V2535" s="45"/>
      <c r="W2535"/>
    </row>
    <row r="2536" spans="1:23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 s="45"/>
      <c r="T2536"/>
      <c r="U2536"/>
      <c r="V2536" s="45"/>
      <c r="W2536"/>
    </row>
    <row r="2537" spans="1:23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 s="45"/>
      <c r="T2537"/>
      <c r="U2537"/>
      <c r="V2537" s="45"/>
      <c r="W2537"/>
    </row>
    <row r="2538" spans="1:23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 s="45"/>
      <c r="T2538"/>
      <c r="U2538"/>
      <c r="V2538" s="45"/>
      <c r="W2538"/>
    </row>
    <row r="2539" spans="1:23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 s="45"/>
      <c r="T2539"/>
      <c r="U2539"/>
      <c r="V2539" s="45"/>
      <c r="W2539"/>
    </row>
    <row r="2540" spans="1:23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 s="45"/>
      <c r="T2540"/>
      <c r="U2540"/>
      <c r="V2540" s="45"/>
      <c r="W2540"/>
    </row>
    <row r="2541" spans="1:23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 s="45"/>
      <c r="T2541"/>
      <c r="U2541"/>
      <c r="V2541" s="45"/>
      <c r="W2541"/>
    </row>
    <row r="2542" spans="1:23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 s="45"/>
      <c r="T2542"/>
      <c r="U2542"/>
      <c r="V2542" s="45"/>
      <c r="W2542"/>
    </row>
    <row r="2543" spans="1:23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 s="45"/>
      <c r="T2543"/>
      <c r="U2543"/>
      <c r="V2543" s="45"/>
      <c r="W2543"/>
    </row>
    <row r="2544" spans="1:23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 s="45"/>
      <c r="T2544"/>
      <c r="U2544"/>
      <c r="V2544" s="45"/>
      <c r="W2544"/>
    </row>
    <row r="2545" spans="1:23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 s="45"/>
      <c r="T2545"/>
      <c r="U2545"/>
      <c r="V2545" s="45"/>
      <c r="W2545"/>
    </row>
    <row r="2546" spans="1:23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 s="45"/>
      <c r="T2546"/>
      <c r="U2546"/>
      <c r="V2546" s="45"/>
      <c r="W2546"/>
    </row>
    <row r="2547" spans="1:23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 s="45"/>
      <c r="T2547"/>
      <c r="U2547"/>
      <c r="V2547" s="45"/>
      <c r="W2547"/>
    </row>
    <row r="2548" spans="1:23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 s="45"/>
      <c r="T2548"/>
      <c r="U2548"/>
      <c r="V2548" s="45"/>
      <c r="W2548"/>
    </row>
    <row r="2549" spans="1:23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 s="45"/>
      <c r="T2549"/>
      <c r="U2549"/>
      <c r="V2549" s="45"/>
      <c r="W2549"/>
    </row>
    <row r="2550" spans="1:23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 s="45"/>
      <c r="T2550"/>
      <c r="U2550"/>
      <c r="V2550" s="45"/>
      <c r="W2550"/>
    </row>
    <row r="2551" spans="1:23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 s="45"/>
      <c r="T2551"/>
      <c r="U2551"/>
      <c r="V2551" s="45"/>
      <c r="W2551"/>
    </row>
    <row r="2552" spans="1:23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 s="45"/>
      <c r="T2552"/>
      <c r="U2552"/>
      <c r="V2552" s="45"/>
      <c r="W2552"/>
    </row>
    <row r="2553" spans="1:23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 s="45"/>
      <c r="T2553"/>
      <c r="U2553"/>
      <c r="V2553" s="45"/>
      <c r="W2553"/>
    </row>
    <row r="2554" spans="1:23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 s="45"/>
      <c r="T2554"/>
      <c r="U2554"/>
      <c r="V2554" s="45"/>
      <c r="W2554"/>
    </row>
    <row r="2555" spans="1:23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 s="45"/>
      <c r="T2555"/>
      <c r="U2555"/>
      <c r="V2555" s="45"/>
      <c r="W2555"/>
    </row>
    <row r="2556" spans="1:23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 s="45"/>
      <c r="T2556"/>
      <c r="U2556"/>
      <c r="V2556" s="45"/>
      <c r="W2556"/>
    </row>
    <row r="2557" spans="1:23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 s="45"/>
      <c r="T2557"/>
      <c r="U2557"/>
      <c r="V2557" s="45"/>
      <c r="W2557"/>
    </row>
    <row r="2558" spans="1:23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 s="45"/>
      <c r="T2558"/>
      <c r="U2558"/>
      <c r="V2558" s="45"/>
      <c r="W2558"/>
    </row>
    <row r="2559" spans="1:23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 s="45"/>
      <c r="T2559"/>
      <c r="U2559"/>
      <c r="V2559" s="45"/>
      <c r="W2559"/>
    </row>
    <row r="2560" spans="1:23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 s="45"/>
      <c r="T2560"/>
      <c r="U2560"/>
      <c r="V2560" s="45"/>
      <c r="W2560"/>
    </row>
    <row r="2561" spans="1:23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 s="45"/>
      <c r="T2561"/>
      <c r="U2561"/>
      <c r="V2561" s="45"/>
      <c r="W2561"/>
    </row>
    <row r="2562" spans="1:23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 s="45"/>
      <c r="T2562"/>
      <c r="U2562"/>
      <c r="V2562" s="45"/>
      <c r="W2562"/>
    </row>
    <row r="2563" spans="1:23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 s="45"/>
      <c r="T2563"/>
      <c r="U2563"/>
      <c r="V2563" s="45"/>
      <c r="W2563"/>
    </row>
    <row r="2564" spans="1:23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 s="45"/>
      <c r="T2564"/>
      <c r="U2564"/>
      <c r="V2564" s="45"/>
      <c r="W2564"/>
    </row>
    <row r="2565" spans="1:23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 s="45"/>
      <c r="T2565"/>
      <c r="U2565"/>
      <c r="V2565" s="45"/>
      <c r="W2565"/>
    </row>
    <row r="2566" spans="1:23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 s="45"/>
      <c r="T2566"/>
      <c r="U2566"/>
      <c r="V2566" s="45"/>
      <c r="W2566"/>
    </row>
    <row r="2567" spans="1:23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 s="45"/>
      <c r="T2567"/>
      <c r="U2567"/>
      <c r="V2567" s="45"/>
      <c r="W2567"/>
    </row>
    <row r="2568" spans="1:23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 s="45"/>
      <c r="T2568"/>
      <c r="U2568"/>
      <c r="V2568" s="45"/>
      <c r="W2568"/>
    </row>
    <row r="2569" spans="1:23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 s="45"/>
      <c r="T2569"/>
      <c r="U2569"/>
      <c r="V2569" s="45"/>
      <c r="W2569"/>
    </row>
    <row r="2570" spans="1:23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 s="45"/>
      <c r="T2570"/>
      <c r="U2570"/>
      <c r="V2570" s="45"/>
      <c r="W2570"/>
    </row>
    <row r="2571" spans="1:23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 s="45"/>
      <c r="T2571"/>
      <c r="U2571"/>
      <c r="V2571" s="45"/>
      <c r="W2571"/>
    </row>
    <row r="2572" spans="1:23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 s="45"/>
      <c r="T2572"/>
      <c r="U2572"/>
      <c r="V2572" s="45"/>
      <c r="W2572"/>
    </row>
    <row r="2573" spans="1:23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 s="45"/>
      <c r="T2573"/>
      <c r="U2573"/>
      <c r="V2573" s="45"/>
      <c r="W2573"/>
    </row>
    <row r="2574" spans="1:23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 s="45"/>
      <c r="T2574"/>
      <c r="U2574"/>
      <c r="V2574" s="45"/>
      <c r="W2574"/>
    </row>
    <row r="2575" spans="1:23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 s="45"/>
      <c r="T2575"/>
      <c r="U2575"/>
      <c r="V2575" s="45"/>
      <c r="W2575"/>
    </row>
    <row r="2576" spans="1:23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 s="45"/>
      <c r="T2576"/>
      <c r="U2576"/>
      <c r="V2576" s="45"/>
      <c r="W2576"/>
    </row>
    <row r="2577" spans="1:23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 s="45"/>
      <c r="T2577"/>
      <c r="U2577"/>
      <c r="V2577" s="45"/>
      <c r="W2577"/>
    </row>
    <row r="2578" spans="1:23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 s="45"/>
      <c r="T2578"/>
      <c r="U2578"/>
      <c r="V2578" s="45"/>
      <c r="W2578"/>
    </row>
    <row r="2579" spans="1:23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 s="45"/>
      <c r="T2579"/>
      <c r="U2579"/>
      <c r="V2579" s="45"/>
      <c r="W2579"/>
    </row>
    <row r="2580" spans="1:23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 s="45"/>
      <c r="T2580"/>
      <c r="U2580"/>
      <c r="V2580" s="45"/>
      <c r="W2580"/>
    </row>
    <row r="2581" spans="1:23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 s="45"/>
      <c r="T2581"/>
      <c r="U2581"/>
      <c r="V2581" s="45"/>
      <c r="W2581"/>
    </row>
    <row r="2582" spans="1:23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 s="45"/>
      <c r="T2582"/>
      <c r="U2582"/>
      <c r="V2582" s="45"/>
      <c r="W2582"/>
    </row>
    <row r="2583" spans="1:23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 s="45"/>
      <c r="T2583"/>
      <c r="U2583"/>
      <c r="V2583" s="45"/>
      <c r="W2583"/>
    </row>
    <row r="2584" spans="1:23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 s="45"/>
      <c r="T2584"/>
      <c r="U2584"/>
      <c r="V2584" s="45"/>
      <c r="W2584"/>
    </row>
    <row r="2585" spans="1:23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 s="45"/>
      <c r="T2585"/>
      <c r="U2585"/>
      <c r="V2585" s="45"/>
      <c r="W2585"/>
    </row>
    <row r="2586" spans="1:23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 s="45"/>
      <c r="T2586"/>
      <c r="U2586"/>
      <c r="V2586" s="45"/>
      <c r="W2586"/>
    </row>
    <row r="2587" spans="1:23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 s="45"/>
      <c r="T2587"/>
      <c r="U2587"/>
      <c r="V2587" s="45"/>
      <c r="W2587"/>
    </row>
    <row r="2588" spans="1:23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 s="45"/>
      <c r="T2588"/>
      <c r="U2588"/>
      <c r="V2588" s="45"/>
      <c r="W2588"/>
    </row>
    <row r="2589" spans="1:23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 s="45"/>
      <c r="T2589"/>
      <c r="U2589"/>
      <c r="V2589" s="45"/>
      <c r="W2589"/>
    </row>
    <row r="2590" spans="1:23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 s="45"/>
      <c r="T2590"/>
      <c r="U2590"/>
      <c r="V2590" s="45"/>
      <c r="W2590"/>
    </row>
    <row r="2591" spans="1:23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 s="45"/>
      <c r="T2591"/>
      <c r="U2591"/>
      <c r="V2591" s="45"/>
      <c r="W2591"/>
    </row>
    <row r="2592" spans="1:23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 s="45"/>
      <c r="T2592"/>
      <c r="U2592"/>
      <c r="V2592" s="45"/>
      <c r="W2592"/>
    </row>
    <row r="2593" spans="1:23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 s="45"/>
      <c r="T2593"/>
      <c r="U2593"/>
      <c r="V2593" s="45"/>
      <c r="W2593"/>
    </row>
    <row r="2594" spans="1:23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 s="45"/>
      <c r="T2594"/>
      <c r="U2594"/>
      <c r="V2594" s="45"/>
      <c r="W2594"/>
    </row>
    <row r="2595" spans="1:23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 s="45"/>
      <c r="T2595"/>
      <c r="U2595"/>
      <c r="V2595" s="45"/>
      <c r="W2595"/>
    </row>
    <row r="2596" spans="1:23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 s="45"/>
      <c r="T2596"/>
      <c r="U2596"/>
      <c r="V2596" s="45"/>
      <c r="W2596"/>
    </row>
    <row r="2597" spans="1:23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 s="45"/>
      <c r="T2597"/>
      <c r="U2597"/>
      <c r="V2597" s="45"/>
      <c r="W2597"/>
    </row>
    <row r="2598" spans="1:23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 s="45"/>
      <c r="T2598"/>
      <c r="U2598"/>
      <c r="V2598" s="45"/>
      <c r="W2598"/>
    </row>
    <row r="2599" spans="1:23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 s="45"/>
      <c r="T2599"/>
      <c r="U2599"/>
      <c r="V2599" s="45"/>
      <c r="W2599"/>
    </row>
    <row r="2600" spans="1:23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 s="45"/>
      <c r="T2600"/>
      <c r="U2600"/>
      <c r="V2600" s="45"/>
      <c r="W2600"/>
    </row>
    <row r="2601" spans="1:23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 s="45"/>
      <c r="T2601"/>
      <c r="U2601"/>
      <c r="V2601" s="45"/>
      <c r="W2601"/>
    </row>
    <row r="2602" spans="1:23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 s="45"/>
      <c r="T2602"/>
      <c r="U2602"/>
      <c r="V2602" s="45"/>
      <c r="W2602"/>
    </row>
    <row r="2603" spans="1:23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 s="45"/>
      <c r="T2603"/>
      <c r="U2603"/>
      <c r="V2603" s="45"/>
      <c r="W2603"/>
    </row>
    <row r="2604" spans="1:23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 s="45"/>
      <c r="T2604"/>
      <c r="U2604"/>
      <c r="V2604" s="45"/>
      <c r="W2604"/>
    </row>
    <row r="2605" spans="1:23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 s="45"/>
      <c r="T2605"/>
      <c r="U2605"/>
      <c r="V2605" s="45"/>
      <c r="W2605"/>
    </row>
    <row r="2606" spans="1:23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 s="45"/>
      <c r="T2606"/>
      <c r="U2606"/>
      <c r="V2606" s="45"/>
      <c r="W2606"/>
    </row>
    <row r="2607" spans="1:23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 s="45"/>
      <c r="T2607"/>
      <c r="U2607"/>
      <c r="V2607" s="45"/>
      <c r="W2607"/>
    </row>
    <row r="2608" spans="1:23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 s="45"/>
      <c r="T2608"/>
      <c r="U2608"/>
      <c r="V2608" s="45"/>
      <c r="W2608"/>
    </row>
    <row r="2609" spans="1:23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 s="45"/>
      <c r="T2609"/>
      <c r="U2609"/>
      <c r="V2609" s="45"/>
      <c r="W2609"/>
    </row>
    <row r="2610" spans="1:23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 s="45"/>
      <c r="T2610"/>
      <c r="U2610"/>
      <c r="V2610" s="45"/>
      <c r="W2610"/>
    </row>
    <row r="2611" spans="1:23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 s="45"/>
      <c r="T2611"/>
      <c r="U2611"/>
      <c r="V2611" s="45"/>
      <c r="W2611"/>
    </row>
    <row r="2612" spans="1:23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 s="45"/>
      <c r="T2612"/>
      <c r="U2612"/>
      <c r="V2612" s="45"/>
      <c r="W2612"/>
    </row>
    <row r="2613" spans="1:23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 s="45"/>
      <c r="T2613"/>
      <c r="U2613"/>
      <c r="V2613" s="45"/>
      <c r="W2613"/>
    </row>
    <row r="2614" spans="1:23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 s="45"/>
      <c r="T2614"/>
      <c r="U2614"/>
      <c r="V2614" s="45"/>
      <c r="W2614"/>
    </row>
    <row r="2615" spans="1:23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 s="45"/>
      <c r="T2615"/>
      <c r="U2615"/>
      <c r="V2615" s="45"/>
      <c r="W2615"/>
    </row>
    <row r="2616" spans="1:23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 s="45"/>
      <c r="T2616"/>
      <c r="U2616"/>
      <c r="V2616" s="45"/>
      <c r="W2616"/>
    </row>
    <row r="2617" spans="1:23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 s="45"/>
      <c r="T2617"/>
      <c r="U2617"/>
      <c r="V2617" s="45"/>
      <c r="W2617"/>
    </row>
    <row r="2618" spans="1:23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 s="45"/>
      <c r="T2618"/>
      <c r="U2618"/>
      <c r="V2618" s="45"/>
      <c r="W2618"/>
    </row>
    <row r="2619" spans="1:23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 s="45"/>
      <c r="T2619"/>
      <c r="U2619"/>
      <c r="V2619" s="45"/>
      <c r="W2619"/>
    </row>
    <row r="2620" spans="1:23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 s="45"/>
      <c r="T2620"/>
      <c r="U2620"/>
      <c r="V2620" s="45"/>
      <c r="W2620"/>
    </row>
    <row r="2621" spans="1:23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 s="45"/>
      <c r="T2621"/>
      <c r="U2621"/>
      <c r="V2621" s="45"/>
      <c r="W2621"/>
    </row>
    <row r="2622" spans="1:23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 s="45"/>
      <c r="T2622"/>
      <c r="U2622"/>
      <c r="V2622" s="45"/>
      <c r="W2622"/>
    </row>
    <row r="2623" spans="1:23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 s="45"/>
      <c r="T2623"/>
      <c r="U2623"/>
      <c r="V2623" s="45"/>
      <c r="W2623"/>
    </row>
    <row r="2624" spans="1:23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 s="45"/>
      <c r="T2624"/>
      <c r="U2624"/>
      <c r="V2624" s="45"/>
      <c r="W2624"/>
    </row>
    <row r="2625" spans="1:23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 s="45"/>
      <c r="T2625"/>
      <c r="U2625"/>
      <c r="V2625" s="45"/>
      <c r="W2625"/>
    </row>
    <row r="2626" spans="1:23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 s="45"/>
      <c r="T2626"/>
      <c r="U2626"/>
      <c r="V2626" s="45"/>
      <c r="W2626"/>
    </row>
    <row r="2627" spans="1:23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 s="45"/>
      <c r="T2627"/>
      <c r="U2627"/>
      <c r="V2627" s="45"/>
      <c r="W2627"/>
    </row>
    <row r="2628" spans="1:23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 s="45"/>
      <c r="T2628"/>
      <c r="U2628"/>
      <c r="V2628" s="45"/>
      <c r="W2628"/>
    </row>
    <row r="2629" spans="1:23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 s="45"/>
      <c r="T2629"/>
      <c r="U2629"/>
      <c r="V2629" s="45"/>
      <c r="W2629"/>
    </row>
    <row r="2630" spans="1:23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 s="45"/>
      <c r="T2630"/>
      <c r="U2630"/>
      <c r="V2630" s="45"/>
      <c r="W2630"/>
    </row>
    <row r="2631" spans="1:23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 s="45"/>
      <c r="T2631"/>
      <c r="U2631"/>
      <c r="V2631" s="45"/>
      <c r="W2631"/>
    </row>
    <row r="2632" spans="1:23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 s="45"/>
      <c r="T2632"/>
      <c r="U2632"/>
      <c r="V2632" s="45"/>
      <c r="W2632"/>
    </row>
    <row r="2633" spans="1:23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 s="45"/>
      <c r="T2633"/>
      <c r="U2633"/>
      <c r="V2633" s="45"/>
      <c r="W2633"/>
    </row>
    <row r="2634" spans="1:23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 s="45"/>
      <c r="T2634"/>
      <c r="U2634"/>
      <c r="V2634" s="45"/>
      <c r="W2634"/>
    </row>
    <row r="2635" spans="1:23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 s="45"/>
      <c r="T2635"/>
      <c r="U2635"/>
      <c r="V2635" s="45"/>
      <c r="W2635"/>
    </row>
    <row r="2636" spans="1:23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 s="45"/>
      <c r="T2636"/>
      <c r="U2636"/>
      <c r="V2636" s="45"/>
      <c r="W2636"/>
    </row>
    <row r="2637" spans="1:23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 s="45"/>
      <c r="T2637"/>
      <c r="U2637"/>
      <c r="V2637" s="45"/>
      <c r="W2637"/>
    </row>
    <row r="2638" spans="1:23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 s="45"/>
      <c r="T2638"/>
      <c r="U2638"/>
      <c r="V2638" s="45"/>
      <c r="W2638"/>
    </row>
    <row r="2639" spans="1:23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 s="45"/>
      <c r="T2639"/>
      <c r="U2639"/>
      <c r="V2639" s="45"/>
      <c r="W2639"/>
    </row>
    <row r="2640" spans="1:23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 s="45"/>
      <c r="T2640"/>
      <c r="U2640"/>
      <c r="V2640" s="45"/>
      <c r="W2640"/>
    </row>
    <row r="2641" spans="1:23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 s="45"/>
      <c r="T2641"/>
      <c r="U2641"/>
      <c r="V2641" s="45"/>
      <c r="W2641"/>
    </row>
    <row r="2642" spans="1:23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 s="45"/>
      <c r="T2642"/>
      <c r="U2642"/>
      <c r="V2642" s="45"/>
      <c r="W2642"/>
    </row>
    <row r="2643" spans="1:23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 s="45"/>
      <c r="T2643"/>
      <c r="U2643"/>
      <c r="V2643" s="45"/>
      <c r="W2643"/>
    </row>
    <row r="2644" spans="1:23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 s="45"/>
      <c r="T2644"/>
      <c r="U2644"/>
      <c r="V2644" s="45"/>
      <c r="W2644"/>
    </row>
    <row r="2645" spans="1:23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 s="45"/>
      <c r="T2645"/>
      <c r="U2645"/>
      <c r="V2645" s="45"/>
      <c r="W2645"/>
    </row>
    <row r="2646" spans="1:23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 s="45"/>
      <c r="T2646"/>
      <c r="U2646"/>
      <c r="V2646" s="45"/>
      <c r="W2646"/>
    </row>
    <row r="2647" spans="1:23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 s="45"/>
      <c r="T2647"/>
      <c r="U2647"/>
      <c r="V2647" s="45"/>
      <c r="W2647"/>
    </row>
    <row r="2648" spans="1:23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 s="45"/>
      <c r="T2648"/>
      <c r="U2648"/>
      <c r="V2648" s="45"/>
      <c r="W2648"/>
    </row>
    <row r="2649" spans="1:23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 s="45"/>
      <c r="T2649"/>
      <c r="U2649"/>
      <c r="V2649" s="45"/>
      <c r="W2649"/>
    </row>
    <row r="2650" spans="1:23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 s="45"/>
      <c r="T2650"/>
      <c r="U2650"/>
      <c r="V2650" s="45"/>
      <c r="W2650"/>
    </row>
    <row r="2651" spans="1:23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 s="45"/>
      <c r="T2651"/>
      <c r="U2651"/>
      <c r="V2651" s="45"/>
      <c r="W2651"/>
    </row>
    <row r="2652" spans="1:23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 s="45"/>
      <c r="T2652"/>
      <c r="U2652"/>
      <c r="V2652" s="45"/>
      <c r="W2652"/>
    </row>
    <row r="2653" spans="1:23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 s="45"/>
      <c r="T2653"/>
      <c r="U2653"/>
      <c r="V2653" s="45"/>
      <c r="W2653"/>
    </row>
    <row r="2654" spans="1:23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 s="45"/>
      <c r="T2654"/>
      <c r="U2654"/>
      <c r="V2654" s="45"/>
      <c r="W2654"/>
    </row>
    <row r="2655" spans="1:23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 s="45"/>
      <c r="T2655"/>
      <c r="U2655"/>
      <c r="V2655" s="45"/>
      <c r="W2655"/>
    </row>
    <row r="2656" spans="1:23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 s="45"/>
      <c r="T2656"/>
      <c r="U2656"/>
      <c r="V2656" s="45"/>
      <c r="W2656"/>
    </row>
    <row r="2657" spans="1:23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 s="45"/>
      <c r="T2657"/>
      <c r="U2657"/>
      <c r="V2657" s="45"/>
      <c r="W2657"/>
    </row>
    <row r="2658" spans="1:23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 s="45"/>
      <c r="T2658"/>
      <c r="U2658"/>
      <c r="V2658" s="45"/>
      <c r="W2658"/>
    </row>
    <row r="2659" spans="1:23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 s="45"/>
      <c r="T2659"/>
      <c r="U2659"/>
      <c r="V2659" s="45"/>
      <c r="W2659"/>
    </row>
    <row r="2660" spans="1:23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 s="45"/>
      <c r="T2660"/>
      <c r="U2660"/>
      <c r="V2660" s="45"/>
      <c r="W2660"/>
    </row>
    <row r="2661" spans="1:23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 s="45"/>
      <c r="T2661"/>
      <c r="U2661"/>
      <c r="V2661" s="45"/>
      <c r="W2661"/>
    </row>
    <row r="2662" spans="1:23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 s="45"/>
      <c r="T2662"/>
      <c r="U2662"/>
      <c r="V2662" s="45"/>
      <c r="W2662"/>
    </row>
    <row r="2663" spans="1:23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 s="45"/>
      <c r="T2663"/>
      <c r="U2663"/>
      <c r="V2663" s="45"/>
      <c r="W2663"/>
    </row>
    <row r="2664" spans="1:23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 s="45"/>
      <c r="T2664"/>
      <c r="U2664"/>
      <c r="V2664" s="45"/>
      <c r="W2664"/>
    </row>
    <row r="2665" spans="1:23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 s="45"/>
      <c r="T2665"/>
      <c r="U2665"/>
      <c r="V2665" s="45"/>
      <c r="W2665"/>
    </row>
    <row r="2666" spans="1:23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 s="45"/>
      <c r="T2666"/>
      <c r="U2666"/>
      <c r="V2666" s="45"/>
      <c r="W2666"/>
    </row>
    <row r="2667" spans="1:23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 s="45"/>
      <c r="T2667"/>
      <c r="U2667"/>
      <c r="V2667" s="45"/>
      <c r="W2667"/>
    </row>
    <row r="2668" spans="1:23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 s="45"/>
      <c r="T2668"/>
      <c r="U2668"/>
      <c r="V2668" s="45"/>
      <c r="W2668"/>
    </row>
    <row r="2669" spans="1:23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 s="45"/>
      <c r="T2669"/>
      <c r="U2669"/>
      <c r="V2669" s="45"/>
      <c r="W2669"/>
    </row>
    <row r="2670" spans="1:23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 s="45"/>
      <c r="T2670"/>
      <c r="U2670"/>
      <c r="V2670" s="45"/>
      <c r="W2670"/>
    </row>
    <row r="2671" spans="1:23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 s="45"/>
      <c r="T2671"/>
      <c r="U2671"/>
      <c r="V2671" s="45"/>
      <c r="W2671"/>
    </row>
    <row r="2672" spans="1:23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 s="45"/>
      <c r="T2672"/>
      <c r="U2672"/>
      <c r="V2672" s="45"/>
      <c r="W2672"/>
    </row>
    <row r="2673" spans="1:23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 s="45"/>
      <c r="T2673"/>
      <c r="U2673"/>
      <c r="V2673" s="45"/>
      <c r="W2673"/>
    </row>
    <row r="2674" spans="1:23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 s="45"/>
      <c r="T2674"/>
      <c r="U2674"/>
      <c r="V2674" s="45"/>
      <c r="W2674"/>
    </row>
    <row r="2675" spans="1:23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 s="45"/>
      <c r="T2675"/>
      <c r="U2675"/>
      <c r="V2675" s="45"/>
      <c r="W2675"/>
    </row>
    <row r="2676" spans="1:23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 s="45"/>
      <c r="T2676"/>
      <c r="U2676"/>
      <c r="V2676" s="45"/>
      <c r="W2676"/>
    </row>
    <row r="2677" spans="1:23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 s="45"/>
      <c r="T2677"/>
      <c r="U2677"/>
      <c r="V2677" s="45"/>
      <c r="W2677"/>
    </row>
    <row r="2678" spans="1:23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 s="45"/>
      <c r="T2678"/>
      <c r="U2678"/>
      <c r="V2678" s="45"/>
      <c r="W2678"/>
    </row>
    <row r="2679" spans="1:23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 s="45"/>
      <c r="T2679"/>
      <c r="U2679"/>
      <c r="V2679" s="45"/>
      <c r="W2679"/>
    </row>
    <row r="2680" spans="1:23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 s="45"/>
      <c r="T2680"/>
      <c r="U2680"/>
      <c r="V2680" s="45"/>
      <c r="W2680"/>
    </row>
    <row r="2681" spans="1:23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 s="45"/>
      <c r="T2681"/>
      <c r="U2681"/>
      <c r="V2681" s="45"/>
      <c r="W2681"/>
    </row>
    <row r="2682" spans="1:23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 s="45"/>
      <c r="T2682"/>
      <c r="U2682"/>
      <c r="V2682" s="45"/>
      <c r="W2682"/>
    </row>
    <row r="2683" spans="1:23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 s="45"/>
      <c r="T2683"/>
      <c r="U2683"/>
      <c r="V2683" s="45"/>
      <c r="W2683"/>
    </row>
    <row r="2684" spans="1:23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 s="45"/>
      <c r="T2684"/>
      <c r="U2684"/>
      <c r="V2684" s="45"/>
      <c r="W2684"/>
    </row>
    <row r="2685" spans="1:23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 s="45"/>
      <c r="T2685"/>
      <c r="U2685"/>
      <c r="V2685" s="45"/>
      <c r="W2685"/>
    </row>
    <row r="2686" spans="1:23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 s="45"/>
      <c r="T2686"/>
      <c r="U2686"/>
      <c r="V2686" s="45"/>
      <c r="W2686"/>
    </row>
    <row r="2687" spans="1:23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 s="45"/>
      <c r="T2687"/>
      <c r="U2687"/>
      <c r="V2687" s="45"/>
      <c r="W2687"/>
    </row>
    <row r="2688" spans="1:23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 s="45"/>
      <c r="T2688"/>
      <c r="U2688"/>
      <c r="V2688" s="45"/>
      <c r="W2688"/>
    </row>
    <row r="2689" spans="1:23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 s="45"/>
      <c r="T2689"/>
      <c r="U2689"/>
      <c r="V2689" s="45"/>
      <c r="W2689"/>
    </row>
    <row r="2690" spans="1:23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 s="45"/>
      <c r="T2690"/>
      <c r="U2690"/>
      <c r="V2690" s="45"/>
      <c r="W2690"/>
    </row>
    <row r="2691" spans="1:23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 s="45"/>
      <c r="T2691"/>
      <c r="U2691"/>
      <c r="V2691" s="45"/>
      <c r="W2691"/>
    </row>
    <row r="2692" spans="1:23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 s="45"/>
      <c r="T2692"/>
      <c r="U2692"/>
      <c r="V2692" s="45"/>
      <c r="W2692"/>
    </row>
    <row r="2693" spans="1:23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 s="45"/>
      <c r="T2693"/>
      <c r="U2693"/>
      <c r="V2693" s="45"/>
      <c r="W2693"/>
    </row>
    <row r="2694" spans="1:23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 s="45"/>
      <c r="T2694"/>
      <c r="U2694"/>
      <c r="V2694" s="45"/>
      <c r="W2694"/>
    </row>
    <row r="2695" spans="1:23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 s="45"/>
      <c r="T2695"/>
      <c r="U2695"/>
      <c r="V2695" s="45"/>
      <c r="W2695"/>
    </row>
    <row r="2696" spans="1:23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 s="45"/>
      <c r="T2696"/>
      <c r="U2696"/>
      <c r="V2696" s="45"/>
      <c r="W2696"/>
    </row>
    <row r="2697" spans="1:23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 s="45"/>
      <c r="T2697"/>
      <c r="U2697"/>
      <c r="V2697" s="45"/>
      <c r="W2697"/>
    </row>
    <row r="2698" spans="1:23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 s="45"/>
      <c r="T2698"/>
      <c r="U2698"/>
      <c r="V2698" s="45"/>
      <c r="W2698"/>
    </row>
    <row r="2699" spans="1:23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 s="45"/>
      <c r="T2699"/>
      <c r="U2699"/>
      <c r="V2699" s="45"/>
      <c r="W2699"/>
    </row>
    <row r="2700" spans="1:23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 s="45"/>
      <c r="T2700"/>
      <c r="U2700"/>
      <c r="V2700" s="45"/>
      <c r="W2700"/>
    </row>
    <row r="2701" spans="1:23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 s="45"/>
      <c r="T2701"/>
      <c r="U2701"/>
      <c r="V2701" s="45"/>
      <c r="W2701"/>
    </row>
    <row r="2702" spans="1:23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 s="45"/>
      <c r="T2702"/>
      <c r="U2702"/>
      <c r="V2702" s="45"/>
      <c r="W2702"/>
    </row>
    <row r="2703" spans="1:23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 s="45"/>
      <c r="T2703"/>
      <c r="U2703"/>
      <c r="V2703" s="45"/>
      <c r="W2703"/>
    </row>
    <row r="2704" spans="1:23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 s="45"/>
      <c r="T2704"/>
      <c r="U2704"/>
      <c r="V2704" s="45"/>
      <c r="W2704"/>
    </row>
    <row r="2705" spans="1:23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 s="45"/>
      <c r="T2705"/>
      <c r="U2705"/>
      <c r="V2705" s="45"/>
      <c r="W2705"/>
    </row>
    <row r="2706" spans="1:23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 s="45"/>
      <c r="T2706"/>
      <c r="U2706"/>
      <c r="V2706" s="45"/>
      <c r="W2706"/>
    </row>
    <row r="2707" spans="1:23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 s="45"/>
      <c r="T2707"/>
      <c r="U2707"/>
      <c r="V2707" s="45"/>
      <c r="W2707"/>
    </row>
    <row r="2708" spans="1:23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 s="45"/>
      <c r="T2708"/>
      <c r="U2708"/>
      <c r="V2708" s="45"/>
      <c r="W2708"/>
    </row>
    <row r="2709" spans="1:23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 s="45"/>
      <c r="T2709"/>
      <c r="U2709"/>
      <c r="V2709" s="45"/>
      <c r="W2709"/>
    </row>
    <row r="2710" spans="1:23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 s="45"/>
      <c r="T2710"/>
      <c r="U2710"/>
      <c r="V2710" s="45"/>
      <c r="W2710"/>
    </row>
    <row r="2711" spans="1:23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 s="45"/>
      <c r="T2711"/>
      <c r="U2711"/>
      <c r="V2711" s="45"/>
      <c r="W2711"/>
    </row>
    <row r="2712" spans="1:23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 s="45"/>
      <c r="T2712"/>
      <c r="U2712"/>
      <c r="V2712" s="45"/>
      <c r="W2712"/>
    </row>
    <row r="2713" spans="1:23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 s="45"/>
      <c r="T2713"/>
      <c r="U2713"/>
      <c r="V2713" s="45"/>
      <c r="W2713"/>
    </row>
    <row r="2714" spans="1:23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 s="45"/>
      <c r="T2714"/>
      <c r="U2714"/>
      <c r="V2714" s="45"/>
      <c r="W2714"/>
    </row>
    <row r="2715" spans="1:23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 s="45"/>
      <c r="T2715"/>
      <c r="U2715"/>
      <c r="V2715" s="45"/>
      <c r="W2715"/>
    </row>
    <row r="2716" spans="1:23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 s="45"/>
      <c r="T2716"/>
      <c r="U2716"/>
      <c r="V2716" s="45"/>
      <c r="W2716"/>
    </row>
    <row r="2717" spans="1:23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 s="45"/>
      <c r="T2717"/>
      <c r="U2717"/>
      <c r="V2717" s="45"/>
      <c r="W2717"/>
    </row>
    <row r="2718" spans="1:23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 s="45"/>
      <c r="T2718"/>
      <c r="U2718"/>
      <c r="V2718" s="45"/>
      <c r="W2718"/>
    </row>
    <row r="2719" spans="1:23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 s="45"/>
      <c r="T2719"/>
      <c r="U2719"/>
      <c r="V2719" s="45"/>
      <c r="W2719"/>
    </row>
    <row r="2720" spans="1:23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 s="45"/>
      <c r="T2720"/>
      <c r="U2720"/>
      <c r="V2720" s="45"/>
      <c r="W2720"/>
    </row>
    <row r="2721" spans="1:23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 s="45"/>
      <c r="T2721"/>
      <c r="U2721"/>
      <c r="V2721" s="45"/>
      <c r="W2721"/>
    </row>
    <row r="2722" spans="1:23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 s="45"/>
      <c r="T2722"/>
      <c r="U2722"/>
      <c r="V2722" s="45"/>
      <c r="W2722"/>
    </row>
    <row r="2723" spans="1:23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 s="45"/>
      <c r="T2723"/>
      <c r="U2723"/>
      <c r="V2723" s="45"/>
      <c r="W2723"/>
    </row>
    <row r="2724" spans="1:23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 s="45"/>
      <c r="T2724"/>
      <c r="U2724"/>
      <c r="V2724" s="45"/>
      <c r="W2724"/>
    </row>
    <row r="2725" spans="1:23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 s="45"/>
      <c r="T2725"/>
      <c r="U2725"/>
      <c r="V2725" s="45"/>
      <c r="W2725"/>
    </row>
    <row r="2726" spans="1:23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 s="45"/>
      <c r="T2726"/>
      <c r="U2726"/>
      <c r="V2726" s="45"/>
      <c r="W2726"/>
    </row>
    <row r="2727" spans="1:23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 s="45"/>
      <c r="T2727"/>
      <c r="U2727"/>
      <c r="V2727" s="45"/>
      <c r="W2727"/>
    </row>
    <row r="2728" spans="1:23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 s="45"/>
      <c r="T2728"/>
      <c r="U2728"/>
      <c r="V2728" s="45"/>
      <c r="W2728"/>
    </row>
    <row r="2729" spans="1:23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 s="45"/>
      <c r="T2729"/>
      <c r="U2729"/>
      <c r="V2729" s="45"/>
      <c r="W2729"/>
    </row>
    <row r="2730" spans="1:23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 s="45"/>
      <c r="T2730"/>
      <c r="U2730"/>
      <c r="V2730" s="45"/>
      <c r="W2730"/>
    </row>
    <row r="2731" spans="1:23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 s="45"/>
      <c r="T2731"/>
      <c r="U2731"/>
      <c r="V2731" s="45"/>
      <c r="W2731"/>
    </row>
    <row r="2732" spans="1:23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 s="45"/>
      <c r="T2732"/>
      <c r="U2732"/>
      <c r="V2732" s="45"/>
      <c r="W2732"/>
    </row>
    <row r="2733" spans="1:23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 s="45"/>
      <c r="T2733"/>
      <c r="U2733"/>
      <c r="V2733" s="45"/>
      <c r="W2733"/>
    </row>
    <row r="2734" spans="1:23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 s="45"/>
      <c r="T2734"/>
      <c r="U2734"/>
      <c r="V2734" s="45"/>
      <c r="W2734"/>
    </row>
    <row r="2735" spans="1:23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 s="45"/>
      <c r="T2735"/>
      <c r="U2735"/>
      <c r="V2735" s="45"/>
      <c r="W2735"/>
    </row>
    <row r="2736" spans="1:23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 s="45"/>
      <c r="T2736"/>
      <c r="U2736"/>
      <c r="V2736" s="45"/>
      <c r="W2736"/>
    </row>
    <row r="2737" spans="1:23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 s="45"/>
      <c r="T2737"/>
      <c r="U2737"/>
      <c r="V2737" s="45"/>
      <c r="W2737"/>
    </row>
    <row r="2738" spans="1:23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 s="45"/>
      <c r="T2738"/>
      <c r="U2738"/>
      <c r="V2738" s="45"/>
      <c r="W2738"/>
    </row>
    <row r="2739" spans="1:23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 s="45"/>
      <c r="T2739"/>
      <c r="U2739"/>
      <c r="V2739" s="45"/>
      <c r="W2739"/>
    </row>
    <row r="2740" spans="1:23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 s="45"/>
      <c r="T2740"/>
      <c r="U2740"/>
      <c r="V2740" s="45"/>
      <c r="W2740"/>
    </row>
    <row r="2741" spans="1:23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 s="45"/>
      <c r="T2741"/>
      <c r="U2741"/>
      <c r="V2741" s="45"/>
      <c r="W2741"/>
    </row>
    <row r="2742" spans="1:23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 s="45"/>
      <c r="T2742"/>
      <c r="U2742"/>
      <c r="V2742" s="45"/>
      <c r="W2742"/>
    </row>
    <row r="2743" spans="1:23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 s="45"/>
      <c r="T2743"/>
      <c r="U2743"/>
      <c r="V2743" s="45"/>
      <c r="W2743"/>
    </row>
    <row r="2744" spans="1:23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 s="45"/>
      <c r="T2744"/>
      <c r="U2744"/>
      <c r="V2744" s="45"/>
      <c r="W2744"/>
    </row>
    <row r="2745" spans="1:23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 s="45"/>
      <c r="T2745"/>
      <c r="U2745"/>
      <c r="V2745" s="45"/>
      <c r="W2745"/>
    </row>
    <row r="2746" spans="1:23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 s="45"/>
      <c r="T2746"/>
      <c r="U2746"/>
      <c r="V2746" s="45"/>
      <c r="W2746"/>
    </row>
    <row r="2747" spans="1:23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 s="45"/>
      <c r="T2747"/>
      <c r="U2747"/>
      <c r="V2747" s="45"/>
      <c r="W2747"/>
    </row>
    <row r="2748" spans="1:23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 s="45"/>
      <c r="T2748"/>
      <c r="U2748"/>
      <c r="V2748" s="45"/>
      <c r="W2748"/>
    </row>
    <row r="2749" spans="1:23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 s="45"/>
      <c r="T2749"/>
      <c r="U2749"/>
      <c r="V2749" s="45"/>
      <c r="W2749"/>
    </row>
    <row r="2750" spans="1:23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 s="45"/>
      <c r="T2750"/>
      <c r="U2750"/>
      <c r="V2750" s="45"/>
      <c r="W2750"/>
    </row>
    <row r="2751" spans="1:23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 s="45"/>
      <c r="T2751"/>
      <c r="U2751"/>
      <c r="V2751" s="45"/>
      <c r="W2751"/>
    </row>
    <row r="2752" spans="1:23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 s="45"/>
      <c r="T2752"/>
      <c r="U2752"/>
      <c r="V2752" s="45"/>
      <c r="W2752"/>
    </row>
    <row r="2753" spans="1:23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 s="45"/>
      <c r="T2753"/>
      <c r="U2753"/>
      <c r="V2753" s="45"/>
      <c r="W2753"/>
    </row>
    <row r="2754" spans="1:23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 s="45"/>
      <c r="T2754"/>
      <c r="U2754"/>
      <c r="V2754" s="45"/>
      <c r="W2754"/>
    </row>
    <row r="2755" spans="1:23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 s="45"/>
      <c r="T2755"/>
      <c r="U2755"/>
      <c r="V2755" s="45"/>
      <c r="W2755"/>
    </row>
    <row r="2756" spans="1:23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 s="45"/>
      <c r="T2756"/>
      <c r="U2756"/>
      <c r="V2756" s="45"/>
      <c r="W2756"/>
    </row>
    <row r="2757" spans="1:23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 s="45"/>
      <c r="T2757"/>
      <c r="U2757"/>
      <c r="V2757" s="45"/>
      <c r="W2757"/>
    </row>
    <row r="2758" spans="1:23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 s="45"/>
      <c r="T2758"/>
      <c r="U2758"/>
      <c r="V2758" s="45"/>
      <c r="W2758"/>
    </row>
    <row r="2759" spans="1:23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 s="45"/>
      <c r="T2759"/>
      <c r="U2759"/>
      <c r="V2759" s="45"/>
      <c r="W2759"/>
    </row>
    <row r="2760" spans="1:23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 s="45"/>
      <c r="T2760"/>
      <c r="U2760"/>
      <c r="V2760" s="45"/>
      <c r="W2760"/>
    </row>
    <row r="2761" spans="1:23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 s="45"/>
      <c r="T2761"/>
      <c r="U2761"/>
      <c r="V2761" s="45"/>
      <c r="W2761"/>
    </row>
    <row r="2762" spans="1:23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 s="45"/>
      <c r="T2762"/>
      <c r="U2762"/>
      <c r="V2762" s="45"/>
      <c r="W2762"/>
    </row>
    <row r="2763" spans="1:23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 s="45"/>
      <c r="T2763"/>
      <c r="U2763"/>
      <c r="V2763" s="45"/>
      <c r="W2763"/>
    </row>
    <row r="2764" spans="1:23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 s="45"/>
      <c r="T2764"/>
      <c r="U2764"/>
      <c r="V2764" s="45"/>
      <c r="W2764"/>
    </row>
    <row r="2765" spans="1:23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 s="45"/>
      <c r="T2765"/>
      <c r="U2765"/>
      <c r="V2765" s="45"/>
      <c r="W2765"/>
    </row>
    <row r="2766" spans="1:23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 s="45"/>
      <c r="T2766"/>
      <c r="U2766"/>
      <c r="V2766" s="45"/>
      <c r="W2766"/>
    </row>
    <row r="2767" spans="1:23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 s="45"/>
      <c r="T2767"/>
      <c r="U2767"/>
      <c r="V2767" s="45"/>
      <c r="W2767"/>
    </row>
    <row r="2768" spans="1:23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 s="45"/>
      <c r="T2768"/>
      <c r="U2768"/>
      <c r="V2768" s="45"/>
      <c r="W2768"/>
    </row>
    <row r="2769" spans="1:23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 s="45"/>
      <c r="T2769"/>
      <c r="U2769"/>
      <c r="V2769" s="45"/>
      <c r="W2769"/>
    </row>
    <row r="2770" spans="1:23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 s="45"/>
      <c r="T2770"/>
      <c r="U2770"/>
      <c r="V2770" s="45"/>
      <c r="W2770"/>
    </row>
    <row r="2771" spans="1:23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 s="45"/>
      <c r="T2771"/>
      <c r="U2771"/>
      <c r="V2771" s="45"/>
      <c r="W2771"/>
    </row>
    <row r="2772" spans="1:23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 s="45"/>
      <c r="T2772"/>
      <c r="U2772"/>
      <c r="V2772" s="45"/>
      <c r="W2772"/>
    </row>
    <row r="2773" spans="1:23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 s="45"/>
      <c r="T2773"/>
      <c r="U2773"/>
      <c r="V2773" s="45"/>
      <c r="W2773"/>
    </row>
    <row r="2774" spans="1:23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 s="45"/>
      <c r="T2774"/>
      <c r="U2774"/>
      <c r="V2774" s="45"/>
      <c r="W2774"/>
    </row>
    <row r="2775" spans="1:23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 s="45"/>
      <c r="T2775"/>
      <c r="U2775"/>
      <c r="V2775" s="45"/>
      <c r="W2775"/>
    </row>
    <row r="2776" spans="1:23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 s="45"/>
      <c r="T2776"/>
      <c r="U2776"/>
      <c r="V2776" s="45"/>
      <c r="W2776"/>
    </row>
    <row r="2777" spans="1:23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 s="45"/>
      <c r="T2777"/>
      <c r="U2777"/>
      <c r="V2777" s="45"/>
      <c r="W2777"/>
    </row>
    <row r="2778" spans="1:23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 s="45"/>
      <c r="T2778"/>
      <c r="U2778"/>
      <c r="V2778" s="45"/>
      <c r="W2778"/>
    </row>
    <row r="2779" spans="1:23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 s="45"/>
      <c r="T2779"/>
      <c r="U2779"/>
      <c r="V2779" s="45"/>
      <c r="W2779"/>
    </row>
    <row r="2780" spans="1:23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 s="45"/>
      <c r="T2780"/>
      <c r="U2780"/>
      <c r="V2780" s="45"/>
      <c r="W2780"/>
    </row>
    <row r="2781" spans="1:23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 s="45"/>
      <c r="T2781"/>
      <c r="U2781"/>
      <c r="V2781" s="45"/>
      <c r="W2781"/>
    </row>
    <row r="2782" spans="1:23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 s="45"/>
      <c r="T2782"/>
      <c r="U2782"/>
      <c r="V2782" s="45"/>
      <c r="W2782"/>
    </row>
    <row r="2783" spans="1:23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 s="45"/>
      <c r="T2783"/>
      <c r="U2783"/>
      <c r="V2783" s="45"/>
      <c r="W2783"/>
    </row>
    <row r="2784" spans="1:23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 s="45"/>
      <c r="T2784"/>
      <c r="U2784"/>
      <c r="V2784" s="45"/>
      <c r="W2784"/>
    </row>
    <row r="2785" spans="1:23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 s="45"/>
      <c r="T2785"/>
      <c r="U2785"/>
      <c r="V2785" s="45"/>
      <c r="W2785"/>
    </row>
    <row r="2786" spans="1:23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 s="45"/>
      <c r="T2786"/>
      <c r="U2786"/>
      <c r="V2786" s="45"/>
      <c r="W2786"/>
    </row>
    <row r="2787" spans="1:23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 s="45"/>
      <c r="T2787"/>
      <c r="U2787"/>
      <c r="V2787" s="45"/>
      <c r="W2787"/>
    </row>
    <row r="2788" spans="1:23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 s="45"/>
      <c r="T2788"/>
      <c r="U2788"/>
      <c r="V2788" s="45"/>
      <c r="W2788"/>
    </row>
    <row r="2789" spans="1:23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 s="45"/>
      <c r="T2789"/>
      <c r="U2789"/>
      <c r="V2789" s="45"/>
      <c r="W2789"/>
    </row>
    <row r="2790" spans="1:23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 s="45"/>
      <c r="T2790"/>
      <c r="U2790"/>
      <c r="V2790" s="45"/>
      <c r="W2790"/>
    </row>
    <row r="2791" spans="1:23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 s="45"/>
      <c r="T2791"/>
      <c r="U2791"/>
      <c r="V2791" s="45"/>
      <c r="W2791"/>
    </row>
    <row r="2792" spans="1:23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 s="45"/>
      <c r="T2792"/>
      <c r="U2792"/>
      <c r="V2792" s="45"/>
      <c r="W2792"/>
    </row>
    <row r="2793" spans="1:23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 s="45"/>
      <c r="T2793"/>
      <c r="U2793"/>
      <c r="V2793" s="45"/>
      <c r="W2793"/>
    </row>
    <row r="2794" spans="1:23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 s="45"/>
      <c r="T2794"/>
      <c r="U2794"/>
      <c r="V2794" s="45"/>
      <c r="W2794"/>
    </row>
    <row r="2795" spans="1:23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 s="45"/>
      <c r="T2795"/>
      <c r="U2795"/>
      <c r="V2795" s="45"/>
      <c r="W2795"/>
    </row>
    <row r="2796" spans="1:23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 s="45"/>
      <c r="T2796"/>
      <c r="U2796"/>
      <c r="V2796" s="45"/>
      <c r="W2796"/>
    </row>
    <row r="2797" spans="1:23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 s="45"/>
      <c r="T2797"/>
      <c r="U2797"/>
      <c r="V2797" s="45"/>
      <c r="W2797"/>
    </row>
    <row r="2798" spans="1:23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 s="45"/>
      <c r="T2798"/>
      <c r="U2798"/>
      <c r="V2798" s="45"/>
      <c r="W2798"/>
    </row>
    <row r="2799" spans="1:23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 s="45"/>
      <c r="T2799"/>
      <c r="U2799"/>
      <c r="V2799" s="45"/>
      <c r="W2799"/>
    </row>
    <row r="2800" spans="1:23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 s="45"/>
      <c r="T2800"/>
      <c r="U2800"/>
      <c r="V2800" s="45"/>
      <c r="W2800"/>
    </row>
    <row r="2801" spans="1:23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 s="45"/>
      <c r="T2801"/>
      <c r="U2801"/>
      <c r="V2801" s="45"/>
      <c r="W2801"/>
    </row>
    <row r="2802" spans="1:23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 s="45"/>
      <c r="T2802"/>
      <c r="U2802"/>
      <c r="V2802" s="45"/>
      <c r="W2802"/>
    </row>
    <row r="2803" spans="1:23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 s="45"/>
      <c r="T2803"/>
      <c r="U2803"/>
      <c r="V2803" s="45"/>
      <c r="W2803"/>
    </row>
    <row r="2804" spans="1:23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 s="45"/>
      <c r="T2804"/>
      <c r="U2804"/>
      <c r="V2804" s="45"/>
      <c r="W2804"/>
    </row>
    <row r="2805" spans="1:23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 s="45"/>
      <c r="T2805"/>
      <c r="U2805"/>
      <c r="V2805" s="45"/>
      <c r="W2805"/>
    </row>
    <row r="2806" spans="1:23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 s="45"/>
      <c r="T2806"/>
      <c r="U2806"/>
      <c r="V2806" s="45"/>
      <c r="W2806"/>
    </row>
    <row r="2807" spans="1:23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 s="45"/>
      <c r="T2807"/>
      <c r="U2807"/>
      <c r="V2807" s="45"/>
      <c r="W2807"/>
    </row>
    <row r="2808" spans="1:23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 s="45"/>
      <c r="T2808"/>
      <c r="U2808"/>
      <c r="V2808" s="45"/>
      <c r="W2808"/>
    </row>
    <row r="2809" spans="1:23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 s="45"/>
      <c r="T2809"/>
      <c r="U2809"/>
      <c r="V2809" s="45"/>
      <c r="W2809"/>
    </row>
    <row r="2810" spans="1:23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 s="45"/>
      <c r="T2810"/>
      <c r="U2810"/>
      <c r="V2810" s="45"/>
      <c r="W2810"/>
    </row>
    <row r="2811" spans="1:23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 s="45"/>
      <c r="T2811"/>
      <c r="U2811"/>
      <c r="V2811" s="45"/>
      <c r="W2811"/>
    </row>
    <row r="2812" spans="1:23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 s="45"/>
      <c r="T2812"/>
      <c r="U2812"/>
      <c r="V2812" s="45"/>
      <c r="W2812"/>
    </row>
    <row r="2813" spans="1:23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 s="45"/>
      <c r="T2813"/>
      <c r="U2813"/>
      <c r="V2813" s="45"/>
      <c r="W2813"/>
    </row>
    <row r="2814" spans="1:23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 s="45"/>
      <c r="T2814"/>
      <c r="U2814"/>
      <c r="V2814" s="45"/>
      <c r="W2814"/>
    </row>
    <row r="2815" spans="1:23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 s="45"/>
      <c r="T2815"/>
      <c r="U2815"/>
      <c r="V2815" s="45"/>
      <c r="W2815"/>
    </row>
    <row r="2816" spans="1:23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 s="45"/>
      <c r="T2816"/>
      <c r="U2816"/>
      <c r="V2816" s="45"/>
      <c r="W2816"/>
    </row>
    <row r="2817" spans="1:23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 s="45"/>
      <c r="T2817"/>
      <c r="U2817"/>
      <c r="V2817" s="45"/>
      <c r="W2817"/>
    </row>
    <row r="2818" spans="1:23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 s="45"/>
      <c r="T2818"/>
      <c r="U2818"/>
      <c r="V2818" s="45"/>
      <c r="W2818"/>
    </row>
    <row r="2819" spans="1:23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 s="45"/>
      <c r="T2819"/>
      <c r="U2819"/>
      <c r="V2819" s="45"/>
      <c r="W2819"/>
    </row>
    <row r="2820" spans="1:23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 s="45"/>
      <c r="T2820"/>
      <c r="U2820"/>
      <c r="V2820" s="45"/>
      <c r="W2820"/>
    </row>
    <row r="2821" spans="1:23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 s="45"/>
      <c r="T2821"/>
      <c r="U2821"/>
      <c r="V2821" s="45"/>
      <c r="W2821"/>
    </row>
    <row r="2822" spans="1:23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 s="45"/>
      <c r="T2822"/>
      <c r="U2822"/>
      <c r="V2822" s="45"/>
      <c r="W2822"/>
    </row>
    <row r="2823" spans="1:23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 s="45"/>
      <c r="T2823"/>
      <c r="U2823"/>
      <c r="V2823" s="45"/>
      <c r="W2823"/>
    </row>
    <row r="2824" spans="1:23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 s="45"/>
      <c r="T2824"/>
      <c r="U2824"/>
      <c r="V2824" s="45"/>
      <c r="W2824"/>
    </row>
    <row r="2825" spans="1:23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 s="45"/>
      <c r="T2825"/>
      <c r="U2825"/>
      <c r="V2825" s="45"/>
      <c r="W2825"/>
    </row>
    <row r="2826" spans="1:23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 s="45"/>
      <c r="T2826"/>
      <c r="U2826"/>
      <c r="V2826" s="45"/>
      <c r="W2826"/>
    </row>
    <row r="2827" spans="1:23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 s="45"/>
      <c r="T2827"/>
      <c r="U2827"/>
      <c r="V2827" s="45"/>
      <c r="W2827"/>
    </row>
    <row r="2828" spans="1:23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 s="45"/>
      <c r="T2828"/>
      <c r="U2828"/>
      <c r="V2828" s="45"/>
      <c r="W2828"/>
    </row>
    <row r="2829" spans="1:23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 s="45"/>
      <c r="T2829"/>
      <c r="U2829"/>
      <c r="V2829" s="45"/>
      <c r="W2829"/>
    </row>
    <row r="2830" spans="1:23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 s="45"/>
      <c r="T2830"/>
      <c r="U2830"/>
      <c r="V2830" s="45"/>
      <c r="W2830"/>
    </row>
    <row r="2831" spans="1:23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 s="45"/>
      <c r="T2831"/>
      <c r="U2831"/>
      <c r="V2831" s="45"/>
      <c r="W2831"/>
    </row>
    <row r="2832" spans="1:23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 s="45"/>
      <c r="T2832"/>
      <c r="U2832"/>
      <c r="V2832" s="45"/>
      <c r="W2832"/>
    </row>
    <row r="2833" spans="1:23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 s="45"/>
      <c r="T2833"/>
      <c r="U2833"/>
      <c r="V2833" s="45"/>
      <c r="W2833"/>
    </row>
    <row r="2834" spans="1:23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 s="45"/>
      <c r="T2834"/>
      <c r="U2834"/>
      <c r="V2834" s="45"/>
      <c r="W2834"/>
    </row>
    <row r="2835" spans="1:23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 s="45"/>
      <c r="T2835"/>
      <c r="U2835"/>
      <c r="V2835" s="45"/>
      <c r="W2835"/>
    </row>
    <row r="2836" spans="1:23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 s="45"/>
      <c r="T2836"/>
      <c r="U2836"/>
      <c r="V2836" s="45"/>
      <c r="W2836"/>
    </row>
    <row r="2837" spans="1:23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 s="45"/>
      <c r="T2837"/>
      <c r="U2837"/>
      <c r="V2837" s="45"/>
      <c r="W2837"/>
    </row>
    <row r="2838" spans="1:23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 s="45"/>
      <c r="T2838"/>
      <c r="U2838"/>
      <c r="V2838" s="45"/>
      <c r="W2838"/>
    </row>
    <row r="2839" spans="1:23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 s="45"/>
      <c r="T2839"/>
      <c r="U2839"/>
      <c r="V2839" s="45"/>
      <c r="W2839"/>
    </row>
    <row r="2840" spans="1:23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 s="45"/>
      <c r="T2840"/>
      <c r="U2840"/>
      <c r="V2840" s="45"/>
      <c r="W2840"/>
    </row>
    <row r="2841" spans="1:23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 s="45"/>
      <c r="T2841"/>
      <c r="U2841"/>
      <c r="V2841" s="45"/>
      <c r="W2841"/>
    </row>
    <row r="2842" spans="1:23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 s="45"/>
      <c r="T2842"/>
      <c r="U2842"/>
      <c r="V2842" s="45"/>
      <c r="W2842"/>
    </row>
    <row r="2843" spans="1:23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 s="45"/>
      <c r="T2843"/>
      <c r="U2843"/>
      <c r="V2843" s="45"/>
      <c r="W2843"/>
    </row>
    <row r="2844" spans="1:23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 s="45"/>
      <c r="T2844"/>
      <c r="U2844"/>
      <c r="V2844" s="45"/>
      <c r="W2844"/>
    </row>
    <row r="2845" spans="1:23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 s="45"/>
      <c r="T2845"/>
      <c r="U2845"/>
      <c r="V2845" s="45"/>
      <c r="W2845"/>
    </row>
    <row r="2846" spans="1:23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 s="45"/>
      <c r="T2846"/>
      <c r="U2846"/>
      <c r="V2846" s="45"/>
      <c r="W2846"/>
    </row>
    <row r="2847" spans="1:23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 s="45"/>
      <c r="T2847"/>
      <c r="U2847"/>
      <c r="V2847" s="45"/>
      <c r="W2847"/>
    </row>
    <row r="2848" spans="1:23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 s="45"/>
      <c r="T2848"/>
      <c r="U2848"/>
      <c r="V2848" s="45"/>
      <c r="W2848"/>
    </row>
    <row r="2849" spans="1:23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 s="45"/>
      <c r="T2849"/>
      <c r="U2849"/>
      <c r="V2849" s="45"/>
      <c r="W2849"/>
    </row>
    <row r="2850" spans="1:23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 s="45"/>
      <c r="T2850"/>
      <c r="U2850"/>
      <c r="V2850" s="45"/>
      <c r="W2850"/>
    </row>
    <row r="2851" spans="1:23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 s="45"/>
      <c r="T2851"/>
      <c r="U2851"/>
      <c r="V2851" s="45"/>
      <c r="W2851"/>
    </row>
    <row r="2852" spans="1:23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 s="45"/>
      <c r="T2852"/>
      <c r="U2852"/>
      <c r="V2852" s="45"/>
      <c r="W2852"/>
    </row>
    <row r="2853" spans="1:23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 s="45"/>
      <c r="T2853"/>
      <c r="U2853"/>
      <c r="V2853" s="45"/>
      <c r="W2853"/>
    </row>
    <row r="2854" spans="1:23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 s="45"/>
      <c r="T2854"/>
      <c r="U2854"/>
      <c r="V2854" s="45"/>
      <c r="W2854"/>
    </row>
    <row r="2855" spans="1:23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 s="45"/>
      <c r="T2855"/>
      <c r="U2855"/>
      <c r="V2855" s="45"/>
      <c r="W2855"/>
    </row>
    <row r="2856" spans="1:23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 s="45"/>
      <c r="T2856"/>
      <c r="U2856"/>
      <c r="V2856" s="45"/>
      <c r="W2856"/>
    </row>
    <row r="2857" spans="1:23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 s="45"/>
      <c r="T2857"/>
      <c r="U2857"/>
      <c r="V2857" s="45"/>
      <c r="W2857"/>
    </row>
    <row r="2858" spans="1:23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 s="45"/>
      <c r="T2858"/>
      <c r="U2858"/>
      <c r="V2858" s="45"/>
      <c r="W2858"/>
    </row>
    <row r="2859" spans="1:23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 s="45"/>
      <c r="T2859"/>
      <c r="U2859"/>
      <c r="V2859" s="45"/>
      <c r="W2859"/>
    </row>
    <row r="2860" spans="1:23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 s="45"/>
      <c r="T2860"/>
      <c r="U2860"/>
      <c r="V2860" s="45"/>
      <c r="W2860"/>
    </row>
    <row r="2861" spans="1:23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 s="45"/>
      <c r="T2861"/>
      <c r="U2861"/>
      <c r="V2861" s="45"/>
      <c r="W2861"/>
    </row>
    <row r="2862" spans="1:23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 s="45"/>
      <c r="T2862"/>
      <c r="U2862"/>
      <c r="V2862" s="45"/>
      <c r="W2862"/>
    </row>
    <row r="2863" spans="1:23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 s="45"/>
      <c r="T2863"/>
      <c r="U2863"/>
      <c r="V2863" s="45"/>
      <c r="W2863"/>
    </row>
    <row r="2864" spans="1:23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 s="45"/>
      <c r="T2864"/>
      <c r="U2864"/>
      <c r="V2864" s="45"/>
      <c r="W2864"/>
    </row>
    <row r="2865" spans="1:23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 s="45"/>
      <c r="T2865"/>
      <c r="U2865"/>
      <c r="V2865" s="45"/>
      <c r="W2865"/>
    </row>
    <row r="2866" spans="1:23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 s="45"/>
      <c r="T2866"/>
      <c r="U2866"/>
      <c r="V2866" s="45"/>
      <c r="W2866"/>
    </row>
    <row r="2867" spans="1:23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 s="45"/>
      <c r="T2867"/>
      <c r="U2867"/>
      <c r="V2867" s="45"/>
      <c r="W2867"/>
    </row>
    <row r="2868" spans="1:23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 s="45"/>
      <c r="T2868"/>
      <c r="U2868"/>
      <c r="V2868" s="45"/>
      <c r="W2868"/>
    </row>
    <row r="2869" spans="1:23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 s="45"/>
      <c r="T2869"/>
      <c r="U2869"/>
      <c r="V2869" s="45"/>
      <c r="W2869"/>
    </row>
    <row r="2870" spans="1:23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 s="45"/>
      <c r="T2870"/>
      <c r="U2870"/>
      <c r="V2870" s="45"/>
      <c r="W2870"/>
    </row>
    <row r="2871" spans="1:23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 s="45"/>
      <c r="T2871"/>
      <c r="U2871"/>
      <c r="V2871" s="45"/>
      <c r="W2871"/>
    </row>
    <row r="2872" spans="1:23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 s="45"/>
      <c r="T2872"/>
      <c r="U2872"/>
      <c r="V2872" s="45"/>
      <c r="W2872"/>
    </row>
    <row r="2873" spans="1:23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 s="45"/>
      <c r="T2873"/>
      <c r="U2873"/>
      <c r="V2873" s="45"/>
      <c r="W2873"/>
    </row>
    <row r="2874" spans="1:23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 s="45"/>
      <c r="T2874"/>
      <c r="U2874"/>
      <c r="V2874" s="45"/>
      <c r="W2874"/>
    </row>
    <row r="2875" spans="1:23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 s="45"/>
      <c r="T2875"/>
      <c r="U2875"/>
      <c r="V2875" s="45"/>
      <c r="W2875"/>
    </row>
    <row r="2876" spans="1:23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 s="45"/>
      <c r="T2876"/>
      <c r="U2876"/>
      <c r="V2876" s="45"/>
      <c r="W2876"/>
    </row>
    <row r="2877" spans="1:23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 s="45"/>
      <c r="T2877"/>
      <c r="U2877"/>
      <c r="V2877" s="45"/>
      <c r="W2877"/>
    </row>
    <row r="2878" spans="1:23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 s="45"/>
      <c r="T2878"/>
      <c r="U2878"/>
      <c r="V2878" s="45"/>
      <c r="W2878"/>
    </row>
    <row r="2879" spans="1:23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 s="45"/>
      <c r="T2879"/>
      <c r="U2879"/>
      <c r="V2879" s="45"/>
      <c r="W2879"/>
    </row>
    <row r="2880" spans="1:23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 s="45"/>
      <c r="T2880"/>
      <c r="U2880"/>
      <c r="V2880" s="45"/>
      <c r="W2880"/>
    </row>
    <row r="2881" spans="1:23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 s="45"/>
      <c r="T2881"/>
      <c r="U2881"/>
      <c r="V2881" s="45"/>
      <c r="W2881"/>
    </row>
    <row r="2882" spans="1:23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 s="45"/>
      <c r="T2882"/>
      <c r="U2882"/>
      <c r="V2882" s="45"/>
      <c r="W2882"/>
    </row>
    <row r="2883" spans="1:23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 s="45"/>
      <c r="T2883"/>
      <c r="U2883"/>
      <c r="V2883" s="45"/>
      <c r="W2883"/>
    </row>
    <row r="2884" spans="1:23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 s="45"/>
      <c r="T2884"/>
      <c r="U2884"/>
      <c r="V2884" s="45"/>
      <c r="W2884"/>
    </row>
    <row r="2885" spans="1:23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 s="45"/>
      <c r="T2885"/>
      <c r="U2885"/>
      <c r="V2885" s="45"/>
      <c r="W2885"/>
    </row>
    <row r="2886" spans="1:23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 s="45"/>
      <c r="T2886"/>
      <c r="U2886"/>
      <c r="V2886" s="45"/>
      <c r="W2886"/>
    </row>
    <row r="2887" spans="1:23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 s="45"/>
      <c r="T2887"/>
      <c r="U2887"/>
      <c r="V2887" s="45"/>
      <c r="W2887"/>
    </row>
    <row r="2888" spans="1:23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 s="45"/>
      <c r="T2888"/>
      <c r="U2888"/>
      <c r="V2888" s="45"/>
      <c r="W2888"/>
    </row>
    <row r="2889" spans="1:23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 s="45"/>
      <c r="T2889"/>
      <c r="U2889"/>
      <c r="V2889" s="45"/>
      <c r="W2889"/>
    </row>
    <row r="2890" spans="1:23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 s="45"/>
      <c r="T2890"/>
      <c r="U2890"/>
      <c r="V2890" s="45"/>
      <c r="W2890"/>
    </row>
    <row r="2891" spans="1:23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 s="45"/>
      <c r="T2891"/>
      <c r="U2891"/>
      <c r="V2891" s="45"/>
      <c r="W2891"/>
    </row>
    <row r="2892" spans="1:23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 s="45"/>
      <c r="T2892"/>
      <c r="U2892"/>
      <c r="V2892" s="45"/>
      <c r="W2892"/>
    </row>
    <row r="2893" spans="1:23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 s="45"/>
      <c r="T2893"/>
      <c r="U2893"/>
      <c r="V2893" s="45"/>
      <c r="W2893"/>
    </row>
    <row r="2894" spans="1:23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 s="45"/>
      <c r="T2894"/>
      <c r="U2894"/>
      <c r="V2894" s="45"/>
      <c r="W2894"/>
    </row>
    <row r="2895" spans="1:23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 s="45"/>
      <c r="T2895"/>
      <c r="U2895"/>
      <c r="V2895" s="45"/>
      <c r="W2895"/>
    </row>
    <row r="2896" spans="1:23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 s="45"/>
      <c r="T2896"/>
      <c r="U2896"/>
      <c r="V2896" s="45"/>
      <c r="W2896"/>
    </row>
    <row r="2897" spans="1:23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 s="45"/>
      <c r="T2897"/>
      <c r="U2897"/>
      <c r="V2897" s="45"/>
      <c r="W2897"/>
    </row>
    <row r="2898" spans="1:23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 s="45"/>
      <c r="T2898"/>
      <c r="U2898"/>
      <c r="V2898" s="45"/>
      <c r="W2898"/>
    </row>
    <row r="2899" spans="1:23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 s="45"/>
      <c r="T2899"/>
      <c r="U2899"/>
      <c r="V2899" s="45"/>
      <c r="W2899"/>
    </row>
    <row r="2900" spans="1:23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 s="45"/>
      <c r="T2900"/>
      <c r="U2900"/>
      <c r="V2900" s="45"/>
      <c r="W2900"/>
    </row>
    <row r="2901" spans="1:23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 s="45"/>
      <c r="T2901"/>
      <c r="U2901"/>
      <c r="V2901" s="45"/>
      <c r="W2901"/>
    </row>
    <row r="2902" spans="1:23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 s="45"/>
      <c r="T2902"/>
      <c r="U2902"/>
      <c r="V2902" s="45"/>
      <c r="W2902"/>
    </row>
    <row r="2903" spans="1:23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 s="45"/>
      <c r="T2903"/>
      <c r="U2903"/>
      <c r="V2903" s="45"/>
      <c r="W2903"/>
    </row>
    <row r="2904" spans="1:23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 s="45"/>
      <c r="T2904"/>
      <c r="U2904"/>
      <c r="V2904" s="45"/>
      <c r="W2904"/>
    </row>
    <row r="2905" spans="1:23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 s="45"/>
      <c r="T2905"/>
      <c r="U2905"/>
      <c r="V2905" s="45"/>
      <c r="W2905"/>
    </row>
    <row r="2906" spans="1:23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 s="45"/>
      <c r="T2906"/>
      <c r="U2906"/>
      <c r="V2906" s="45"/>
      <c r="W2906"/>
    </row>
    <row r="2907" spans="1:23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 s="45"/>
      <c r="T2907"/>
      <c r="U2907"/>
      <c r="V2907" s="45"/>
      <c r="W2907"/>
    </row>
    <row r="2908" spans="1:23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 s="45"/>
      <c r="T2908"/>
      <c r="U2908"/>
      <c r="V2908" s="45"/>
      <c r="W2908"/>
    </row>
    <row r="2909" spans="1:23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 s="45"/>
      <c r="T2909"/>
      <c r="U2909"/>
      <c r="V2909" s="45"/>
      <c r="W2909"/>
    </row>
    <row r="2910" spans="1:23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 s="45"/>
      <c r="T2910"/>
      <c r="U2910"/>
      <c r="V2910" s="45"/>
      <c r="W2910"/>
    </row>
    <row r="2911" spans="1:23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 s="45"/>
      <c r="T2911"/>
      <c r="U2911"/>
      <c r="V2911" s="45"/>
      <c r="W2911"/>
    </row>
    <row r="2912" spans="1:23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 s="45"/>
      <c r="T2912"/>
      <c r="U2912"/>
      <c r="V2912" s="45"/>
      <c r="W2912"/>
    </row>
    <row r="2913" spans="1:23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 s="45"/>
      <c r="T2913"/>
      <c r="U2913"/>
      <c r="V2913" s="45"/>
      <c r="W2913"/>
    </row>
    <row r="2914" spans="1:23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 s="45"/>
      <c r="T2914"/>
      <c r="U2914"/>
      <c r="V2914" s="45"/>
      <c r="W2914"/>
    </row>
    <row r="2915" spans="1:23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 s="45"/>
      <c r="T2915"/>
      <c r="U2915"/>
      <c r="V2915" s="45"/>
      <c r="W2915"/>
    </row>
    <row r="2916" spans="1:23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 s="45"/>
      <c r="T2916"/>
      <c r="U2916"/>
      <c r="V2916" s="45"/>
      <c r="W2916"/>
    </row>
    <row r="2917" spans="1:23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 s="45"/>
      <c r="T2917"/>
      <c r="U2917"/>
      <c r="V2917" s="45"/>
      <c r="W2917"/>
    </row>
    <row r="2918" spans="1:23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 s="45"/>
      <c r="T2918"/>
      <c r="U2918"/>
      <c r="V2918" s="45"/>
      <c r="W2918"/>
    </row>
    <row r="2919" spans="1:23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 s="45"/>
      <c r="T2919"/>
      <c r="U2919"/>
      <c r="V2919" s="45"/>
      <c r="W2919"/>
    </row>
    <row r="2920" spans="1:23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 s="45"/>
      <c r="T2920"/>
      <c r="U2920"/>
      <c r="V2920" s="45"/>
      <c r="W2920"/>
    </row>
    <row r="2921" spans="1:23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 s="45"/>
      <c r="T2921"/>
      <c r="U2921"/>
      <c r="V2921" s="45"/>
      <c r="W2921"/>
    </row>
    <row r="2922" spans="1:23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 s="45"/>
      <c r="T2922"/>
      <c r="U2922"/>
      <c r="V2922" s="45"/>
      <c r="W2922"/>
    </row>
    <row r="2923" spans="1:23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 s="45"/>
      <c r="T2923"/>
      <c r="U2923"/>
      <c r="V2923" s="45"/>
      <c r="W2923"/>
    </row>
    <row r="2924" spans="1:23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 s="45"/>
      <c r="T2924"/>
      <c r="U2924"/>
      <c r="V2924" s="45"/>
      <c r="W2924"/>
    </row>
    <row r="2925" spans="1:23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 s="45"/>
      <c r="T2925"/>
      <c r="U2925"/>
      <c r="V2925" s="45"/>
      <c r="W2925"/>
    </row>
    <row r="2926" spans="1:23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 s="45"/>
      <c r="T2926"/>
      <c r="U2926"/>
      <c r="V2926" s="45"/>
      <c r="W2926"/>
    </row>
    <row r="2927" spans="1:23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 s="45"/>
      <c r="T2927"/>
      <c r="U2927"/>
      <c r="V2927" s="45"/>
      <c r="W2927"/>
    </row>
    <row r="2928" spans="1:23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 s="45"/>
      <c r="T2928"/>
      <c r="U2928"/>
      <c r="V2928" s="45"/>
      <c r="W2928"/>
    </row>
    <row r="2929" spans="1:23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 s="45"/>
      <c r="T2929"/>
      <c r="U2929"/>
      <c r="V2929" s="45"/>
      <c r="W2929"/>
    </row>
    <row r="2930" spans="1:23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 s="45"/>
      <c r="T2930"/>
      <c r="U2930"/>
      <c r="V2930" s="45"/>
      <c r="W2930"/>
    </row>
    <row r="2931" spans="1:23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 s="45"/>
      <c r="T2931"/>
      <c r="U2931"/>
      <c r="V2931" s="45"/>
      <c r="W2931"/>
    </row>
    <row r="2932" spans="1:23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 s="45"/>
      <c r="T2932"/>
      <c r="U2932"/>
      <c r="V2932" s="45"/>
      <c r="W2932"/>
    </row>
    <row r="2933" spans="1:23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 s="45"/>
      <c r="T2933"/>
      <c r="U2933"/>
      <c r="V2933" s="45"/>
      <c r="W2933"/>
    </row>
    <row r="2934" spans="1:23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 s="45"/>
      <c r="T2934"/>
      <c r="U2934"/>
      <c r="V2934" s="45"/>
      <c r="W2934"/>
    </row>
    <row r="2935" spans="1:23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 s="45"/>
      <c r="T2935"/>
      <c r="U2935"/>
      <c r="V2935" s="45"/>
      <c r="W2935"/>
    </row>
    <row r="2936" spans="1:23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 s="45"/>
      <c r="T2936"/>
      <c r="U2936"/>
      <c r="V2936" s="45"/>
      <c r="W2936"/>
    </row>
    <row r="2937" spans="1:23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 s="45"/>
      <c r="T2937"/>
      <c r="U2937"/>
      <c r="V2937" s="45"/>
      <c r="W2937"/>
    </row>
    <row r="2938" spans="1:23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 s="45"/>
      <c r="T2938"/>
      <c r="U2938"/>
      <c r="V2938" s="45"/>
      <c r="W2938"/>
    </row>
    <row r="2939" spans="1:23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 s="45"/>
      <c r="T2939"/>
      <c r="U2939"/>
      <c r="V2939" s="45"/>
      <c r="W2939"/>
    </row>
    <row r="2940" spans="1:23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 s="45"/>
      <c r="T2940"/>
      <c r="U2940"/>
      <c r="V2940" s="45"/>
      <c r="W2940"/>
    </row>
    <row r="2941" spans="1:23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 s="45"/>
      <c r="T2941"/>
      <c r="U2941"/>
      <c r="V2941" s="45"/>
      <c r="W2941"/>
    </row>
    <row r="2942" spans="1:23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 s="45"/>
      <c r="T2942"/>
      <c r="U2942"/>
      <c r="V2942" s="45"/>
      <c r="W2942"/>
    </row>
    <row r="2943" spans="1:23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 s="45"/>
      <c r="T2943"/>
      <c r="U2943"/>
      <c r="V2943" s="45"/>
      <c r="W2943"/>
    </row>
    <row r="2944" spans="1:23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 s="45"/>
      <c r="T2944"/>
      <c r="U2944"/>
      <c r="V2944" s="45"/>
      <c r="W2944"/>
    </row>
    <row r="2945" spans="1:23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 s="45"/>
      <c r="T2945"/>
      <c r="U2945"/>
      <c r="V2945" s="45"/>
      <c r="W2945"/>
    </row>
    <row r="2946" spans="1:23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 s="45"/>
      <c r="T2946"/>
      <c r="U2946"/>
      <c r="V2946" s="45"/>
      <c r="W2946"/>
    </row>
    <row r="2947" spans="1:23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 s="45"/>
      <c r="T2947"/>
      <c r="U2947"/>
      <c r="V2947" s="45"/>
      <c r="W2947"/>
    </row>
    <row r="2948" spans="1:23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 s="45"/>
      <c r="T2948"/>
      <c r="U2948"/>
      <c r="V2948" s="45"/>
      <c r="W2948"/>
    </row>
    <row r="2949" spans="1:23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 s="45"/>
      <c r="T2949"/>
      <c r="U2949"/>
      <c r="V2949" s="45"/>
      <c r="W2949"/>
    </row>
    <row r="2950" spans="1:23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 s="45"/>
      <c r="T2950"/>
      <c r="U2950"/>
      <c r="V2950" s="45"/>
      <c r="W2950"/>
    </row>
    <row r="2951" spans="1:23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 s="45"/>
      <c r="T2951"/>
      <c r="U2951"/>
      <c r="V2951" s="45"/>
      <c r="W2951"/>
    </row>
    <row r="2952" spans="1:23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 s="45"/>
      <c r="T2952"/>
      <c r="U2952"/>
      <c r="V2952" s="45"/>
      <c r="W2952"/>
    </row>
    <row r="2953" spans="1:23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 s="45"/>
      <c r="T2953"/>
      <c r="U2953"/>
      <c r="V2953" s="45"/>
      <c r="W2953"/>
    </row>
    <row r="2954" spans="1:23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 s="45"/>
      <c r="T2954"/>
      <c r="U2954"/>
      <c r="V2954" s="45"/>
      <c r="W2954"/>
    </row>
    <row r="2955" spans="1:23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 s="45"/>
      <c r="T2955"/>
      <c r="U2955"/>
      <c r="V2955" s="45"/>
      <c r="W2955"/>
    </row>
    <row r="2956" spans="1:23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 s="45"/>
      <c r="T2956"/>
      <c r="U2956"/>
      <c r="V2956" s="45"/>
      <c r="W2956"/>
    </row>
    <row r="2957" spans="1:23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 s="45"/>
      <c r="T2957"/>
      <c r="U2957"/>
      <c r="V2957" s="45"/>
      <c r="W2957"/>
    </row>
    <row r="2958" spans="1:23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 s="45"/>
      <c r="T2958"/>
      <c r="U2958"/>
      <c r="V2958" s="45"/>
      <c r="W2958"/>
    </row>
    <row r="2959" spans="1:23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 s="45"/>
      <c r="T2959"/>
      <c r="U2959"/>
      <c r="V2959" s="45"/>
      <c r="W2959"/>
    </row>
    <row r="2960" spans="1:23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 s="45"/>
      <c r="T2960"/>
      <c r="U2960"/>
      <c r="V2960" s="45"/>
      <c r="W2960"/>
    </row>
    <row r="2961" spans="1:23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 s="45"/>
      <c r="T2961"/>
      <c r="U2961"/>
      <c r="V2961" s="45"/>
      <c r="W2961"/>
    </row>
    <row r="2962" spans="1:23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 s="45"/>
      <c r="T2962"/>
      <c r="U2962"/>
      <c r="V2962" s="45"/>
      <c r="W2962"/>
    </row>
    <row r="2963" spans="1:23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 s="45"/>
      <c r="T2963"/>
      <c r="U2963"/>
      <c r="V2963" s="45"/>
      <c r="W2963"/>
    </row>
    <row r="2964" spans="1:23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 s="45"/>
      <c r="T2964"/>
      <c r="U2964"/>
      <c r="V2964" s="45"/>
      <c r="W2964"/>
    </row>
    <row r="2965" spans="1:23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 s="45"/>
      <c r="T2965"/>
      <c r="U2965"/>
      <c r="V2965" s="45"/>
      <c r="W2965"/>
    </row>
    <row r="2966" spans="1:23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 s="45"/>
      <c r="T2966"/>
      <c r="U2966"/>
      <c r="V2966" s="45"/>
      <c r="W2966"/>
    </row>
    <row r="2967" spans="1:23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 s="45"/>
      <c r="T2967"/>
      <c r="U2967"/>
      <c r="V2967" s="45"/>
      <c r="W2967"/>
    </row>
    <row r="2968" spans="1:23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 s="45"/>
      <c r="T2968"/>
      <c r="U2968"/>
      <c r="V2968" s="45"/>
      <c r="W2968"/>
    </row>
    <row r="2969" spans="1:23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 s="45"/>
      <c r="T2969"/>
      <c r="U2969"/>
      <c r="V2969" s="45"/>
      <c r="W2969"/>
    </row>
    <row r="2970" spans="1:23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 s="45"/>
      <c r="T2970"/>
      <c r="U2970"/>
      <c r="V2970" s="45"/>
      <c r="W2970"/>
    </row>
    <row r="2971" spans="1:23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 s="45"/>
      <c r="T2971"/>
      <c r="U2971"/>
      <c r="V2971" s="45"/>
      <c r="W2971"/>
    </row>
    <row r="2972" spans="1:23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 s="45"/>
      <c r="T2972"/>
      <c r="U2972"/>
      <c r="V2972" s="45"/>
      <c r="W2972"/>
    </row>
    <row r="2973" spans="1:23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 s="45"/>
      <c r="T2973"/>
      <c r="U2973"/>
      <c r="V2973" s="45"/>
      <c r="W2973"/>
    </row>
    <row r="2974" spans="1:23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 s="45"/>
      <c r="T2974"/>
      <c r="U2974"/>
      <c r="V2974" s="45"/>
      <c r="W2974"/>
    </row>
    <row r="2975" spans="1:23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 s="45"/>
      <c r="T2975"/>
      <c r="U2975"/>
      <c r="V2975" s="45"/>
      <c r="W2975"/>
    </row>
    <row r="2976" spans="1:23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 s="45"/>
      <c r="T2976"/>
      <c r="U2976"/>
      <c r="V2976" s="45"/>
      <c r="W2976"/>
    </row>
    <row r="2977" spans="1:23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 s="45"/>
      <c r="T2977"/>
      <c r="U2977"/>
      <c r="V2977" s="45"/>
      <c r="W2977"/>
    </row>
    <row r="2978" spans="1:23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 s="45"/>
      <c r="T2978"/>
      <c r="U2978"/>
      <c r="V2978" s="45"/>
      <c r="W2978"/>
    </row>
    <row r="2979" spans="1:23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 s="45"/>
      <c r="T2979"/>
      <c r="U2979"/>
      <c r="V2979" s="45"/>
      <c r="W2979"/>
    </row>
    <row r="2980" spans="1:23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 s="45"/>
      <c r="T2980"/>
      <c r="U2980"/>
      <c r="V2980" s="45"/>
      <c r="W2980"/>
    </row>
    <row r="2981" spans="1:23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 s="45"/>
      <c r="T2981"/>
      <c r="U2981"/>
      <c r="V2981" s="45"/>
      <c r="W2981"/>
    </row>
    <row r="2982" spans="1:23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 s="45"/>
      <c r="T2982"/>
      <c r="U2982"/>
      <c r="V2982" s="45"/>
      <c r="W2982"/>
    </row>
    <row r="2983" spans="1:23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 s="45"/>
      <c r="T2983"/>
      <c r="U2983"/>
      <c r="V2983" s="45"/>
      <c r="W2983"/>
    </row>
    <row r="2984" spans="1:23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 s="45"/>
      <c r="T2984"/>
      <c r="U2984"/>
      <c r="V2984" s="45"/>
      <c r="W2984"/>
    </row>
    <row r="2985" spans="1:23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 s="45"/>
      <c r="T2985"/>
      <c r="U2985"/>
      <c r="V2985" s="45"/>
      <c r="W2985"/>
    </row>
    <row r="2986" spans="1:23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 s="45"/>
      <c r="T2986"/>
      <c r="U2986"/>
      <c r="V2986" s="45"/>
      <c r="W2986"/>
    </row>
    <row r="2987" spans="1:23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 s="45"/>
      <c r="T2987"/>
      <c r="U2987"/>
      <c r="V2987" s="45"/>
      <c r="W2987"/>
    </row>
    <row r="2988" spans="1:23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 s="45"/>
      <c r="T2988"/>
      <c r="U2988"/>
      <c r="V2988" s="45"/>
      <c r="W2988"/>
    </row>
    <row r="2989" spans="1:23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 s="45"/>
      <c r="T2989"/>
      <c r="U2989"/>
      <c r="V2989" s="45"/>
      <c r="W2989"/>
    </row>
    <row r="2990" spans="1:23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 s="45"/>
      <c r="T2990"/>
      <c r="U2990"/>
      <c r="V2990" s="45"/>
      <c r="W2990"/>
    </row>
    <row r="2991" spans="1:23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 s="45"/>
      <c r="T2991"/>
      <c r="U2991"/>
      <c r="V2991" s="45"/>
      <c r="W2991"/>
    </row>
    <row r="2992" spans="1:23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 s="45"/>
      <c r="T2992"/>
      <c r="U2992"/>
      <c r="V2992" s="45"/>
      <c r="W2992"/>
    </row>
    <row r="2993" spans="1:23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 s="45"/>
      <c r="T2993"/>
      <c r="U2993"/>
      <c r="V2993" s="45"/>
      <c r="W2993"/>
    </row>
    <row r="2994" spans="1:23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 s="45"/>
      <c r="T2994"/>
      <c r="U2994"/>
      <c r="V2994" s="45"/>
      <c r="W2994"/>
    </row>
    <row r="2995" spans="1:23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 s="45"/>
      <c r="T2995"/>
      <c r="U2995"/>
      <c r="V2995" s="45"/>
      <c r="W2995"/>
    </row>
    <row r="2996" spans="1:23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 s="45"/>
      <c r="T2996"/>
      <c r="U2996"/>
      <c r="V2996" s="45"/>
      <c r="W2996"/>
    </row>
    <row r="2997" spans="1:23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 s="45"/>
      <c r="T2997"/>
      <c r="U2997"/>
      <c r="V2997" s="45"/>
      <c r="W2997"/>
    </row>
    <row r="2998" spans="1:23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 s="45"/>
      <c r="T2998"/>
      <c r="U2998"/>
      <c r="V2998" s="45"/>
      <c r="W2998"/>
    </row>
    <row r="2999" spans="1:23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 s="45"/>
      <c r="T2999"/>
      <c r="U2999"/>
      <c r="V2999" s="45"/>
      <c r="W2999"/>
    </row>
    <row r="3000" spans="1:23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 s="45"/>
      <c r="T3000"/>
      <c r="U3000"/>
      <c r="V3000" s="45"/>
      <c r="W3000"/>
    </row>
    <row r="3001" spans="1:23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 s="45"/>
      <c r="T3001"/>
      <c r="U3001"/>
      <c r="V3001" s="45"/>
      <c r="W3001"/>
    </row>
    <row r="3002" spans="1:23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 s="45"/>
      <c r="T3002"/>
      <c r="U3002"/>
      <c r="V3002" s="45"/>
      <c r="W3002"/>
    </row>
    <row r="3003" spans="1:23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 s="45"/>
      <c r="T3003"/>
      <c r="U3003"/>
      <c r="V3003" s="45"/>
      <c r="W3003"/>
    </row>
    <row r="3004" spans="1:23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 s="45"/>
      <c r="T3004"/>
      <c r="U3004"/>
      <c r="V3004" s="45"/>
      <c r="W3004"/>
    </row>
    <row r="3005" spans="1:23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 s="45"/>
      <c r="T3005"/>
      <c r="U3005"/>
      <c r="V3005" s="45"/>
      <c r="W3005"/>
    </row>
    <row r="3006" spans="1:23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 s="45"/>
      <c r="T3006"/>
      <c r="U3006"/>
      <c r="V3006" s="45"/>
      <c r="W3006"/>
    </row>
    <row r="3007" spans="1:23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 s="45"/>
      <c r="T3007"/>
      <c r="U3007"/>
      <c r="V3007" s="45"/>
      <c r="W3007"/>
    </row>
    <row r="3008" spans="1:23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 s="45"/>
      <c r="T3008"/>
      <c r="U3008"/>
      <c r="V3008" s="45"/>
      <c r="W3008"/>
    </row>
    <row r="3009" spans="1:23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 s="45"/>
      <c r="T3009"/>
      <c r="U3009"/>
      <c r="V3009" s="45"/>
      <c r="W3009"/>
    </row>
    <row r="3010" spans="1:23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 s="45"/>
      <c r="T3010"/>
      <c r="U3010"/>
      <c r="V3010" s="45"/>
      <c r="W3010"/>
    </row>
    <row r="3011" spans="1:23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 s="45"/>
      <c r="T3011"/>
      <c r="U3011"/>
      <c r="V3011" s="45"/>
      <c r="W3011"/>
    </row>
    <row r="3012" spans="1:23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 s="45"/>
      <c r="T3012"/>
      <c r="U3012"/>
      <c r="V3012" s="45"/>
      <c r="W3012"/>
    </row>
    <row r="3013" spans="1:23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 s="45"/>
      <c r="T3013"/>
      <c r="U3013"/>
      <c r="V3013" s="45"/>
      <c r="W3013"/>
    </row>
    <row r="3014" spans="1:23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 s="45"/>
      <c r="T3014"/>
      <c r="U3014"/>
      <c r="V3014" s="45"/>
      <c r="W3014"/>
    </row>
    <row r="3015" spans="1:23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 s="45"/>
      <c r="T3015"/>
      <c r="U3015"/>
      <c r="V3015" s="45"/>
      <c r="W3015"/>
    </row>
    <row r="3016" spans="1:23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 s="45"/>
      <c r="T3016"/>
      <c r="U3016"/>
      <c r="V3016" s="45"/>
      <c r="W3016"/>
    </row>
    <row r="3017" spans="1:23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 s="45"/>
      <c r="T3017"/>
      <c r="U3017"/>
      <c r="V3017" s="45"/>
      <c r="W3017"/>
    </row>
    <row r="3018" spans="1:23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 s="45"/>
      <c r="T3018"/>
      <c r="U3018"/>
      <c r="V3018" s="45"/>
      <c r="W3018"/>
    </row>
    <row r="3019" spans="1:23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 s="45"/>
      <c r="T3019"/>
      <c r="U3019"/>
      <c r="V3019" s="45"/>
      <c r="W3019"/>
    </row>
    <row r="3020" spans="1:23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 s="45"/>
      <c r="T3020"/>
      <c r="U3020"/>
      <c r="V3020" s="45"/>
      <c r="W3020"/>
    </row>
    <row r="3021" spans="1:23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 s="45"/>
      <c r="T3021"/>
      <c r="U3021"/>
      <c r="V3021" s="45"/>
      <c r="W3021"/>
    </row>
    <row r="3022" spans="1:23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 s="45"/>
      <c r="T3022"/>
      <c r="U3022"/>
      <c r="V3022" s="45"/>
      <c r="W3022"/>
    </row>
    <row r="3023" spans="1:23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 s="45"/>
      <c r="T3023"/>
      <c r="U3023"/>
      <c r="V3023" s="45"/>
      <c r="W3023"/>
    </row>
    <row r="3024" spans="1:23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 s="45"/>
      <c r="T3024"/>
      <c r="U3024"/>
      <c r="V3024" s="45"/>
      <c r="W3024"/>
    </row>
    <row r="3025" spans="1:23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 s="45"/>
      <c r="T3025"/>
      <c r="U3025"/>
      <c r="V3025" s="45"/>
      <c r="W3025"/>
    </row>
    <row r="3026" spans="1:23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 s="45"/>
      <c r="T3026"/>
      <c r="U3026"/>
      <c r="V3026" s="45"/>
      <c r="W3026"/>
    </row>
    <row r="3027" spans="1:23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 s="45"/>
      <c r="T3027"/>
      <c r="U3027"/>
      <c r="V3027" s="45"/>
      <c r="W3027"/>
    </row>
    <row r="3028" spans="1:23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 s="45"/>
      <c r="T3028"/>
      <c r="U3028"/>
      <c r="V3028" s="45"/>
      <c r="W3028"/>
    </row>
    <row r="3029" spans="1:23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 s="45"/>
      <c r="T3029"/>
      <c r="U3029"/>
      <c r="V3029" s="45"/>
      <c r="W3029"/>
    </row>
    <row r="3030" spans="1:23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 s="45"/>
      <c r="T3030"/>
      <c r="U3030"/>
      <c r="V3030" s="45"/>
      <c r="W3030"/>
    </row>
    <row r="3031" spans="1:23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 s="45"/>
      <c r="T3031"/>
      <c r="U3031"/>
      <c r="V3031" s="45"/>
      <c r="W3031"/>
    </row>
    <row r="3032" spans="1:23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 s="45"/>
      <c r="T3032"/>
      <c r="U3032"/>
      <c r="V3032" s="45"/>
      <c r="W3032"/>
    </row>
    <row r="3033" spans="1:23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 s="45"/>
      <c r="T3033"/>
      <c r="U3033"/>
      <c r="V3033" s="45"/>
      <c r="W3033"/>
    </row>
    <row r="3034" spans="1:23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 s="45"/>
      <c r="T3034"/>
      <c r="U3034"/>
      <c r="V3034" s="45"/>
      <c r="W3034"/>
    </row>
    <row r="3035" spans="1:23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 s="45"/>
      <c r="T3035"/>
      <c r="U3035"/>
      <c r="V3035" s="45"/>
      <c r="W3035"/>
    </row>
    <row r="3036" spans="1:23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 s="45"/>
      <c r="T3036"/>
      <c r="U3036"/>
      <c r="V3036" s="45"/>
      <c r="W3036"/>
    </row>
    <row r="3037" spans="1:23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 s="45"/>
      <c r="T3037"/>
      <c r="U3037"/>
      <c r="V3037" s="45"/>
      <c r="W3037"/>
    </row>
    <row r="3038" spans="1:23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 s="45"/>
      <c r="T3038"/>
      <c r="U3038"/>
      <c r="V3038" s="45"/>
      <c r="W3038"/>
    </row>
    <row r="3039" spans="1:23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 s="45"/>
      <c r="T3039"/>
      <c r="U3039"/>
      <c r="V3039" s="45"/>
      <c r="W3039"/>
    </row>
    <row r="3040" spans="1:23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 s="45"/>
      <c r="T3040"/>
      <c r="U3040"/>
      <c r="V3040" s="45"/>
      <c r="W3040"/>
    </row>
    <row r="3041" spans="1:23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 s="45"/>
      <c r="T3041"/>
      <c r="U3041"/>
      <c r="V3041" s="45"/>
      <c r="W3041"/>
    </row>
    <row r="3042" spans="1:23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 s="45"/>
      <c r="T3042"/>
      <c r="U3042"/>
      <c r="V3042" s="45"/>
      <c r="W3042"/>
    </row>
    <row r="3043" spans="1:23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 s="45"/>
      <c r="T3043"/>
      <c r="U3043"/>
      <c r="V3043" s="45"/>
      <c r="W3043"/>
    </row>
    <row r="3044" spans="1:23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 s="45"/>
      <c r="T3044"/>
      <c r="U3044"/>
      <c r="V3044" s="45"/>
      <c r="W3044"/>
    </row>
    <row r="3045" spans="1:23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 s="45"/>
      <c r="T3045"/>
      <c r="U3045"/>
      <c r="V3045" s="45"/>
      <c r="W3045"/>
    </row>
    <row r="3046" spans="1:23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 s="45"/>
      <c r="T3046"/>
      <c r="U3046"/>
      <c r="V3046" s="45"/>
      <c r="W3046"/>
    </row>
    <row r="3047" spans="1:23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 s="45"/>
      <c r="T3047"/>
      <c r="U3047"/>
      <c r="V3047" s="45"/>
      <c r="W3047"/>
    </row>
    <row r="3048" spans="1:23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 s="45"/>
      <c r="T3048"/>
      <c r="U3048"/>
      <c r="V3048" s="45"/>
      <c r="W3048"/>
    </row>
    <row r="3049" spans="1:23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 s="45"/>
      <c r="T3049"/>
      <c r="U3049"/>
      <c r="V3049" s="45"/>
      <c r="W3049"/>
    </row>
    <row r="3050" spans="1:23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 s="45"/>
      <c r="T3050"/>
      <c r="U3050"/>
      <c r="V3050" s="45"/>
      <c r="W3050"/>
    </row>
    <row r="3051" spans="1:23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 s="45"/>
      <c r="T3051"/>
      <c r="U3051"/>
      <c r="V3051" s="45"/>
      <c r="W3051"/>
    </row>
    <row r="3052" spans="1:23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 s="45"/>
      <c r="T3052"/>
      <c r="U3052"/>
      <c r="V3052" s="45"/>
      <c r="W3052"/>
    </row>
    <row r="3053" spans="1:23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 s="45"/>
      <c r="T3053"/>
      <c r="U3053"/>
      <c r="V3053" s="45"/>
      <c r="W3053"/>
    </row>
    <row r="3054" spans="1:23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 s="45"/>
      <c r="T3054"/>
      <c r="U3054"/>
      <c r="V3054" s="45"/>
      <c r="W3054"/>
    </row>
    <row r="3055" spans="1:23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 s="45"/>
      <c r="T3055"/>
      <c r="U3055"/>
      <c r="V3055" s="45"/>
      <c r="W3055"/>
    </row>
    <row r="3056" spans="1:23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 s="45"/>
      <c r="T3056"/>
      <c r="U3056"/>
      <c r="V3056" s="45"/>
      <c r="W3056"/>
    </row>
    <row r="3057" spans="1:23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 s="45"/>
      <c r="T3057"/>
      <c r="U3057"/>
      <c r="V3057" s="45"/>
      <c r="W3057"/>
    </row>
    <row r="3058" spans="1:23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 s="45"/>
      <c r="T3058"/>
      <c r="U3058"/>
      <c r="V3058" s="45"/>
      <c r="W3058"/>
    </row>
    <row r="3059" spans="1:23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 s="45"/>
      <c r="T3059"/>
      <c r="U3059"/>
      <c r="V3059" s="45"/>
      <c r="W3059"/>
    </row>
    <row r="3060" spans="1:23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 s="45"/>
      <c r="T3060"/>
      <c r="U3060"/>
      <c r="V3060" s="45"/>
      <c r="W3060"/>
    </row>
    <row r="3061" spans="1:23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 s="45"/>
      <c r="T3061"/>
      <c r="U3061"/>
      <c r="V3061" s="45"/>
      <c r="W3061"/>
    </row>
    <row r="3062" spans="1:23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 s="45"/>
      <c r="T3062"/>
      <c r="U3062"/>
      <c r="V3062" s="45"/>
      <c r="W3062"/>
    </row>
    <row r="3063" spans="1:23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 s="45"/>
      <c r="T3063"/>
      <c r="U3063"/>
      <c r="V3063" s="45"/>
      <c r="W3063"/>
    </row>
    <row r="3064" spans="1:23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 s="45"/>
      <c r="T3064"/>
      <c r="U3064"/>
      <c r="V3064" s="45"/>
      <c r="W3064"/>
    </row>
    <row r="3065" spans="1:23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 s="45"/>
      <c r="T3065"/>
      <c r="U3065"/>
      <c r="V3065" s="45"/>
      <c r="W3065"/>
    </row>
    <row r="3066" spans="1:23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 s="45"/>
      <c r="T3066"/>
      <c r="U3066"/>
      <c r="V3066" s="45"/>
      <c r="W3066"/>
    </row>
    <row r="3067" spans="1:23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 s="45"/>
      <c r="T3067"/>
      <c r="U3067"/>
      <c r="V3067" s="45"/>
      <c r="W3067"/>
    </row>
    <row r="3068" spans="1:23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 s="45"/>
      <c r="T3068"/>
      <c r="U3068"/>
      <c r="V3068" s="45"/>
      <c r="W3068"/>
    </row>
    <row r="3069" spans="1:23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 s="45"/>
      <c r="T3069"/>
      <c r="U3069"/>
      <c r="V3069" s="45"/>
      <c r="W3069"/>
    </row>
    <row r="3070" spans="1:23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 s="45"/>
      <c r="T3070"/>
      <c r="U3070"/>
      <c r="V3070" s="45"/>
      <c r="W3070"/>
    </row>
    <row r="3071" spans="1:23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 s="45"/>
      <c r="T3071"/>
      <c r="U3071"/>
      <c r="V3071" s="45"/>
      <c r="W3071"/>
    </row>
    <row r="3072" spans="1:23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 s="45"/>
      <c r="T3072"/>
      <c r="U3072"/>
      <c r="V3072" s="45"/>
      <c r="W3072"/>
    </row>
    <row r="3073" spans="1:23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 s="45"/>
      <c r="T3073"/>
      <c r="U3073"/>
      <c r="V3073" s="45"/>
      <c r="W3073"/>
    </row>
    <row r="3074" spans="1:23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 s="45"/>
      <c r="T3074"/>
      <c r="U3074"/>
      <c r="V3074" s="45"/>
      <c r="W3074"/>
    </row>
    <row r="3075" spans="1:23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 s="45"/>
      <c r="T3075"/>
      <c r="U3075"/>
      <c r="V3075" s="45"/>
      <c r="W3075"/>
    </row>
    <row r="3076" spans="1:23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 s="45"/>
      <c r="T3076"/>
      <c r="U3076"/>
      <c r="V3076" s="45"/>
      <c r="W3076"/>
    </row>
    <row r="3077" spans="1:23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 s="45"/>
      <c r="T3077"/>
      <c r="U3077"/>
      <c r="V3077" s="45"/>
      <c r="W3077"/>
    </row>
    <row r="3078" spans="1:23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 s="45"/>
      <c r="T3078"/>
      <c r="U3078"/>
      <c r="V3078" s="45"/>
      <c r="W3078"/>
    </row>
    <row r="3079" spans="1:23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 s="45"/>
      <c r="T3079"/>
      <c r="U3079"/>
      <c r="V3079" s="45"/>
      <c r="W3079"/>
    </row>
    <row r="3080" spans="1:23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 s="45"/>
      <c r="T3080"/>
      <c r="U3080"/>
      <c r="V3080" s="45"/>
      <c r="W3080"/>
    </row>
    <row r="3081" spans="1:23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 s="45"/>
      <c r="T3081"/>
      <c r="U3081"/>
      <c r="V3081" s="45"/>
      <c r="W3081"/>
    </row>
    <row r="3082" spans="1:23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 s="45"/>
      <c r="T3082"/>
      <c r="U3082"/>
      <c r="V3082" s="45"/>
      <c r="W3082"/>
    </row>
    <row r="3083" spans="1:23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 s="45"/>
      <c r="T3083"/>
      <c r="U3083"/>
      <c r="V3083" s="45"/>
      <c r="W3083"/>
    </row>
    <row r="3084" spans="1:23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 s="45"/>
      <c r="T3084"/>
      <c r="U3084"/>
      <c r="V3084" s="45"/>
      <c r="W3084"/>
    </row>
    <row r="3085" spans="1:23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 s="45"/>
      <c r="T3085"/>
      <c r="U3085"/>
      <c r="V3085" s="45"/>
      <c r="W3085"/>
    </row>
    <row r="3086" spans="1:23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 s="45"/>
      <c r="T3086"/>
      <c r="U3086"/>
      <c r="V3086" s="45"/>
      <c r="W3086"/>
    </row>
    <row r="3087" spans="1:23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 s="45"/>
      <c r="T3087"/>
      <c r="U3087"/>
      <c r="V3087" s="45"/>
      <c r="W3087"/>
    </row>
    <row r="3088" spans="1:23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 s="45"/>
      <c r="T3088"/>
      <c r="U3088"/>
      <c r="V3088" s="45"/>
      <c r="W3088"/>
    </row>
    <row r="3089" spans="1:23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 s="45"/>
      <c r="T3089"/>
      <c r="U3089"/>
      <c r="V3089" s="45"/>
      <c r="W3089"/>
    </row>
    <row r="3090" spans="1:23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 s="45"/>
      <c r="T3090"/>
      <c r="U3090"/>
      <c r="V3090" s="45"/>
      <c r="W3090"/>
    </row>
    <row r="3091" spans="1:23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 s="45"/>
      <c r="T3091"/>
      <c r="U3091"/>
      <c r="V3091" s="45"/>
      <c r="W3091"/>
    </row>
    <row r="3092" spans="1:23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 s="45"/>
      <c r="T3092"/>
      <c r="U3092"/>
      <c r="V3092" s="45"/>
      <c r="W3092"/>
    </row>
    <row r="3093" spans="1:23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 s="45"/>
      <c r="T3093"/>
      <c r="U3093"/>
      <c r="V3093" s="45"/>
      <c r="W3093"/>
    </row>
    <row r="3094" spans="1:23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 s="45"/>
      <c r="T3094"/>
      <c r="U3094"/>
      <c r="V3094" s="45"/>
      <c r="W3094"/>
    </row>
    <row r="3095" spans="1:23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 s="45"/>
      <c r="T3095"/>
      <c r="U3095"/>
      <c r="V3095" s="45"/>
      <c r="W3095"/>
    </row>
    <row r="3096" spans="1:23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 s="45"/>
      <c r="T3096"/>
      <c r="U3096"/>
      <c r="V3096" s="45"/>
      <c r="W3096"/>
    </row>
    <row r="3097" spans="1:23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 s="45"/>
      <c r="T3097"/>
      <c r="U3097"/>
      <c r="V3097" s="45"/>
      <c r="W3097"/>
    </row>
    <row r="3098" spans="1:23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 s="45"/>
      <c r="T3098"/>
      <c r="U3098"/>
      <c r="V3098" s="45"/>
      <c r="W3098"/>
    </row>
    <row r="3099" spans="1:23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 s="45"/>
      <c r="T3099"/>
      <c r="U3099"/>
      <c r="V3099" s="45"/>
      <c r="W3099"/>
    </row>
    <row r="3100" spans="1:23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 s="45"/>
      <c r="T3100"/>
      <c r="U3100"/>
      <c r="V3100" s="45"/>
      <c r="W3100"/>
    </row>
    <row r="3101" spans="1:23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 s="45"/>
      <c r="T3101"/>
      <c r="U3101"/>
      <c r="V3101" s="45"/>
      <c r="W3101"/>
    </row>
    <row r="3102" spans="1:23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 s="45"/>
      <c r="T3102"/>
      <c r="U3102"/>
      <c r="V3102" s="45"/>
      <c r="W3102"/>
    </row>
    <row r="3103" spans="1:23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 s="45"/>
      <c r="T3103"/>
      <c r="U3103"/>
      <c r="V3103" s="45"/>
      <c r="W3103"/>
    </row>
    <row r="3104" spans="1:23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 s="45"/>
      <c r="T3104"/>
      <c r="U3104"/>
      <c r="V3104" s="45"/>
      <c r="W3104"/>
    </row>
    <row r="3105" spans="1:23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 s="45"/>
      <c r="T3105"/>
      <c r="U3105"/>
      <c r="V3105" s="45"/>
      <c r="W3105"/>
    </row>
    <row r="3106" spans="1:23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 s="45"/>
      <c r="T3106"/>
      <c r="U3106"/>
      <c r="V3106" s="45"/>
      <c r="W3106"/>
    </row>
    <row r="3107" spans="1:23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 s="45"/>
      <c r="T3107"/>
      <c r="U3107"/>
      <c r="V3107" s="45"/>
      <c r="W3107"/>
    </row>
    <row r="3108" spans="1:23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 s="45"/>
      <c r="T3108"/>
      <c r="U3108"/>
      <c r="V3108" s="45"/>
      <c r="W3108"/>
    </row>
    <row r="3109" spans="1:23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 s="45"/>
      <c r="T3109"/>
      <c r="U3109"/>
      <c r="V3109" s="45"/>
      <c r="W3109"/>
    </row>
    <row r="3110" spans="1:23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 s="45"/>
      <c r="T3110"/>
      <c r="U3110"/>
      <c r="V3110" s="45"/>
      <c r="W3110"/>
    </row>
    <row r="3111" spans="1:23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 s="45"/>
      <c r="T3111"/>
      <c r="U3111"/>
      <c r="V3111" s="45"/>
      <c r="W3111"/>
    </row>
    <row r="3112" spans="1:23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 s="45"/>
      <c r="T3112"/>
      <c r="U3112"/>
      <c r="V3112" s="45"/>
      <c r="W3112"/>
    </row>
    <row r="3113" spans="1:23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 s="45"/>
      <c r="T3113"/>
      <c r="U3113"/>
      <c r="V3113" s="45"/>
      <c r="W3113"/>
    </row>
    <row r="3114" spans="1:23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 s="45"/>
      <c r="T3114"/>
      <c r="U3114"/>
      <c r="V3114" s="45"/>
      <c r="W3114"/>
    </row>
    <row r="3115" spans="1:23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 s="45"/>
      <c r="T3115"/>
      <c r="U3115"/>
      <c r="V3115" s="45"/>
      <c r="W3115"/>
    </row>
    <row r="3116" spans="1:23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 s="45"/>
      <c r="T3116"/>
      <c r="U3116"/>
      <c r="V3116" s="45"/>
      <c r="W3116"/>
    </row>
    <row r="3117" spans="1:23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 s="45"/>
      <c r="T3117"/>
      <c r="U3117"/>
      <c r="V3117" s="45"/>
      <c r="W3117"/>
    </row>
    <row r="3118" spans="1:23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 s="45"/>
      <c r="T3118"/>
      <c r="U3118"/>
      <c r="V3118" s="45"/>
      <c r="W3118"/>
    </row>
    <row r="3119" spans="1:23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 s="45"/>
      <c r="T3119"/>
      <c r="U3119"/>
      <c r="V3119" s="45"/>
      <c r="W3119"/>
    </row>
    <row r="3120" spans="1:23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 s="45"/>
      <c r="T3120"/>
      <c r="U3120"/>
      <c r="V3120" s="45"/>
      <c r="W3120"/>
    </row>
    <row r="3121" spans="1:23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 s="45"/>
      <c r="T3121"/>
      <c r="U3121"/>
      <c r="V3121" s="45"/>
      <c r="W3121"/>
    </row>
    <row r="3122" spans="1:23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 s="45"/>
      <c r="T3122"/>
      <c r="U3122"/>
      <c r="V3122" s="45"/>
      <c r="W3122"/>
    </row>
    <row r="3123" spans="1:23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 s="45"/>
      <c r="T3123"/>
      <c r="U3123"/>
      <c r="V3123" s="45"/>
      <c r="W3123"/>
    </row>
    <row r="3124" spans="1:23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 s="45"/>
      <c r="T3124"/>
      <c r="U3124"/>
      <c r="V3124" s="45"/>
      <c r="W3124"/>
    </row>
    <row r="3125" spans="1:23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 s="45"/>
      <c r="T3125"/>
      <c r="U3125"/>
      <c r="V3125" s="45"/>
      <c r="W3125"/>
    </row>
    <row r="3126" spans="1:23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 s="45"/>
      <c r="T3126"/>
      <c r="U3126"/>
      <c r="V3126" s="45"/>
      <c r="W3126"/>
    </row>
    <row r="3127" spans="1:23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 s="45"/>
      <c r="T3127"/>
      <c r="U3127"/>
      <c r="V3127" s="45"/>
      <c r="W3127"/>
    </row>
    <row r="3128" spans="1:23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 s="45"/>
      <c r="T3128"/>
      <c r="U3128"/>
      <c r="V3128" s="45"/>
      <c r="W3128"/>
    </row>
    <row r="3129" spans="1:23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 s="45"/>
      <c r="T3129"/>
      <c r="U3129"/>
      <c r="V3129" s="45"/>
      <c r="W3129"/>
    </row>
    <row r="3130" spans="1:23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 s="45"/>
      <c r="T3130"/>
      <c r="U3130"/>
      <c r="V3130" s="45"/>
      <c r="W3130"/>
    </row>
    <row r="3131" spans="1:23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 s="45"/>
      <c r="T3131"/>
      <c r="U3131"/>
      <c r="V3131" s="45"/>
      <c r="W3131"/>
    </row>
    <row r="3132" spans="1:23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 s="45"/>
      <c r="T3132"/>
      <c r="U3132"/>
      <c r="V3132" s="45"/>
      <c r="W3132"/>
    </row>
    <row r="3133" spans="1:23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 s="45"/>
      <c r="T3133"/>
      <c r="U3133"/>
      <c r="V3133" s="45"/>
      <c r="W3133"/>
    </row>
    <row r="3134" spans="1:23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 s="45"/>
      <c r="T3134"/>
      <c r="U3134"/>
      <c r="V3134" s="45"/>
      <c r="W3134"/>
    </row>
    <row r="3135" spans="1:23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 s="45"/>
      <c r="T3135"/>
      <c r="U3135"/>
      <c r="V3135" s="45"/>
      <c r="W3135"/>
    </row>
    <row r="3136" spans="1:23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 s="45"/>
      <c r="T3136"/>
      <c r="U3136"/>
      <c r="V3136" s="45"/>
      <c r="W3136"/>
    </row>
    <row r="3137" spans="1:23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 s="45"/>
      <c r="T3137"/>
      <c r="U3137"/>
      <c r="V3137" s="45"/>
      <c r="W3137"/>
    </row>
    <row r="3138" spans="1:23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 s="45"/>
      <c r="T3138"/>
      <c r="U3138"/>
      <c r="V3138" s="45"/>
      <c r="W3138"/>
    </row>
    <row r="3139" spans="1:23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 s="45"/>
      <c r="T3139"/>
      <c r="U3139"/>
      <c r="V3139" s="45"/>
      <c r="W3139"/>
    </row>
    <row r="3140" spans="1:23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 s="45"/>
      <c r="T3140"/>
      <c r="U3140"/>
      <c r="V3140" s="45"/>
      <c r="W3140"/>
    </row>
    <row r="3141" spans="1:23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 s="45"/>
      <c r="T3141"/>
      <c r="U3141"/>
      <c r="V3141" s="45"/>
      <c r="W3141"/>
    </row>
    <row r="3142" spans="1:23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 s="45"/>
      <c r="T3142"/>
      <c r="U3142"/>
      <c r="V3142" s="45"/>
      <c r="W3142"/>
    </row>
    <row r="3143" spans="1:23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 s="45"/>
      <c r="T3143"/>
      <c r="U3143"/>
      <c r="V3143" s="45"/>
      <c r="W3143"/>
    </row>
    <row r="3144" spans="1:23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 s="45"/>
      <c r="T3144"/>
      <c r="U3144"/>
      <c r="V3144" s="45"/>
      <c r="W3144"/>
    </row>
    <row r="3145" spans="1:23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 s="45"/>
      <c r="T3145"/>
      <c r="U3145"/>
      <c r="V3145" s="45"/>
      <c r="W3145"/>
    </row>
    <row r="3146" spans="1:23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 s="45"/>
      <c r="T3146"/>
      <c r="U3146"/>
      <c r="V3146" s="45"/>
      <c r="W3146"/>
    </row>
    <row r="3147" spans="1:23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 s="45"/>
      <c r="T3147"/>
      <c r="U3147"/>
      <c r="V3147" s="45"/>
      <c r="W3147"/>
    </row>
    <row r="3148" spans="1:23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 s="45"/>
      <c r="T3148"/>
      <c r="U3148"/>
      <c r="V3148" s="45"/>
      <c r="W3148"/>
    </row>
    <row r="3149" spans="1:23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 s="45"/>
      <c r="T3149"/>
      <c r="U3149"/>
      <c r="V3149" s="45"/>
      <c r="W3149"/>
    </row>
    <row r="3150" spans="1:23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 s="45"/>
      <c r="T3150"/>
      <c r="U3150"/>
      <c r="V3150" s="45"/>
      <c r="W3150"/>
    </row>
    <row r="3151" spans="1:23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 s="45"/>
      <c r="T3151"/>
      <c r="U3151"/>
      <c r="V3151" s="45"/>
      <c r="W3151"/>
    </row>
    <row r="3152" spans="1:23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 s="45"/>
      <c r="T3152"/>
      <c r="U3152"/>
      <c r="V3152" s="45"/>
      <c r="W3152"/>
    </row>
    <row r="3153" spans="1:23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 s="45"/>
      <c r="T3153"/>
      <c r="U3153"/>
      <c r="V3153" s="45"/>
      <c r="W3153"/>
    </row>
    <row r="3154" spans="1:23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 s="45"/>
      <c r="T3154"/>
      <c r="U3154"/>
      <c r="V3154" s="45"/>
      <c r="W3154"/>
    </row>
    <row r="3155" spans="1:23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 s="45"/>
      <c r="T3155"/>
      <c r="U3155"/>
      <c r="V3155" s="45"/>
      <c r="W3155"/>
    </row>
    <row r="3156" spans="1:23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 s="45"/>
      <c r="T3156"/>
      <c r="U3156"/>
      <c r="V3156" s="45"/>
      <c r="W3156"/>
    </row>
    <row r="3157" spans="1:23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 s="45"/>
      <c r="T3157"/>
      <c r="U3157"/>
      <c r="V3157" s="45"/>
      <c r="W3157"/>
    </row>
    <row r="3158" spans="1:23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 s="45"/>
      <c r="T3158"/>
      <c r="U3158"/>
      <c r="V3158" s="45"/>
      <c r="W3158"/>
    </row>
    <row r="3159" spans="1:23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 s="45"/>
      <c r="T3159"/>
      <c r="U3159"/>
      <c r="V3159" s="45"/>
      <c r="W3159"/>
    </row>
    <row r="3160" spans="1:23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 s="45"/>
      <c r="T3160"/>
      <c r="U3160"/>
      <c r="V3160" s="45"/>
      <c r="W3160"/>
    </row>
    <row r="3161" spans="1:23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 s="45"/>
      <c r="T3161"/>
      <c r="U3161"/>
      <c r="V3161" s="45"/>
      <c r="W3161"/>
    </row>
    <row r="3162" spans="1:23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 s="45"/>
      <c r="T3162"/>
      <c r="U3162"/>
      <c r="V3162" s="45"/>
      <c r="W3162"/>
    </row>
    <row r="3163" spans="1:23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 s="45"/>
      <c r="T3163"/>
      <c r="U3163"/>
      <c r="V3163" s="45"/>
      <c r="W3163"/>
    </row>
    <row r="3164" spans="1:23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 s="45"/>
      <c r="T3164"/>
      <c r="U3164"/>
      <c r="V3164" s="45"/>
      <c r="W3164"/>
    </row>
    <row r="3165" spans="1:23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 s="45"/>
      <c r="T3165"/>
      <c r="U3165"/>
      <c r="V3165" s="45"/>
      <c r="W3165"/>
    </row>
    <row r="3166" spans="1:23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 s="45"/>
      <c r="T3166"/>
      <c r="U3166"/>
      <c r="V3166" s="45"/>
      <c r="W3166"/>
    </row>
    <row r="3167" spans="1:23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 s="45"/>
      <c r="T3167"/>
      <c r="U3167"/>
      <c r="V3167" s="45"/>
      <c r="W3167"/>
    </row>
    <row r="3168" spans="1:23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 s="45"/>
      <c r="T3168"/>
      <c r="U3168"/>
      <c r="V3168" s="45"/>
      <c r="W3168"/>
    </row>
    <row r="3169" spans="1:23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 s="45"/>
      <c r="T3169"/>
      <c r="U3169"/>
      <c r="V3169" s="45"/>
      <c r="W3169"/>
    </row>
    <row r="3170" spans="1:23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 s="45"/>
      <c r="T3170"/>
      <c r="U3170"/>
      <c r="V3170" s="45"/>
      <c r="W3170"/>
    </row>
    <row r="3171" spans="1:23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 s="45"/>
      <c r="T3171"/>
      <c r="U3171"/>
      <c r="V3171" s="45"/>
      <c r="W3171"/>
    </row>
    <row r="3172" spans="1:23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 s="45"/>
      <c r="T3172"/>
      <c r="U3172"/>
      <c r="V3172" s="45"/>
      <c r="W3172"/>
    </row>
    <row r="3173" spans="1:23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 s="45"/>
      <c r="T3173"/>
      <c r="U3173"/>
      <c r="V3173" s="45"/>
      <c r="W3173"/>
    </row>
    <row r="3174" spans="1:23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 s="45"/>
      <c r="T3174"/>
      <c r="U3174"/>
      <c r="V3174" s="45"/>
      <c r="W3174"/>
    </row>
    <row r="3175" spans="1:23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 s="45"/>
      <c r="T3175"/>
      <c r="U3175"/>
      <c r="V3175" s="45"/>
      <c r="W3175"/>
    </row>
    <row r="3176" spans="1:23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 s="45"/>
      <c r="T3176"/>
      <c r="U3176"/>
      <c r="V3176" s="45"/>
      <c r="W3176"/>
    </row>
    <row r="3177" spans="1:23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 s="45"/>
      <c r="T3177"/>
      <c r="U3177"/>
      <c r="V3177" s="45"/>
      <c r="W3177"/>
    </row>
    <row r="3178" spans="1:23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 s="45"/>
      <c r="T3178"/>
      <c r="U3178"/>
      <c r="V3178" s="45"/>
      <c r="W3178"/>
    </row>
    <row r="3179" spans="1:23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 s="45"/>
      <c r="T3179"/>
      <c r="U3179"/>
      <c r="V3179" s="45"/>
      <c r="W3179"/>
    </row>
    <row r="3180" spans="1:23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 s="45"/>
      <c r="T3180"/>
      <c r="U3180"/>
      <c r="V3180" s="45"/>
      <c r="W3180"/>
    </row>
    <row r="3181" spans="1:23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 s="45"/>
      <c r="T3181"/>
      <c r="U3181"/>
      <c r="V3181" s="45"/>
      <c r="W3181"/>
    </row>
    <row r="3182" spans="1:23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 s="45"/>
      <c r="T3182"/>
      <c r="U3182"/>
      <c r="V3182" s="45"/>
      <c r="W3182"/>
    </row>
    <row r="3183" spans="1:23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 s="45"/>
      <c r="T3183"/>
      <c r="U3183"/>
      <c r="V3183" s="45"/>
      <c r="W3183"/>
    </row>
    <row r="3184" spans="1:23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 s="45"/>
      <c r="T3184"/>
      <c r="U3184"/>
      <c r="V3184" s="45"/>
      <c r="W3184"/>
    </row>
    <row r="3185" spans="1:23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 s="45"/>
      <c r="T3185"/>
      <c r="U3185"/>
      <c r="V3185" s="45"/>
      <c r="W3185"/>
    </row>
    <row r="3186" spans="1:23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 s="45"/>
      <c r="T3186"/>
      <c r="U3186"/>
      <c r="V3186" s="45"/>
      <c r="W3186"/>
    </row>
    <row r="3187" spans="1:23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 s="45"/>
      <c r="T3187"/>
      <c r="U3187"/>
      <c r="V3187" s="45"/>
      <c r="W3187"/>
    </row>
    <row r="3188" spans="1:23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 s="45"/>
      <c r="T3188"/>
      <c r="U3188"/>
      <c r="V3188" s="45"/>
      <c r="W3188"/>
    </row>
    <row r="3189" spans="1:23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 s="45"/>
      <c r="T3189"/>
      <c r="U3189"/>
      <c r="V3189" s="45"/>
      <c r="W3189"/>
    </row>
    <row r="3190" spans="1:23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 s="45"/>
      <c r="T3190"/>
      <c r="U3190"/>
      <c r="V3190" s="45"/>
      <c r="W3190"/>
    </row>
    <row r="3191" spans="1:23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 s="45"/>
      <c r="T3191"/>
      <c r="U3191"/>
      <c r="V3191" s="45"/>
      <c r="W3191"/>
    </row>
    <row r="3192" spans="1:23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 s="45"/>
      <c r="T3192"/>
      <c r="U3192"/>
      <c r="V3192" s="45"/>
      <c r="W3192"/>
    </row>
    <row r="3193" spans="1:23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 s="45"/>
      <c r="T3193"/>
      <c r="U3193"/>
      <c r="V3193" s="45"/>
      <c r="W3193"/>
    </row>
    <row r="3194" spans="1:23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 s="45"/>
      <c r="T3194"/>
      <c r="U3194"/>
      <c r="V3194" s="45"/>
      <c r="W3194"/>
    </row>
    <row r="3195" spans="1:23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 s="45"/>
      <c r="T3195"/>
      <c r="U3195"/>
      <c r="V3195" s="45"/>
      <c r="W3195"/>
    </row>
    <row r="3196" spans="1:23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 s="45"/>
      <c r="T3196"/>
      <c r="U3196"/>
      <c r="V3196" s="45"/>
      <c r="W3196"/>
    </row>
    <row r="3197" spans="1:23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 s="45"/>
      <c r="T3197"/>
      <c r="U3197"/>
      <c r="V3197" s="45"/>
      <c r="W3197"/>
    </row>
    <row r="3198" spans="1:23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 s="45"/>
      <c r="T3198"/>
      <c r="U3198"/>
      <c r="V3198" s="45"/>
      <c r="W3198"/>
    </row>
    <row r="3199" spans="1:23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 s="45"/>
      <c r="T3199"/>
      <c r="U3199"/>
      <c r="V3199" s="45"/>
      <c r="W3199"/>
    </row>
    <row r="3200" spans="1:23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 s="45"/>
      <c r="T3200"/>
      <c r="U3200"/>
      <c r="V3200" s="45"/>
      <c r="W3200"/>
    </row>
    <row r="3201" spans="1:23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 s="45"/>
      <c r="T3201"/>
      <c r="U3201"/>
      <c r="V3201" s="45"/>
      <c r="W3201"/>
    </row>
    <row r="3202" spans="1:23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 s="45"/>
      <c r="T3202"/>
      <c r="U3202"/>
      <c r="V3202" s="45"/>
      <c r="W3202"/>
    </row>
    <row r="3203" spans="1:23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 s="45"/>
      <c r="T3203"/>
      <c r="U3203"/>
      <c r="V3203" s="45"/>
      <c r="W3203"/>
    </row>
    <row r="3204" spans="1:23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 s="45"/>
      <c r="T3204"/>
      <c r="U3204"/>
      <c r="V3204" s="45"/>
      <c r="W3204"/>
    </row>
    <row r="3205" spans="1:23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 s="45"/>
      <c r="T3205"/>
      <c r="U3205"/>
      <c r="V3205" s="45"/>
      <c r="W3205"/>
    </row>
    <row r="3206" spans="1:23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 s="45"/>
      <c r="T3206"/>
      <c r="U3206"/>
      <c r="V3206" s="45"/>
      <c r="W3206"/>
    </row>
    <row r="3207" spans="1:23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 s="45"/>
      <c r="T3207"/>
      <c r="U3207"/>
      <c r="V3207" s="45"/>
      <c r="W3207"/>
    </row>
    <row r="3208" spans="1:23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 s="45"/>
      <c r="T3208"/>
      <c r="U3208"/>
      <c r="V3208" s="45"/>
      <c r="W3208"/>
    </row>
    <row r="3209" spans="1:23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 s="45"/>
      <c r="T3209"/>
      <c r="U3209"/>
      <c r="V3209" s="45"/>
      <c r="W3209"/>
    </row>
    <row r="3210" spans="1:23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 s="45"/>
      <c r="T3210"/>
      <c r="U3210"/>
      <c r="V3210" s="45"/>
      <c r="W3210"/>
    </row>
    <row r="3211" spans="1:23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 s="45"/>
      <c r="T3211"/>
      <c r="U3211"/>
      <c r="V3211" s="45"/>
      <c r="W3211"/>
    </row>
    <row r="3212" spans="1:23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 s="45"/>
      <c r="T3212"/>
      <c r="U3212"/>
      <c r="V3212" s="45"/>
      <c r="W3212"/>
    </row>
    <row r="3213" spans="1:23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 s="45"/>
      <c r="T3213"/>
      <c r="U3213"/>
      <c r="V3213" s="45"/>
      <c r="W3213"/>
    </row>
    <row r="3214" spans="1:23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 s="45"/>
      <c r="T3214"/>
      <c r="U3214"/>
      <c r="V3214" s="45"/>
      <c r="W3214"/>
    </row>
    <row r="3215" spans="1:23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 s="45"/>
      <c r="T3215"/>
      <c r="U3215"/>
      <c r="V3215" s="45"/>
      <c r="W3215"/>
    </row>
    <row r="3216" spans="1:23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 s="45"/>
      <c r="T3216"/>
      <c r="U3216"/>
      <c r="V3216" s="45"/>
      <c r="W3216"/>
    </row>
    <row r="3217" spans="1:23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 s="45"/>
      <c r="T3217"/>
      <c r="U3217"/>
      <c r="V3217" s="45"/>
      <c r="W3217"/>
    </row>
    <row r="3218" spans="1:23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 s="45"/>
      <c r="T3218"/>
      <c r="U3218"/>
      <c r="V3218" s="45"/>
      <c r="W3218"/>
    </row>
    <row r="3219" spans="1:23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 s="45"/>
      <c r="T3219"/>
      <c r="U3219"/>
      <c r="V3219" s="45"/>
      <c r="W3219"/>
    </row>
    <row r="3220" spans="1:23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 s="45"/>
      <c r="T3220"/>
      <c r="U3220"/>
      <c r="V3220" s="45"/>
      <c r="W3220"/>
    </row>
    <row r="3221" spans="1:23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 s="45"/>
      <c r="T3221"/>
      <c r="U3221"/>
      <c r="V3221" s="45"/>
      <c r="W3221"/>
    </row>
    <row r="3222" spans="1:23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 s="45"/>
      <c r="T3222"/>
      <c r="U3222"/>
      <c r="V3222" s="45"/>
      <c r="W3222"/>
    </row>
    <row r="3223" spans="1:23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 s="45"/>
      <c r="T3223"/>
      <c r="U3223"/>
      <c r="V3223" s="45"/>
      <c r="W3223"/>
    </row>
    <row r="3224" spans="1:23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 s="45"/>
      <c r="T3224"/>
      <c r="U3224"/>
      <c r="V3224" s="45"/>
      <c r="W3224"/>
    </row>
    <row r="3225" spans="1:23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 s="45"/>
      <c r="T3225"/>
      <c r="U3225"/>
      <c r="V3225" s="45"/>
      <c r="W3225"/>
    </row>
    <row r="3226" spans="1:23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 s="45"/>
      <c r="T3226"/>
      <c r="U3226"/>
      <c r="V3226" s="45"/>
      <c r="W3226"/>
    </row>
    <row r="3227" spans="1:23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 s="45"/>
      <c r="T3227"/>
      <c r="U3227"/>
      <c r="V3227" s="45"/>
      <c r="W3227"/>
    </row>
    <row r="3228" spans="1:23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 s="45"/>
      <c r="T3228"/>
      <c r="U3228"/>
      <c r="V3228" s="45"/>
      <c r="W3228"/>
    </row>
    <row r="3229" spans="1:23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 s="45"/>
      <c r="T3229"/>
      <c r="U3229"/>
      <c r="V3229" s="45"/>
      <c r="W3229"/>
    </row>
    <row r="3230" spans="1:23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 s="45"/>
      <c r="T3230"/>
      <c r="U3230"/>
      <c r="V3230" s="45"/>
      <c r="W3230"/>
    </row>
    <row r="3231" spans="1:23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 s="45"/>
      <c r="T3231"/>
      <c r="U3231"/>
      <c r="V3231" s="45"/>
      <c r="W3231"/>
    </row>
    <row r="3232" spans="1:23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 s="45"/>
      <c r="T3232"/>
      <c r="U3232"/>
      <c r="V3232" s="45"/>
      <c r="W3232"/>
    </row>
    <row r="3233" spans="1:23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 s="45"/>
      <c r="T3233"/>
      <c r="U3233"/>
      <c r="V3233" s="45"/>
      <c r="W3233"/>
    </row>
    <row r="3234" spans="1:23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 s="45"/>
      <c r="T3234"/>
      <c r="U3234"/>
      <c r="V3234" s="45"/>
      <c r="W3234"/>
    </row>
    <row r="3235" spans="1:23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 s="45"/>
      <c r="T3235"/>
      <c r="U3235"/>
      <c r="V3235" s="45"/>
      <c r="W3235"/>
    </row>
    <row r="3236" spans="1:23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 s="45"/>
      <c r="T3236"/>
      <c r="U3236"/>
      <c r="V3236" s="45"/>
      <c r="W3236"/>
    </row>
    <row r="3237" spans="1:23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 s="45"/>
      <c r="T3237"/>
      <c r="U3237"/>
      <c r="V3237" s="45"/>
      <c r="W3237"/>
    </row>
    <row r="3238" spans="1:23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 s="45"/>
      <c r="T3238"/>
      <c r="U3238"/>
      <c r="V3238" s="45"/>
      <c r="W3238"/>
    </row>
    <row r="3239" spans="1:23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 s="45"/>
      <c r="T3239"/>
      <c r="U3239"/>
      <c r="V3239" s="45"/>
      <c r="W3239"/>
    </row>
    <row r="3240" spans="1:23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 s="45"/>
      <c r="T3240"/>
      <c r="U3240"/>
      <c r="V3240" s="45"/>
      <c r="W3240"/>
    </row>
    <row r="3241" spans="1:23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 s="45"/>
      <c r="T3241"/>
      <c r="U3241"/>
      <c r="V3241" s="45"/>
      <c r="W3241"/>
    </row>
    <row r="3242" spans="1:23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 s="45"/>
      <c r="T3242"/>
      <c r="U3242"/>
      <c r="V3242" s="45"/>
      <c r="W3242"/>
    </row>
    <row r="3243" spans="1:23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 s="45"/>
      <c r="T3243"/>
      <c r="U3243"/>
      <c r="V3243" s="45"/>
      <c r="W3243"/>
    </row>
    <row r="3244" spans="1:23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 s="45"/>
      <c r="T3244"/>
      <c r="U3244"/>
      <c r="V3244" s="45"/>
      <c r="W3244"/>
    </row>
    <row r="3245" spans="1:23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 s="45"/>
      <c r="T3245"/>
      <c r="U3245"/>
      <c r="V3245" s="45"/>
      <c r="W3245"/>
    </row>
    <row r="3246" spans="1:23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 s="45"/>
      <c r="T3246"/>
      <c r="U3246"/>
      <c r="V3246" s="45"/>
      <c r="W3246"/>
    </row>
    <row r="3247" spans="1:23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 s="45"/>
      <c r="T3247"/>
      <c r="U3247"/>
      <c r="V3247" s="45"/>
      <c r="W3247"/>
    </row>
    <row r="3248" spans="1:23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 s="45"/>
      <c r="T3248"/>
      <c r="U3248"/>
      <c r="V3248" s="45"/>
      <c r="W3248"/>
    </row>
    <row r="3249" spans="1:23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 s="45"/>
      <c r="T3249"/>
      <c r="U3249"/>
      <c r="V3249" s="45"/>
      <c r="W3249"/>
    </row>
    <row r="3250" spans="1:23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 s="45"/>
      <c r="T3250"/>
      <c r="U3250"/>
      <c r="V3250" s="45"/>
      <c r="W3250"/>
    </row>
    <row r="3251" spans="1:23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 s="45"/>
      <c r="T3251"/>
      <c r="U3251"/>
      <c r="V3251" s="45"/>
      <c r="W3251"/>
    </row>
    <row r="3252" spans="1:23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 s="45"/>
      <c r="T3252"/>
      <c r="U3252"/>
      <c r="V3252" s="45"/>
      <c r="W3252"/>
    </row>
    <row r="3253" spans="1:23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 s="45"/>
      <c r="T3253"/>
      <c r="U3253"/>
      <c r="V3253" s="45"/>
      <c r="W3253"/>
    </row>
    <row r="3254" spans="1:23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 s="45"/>
      <c r="T3254"/>
      <c r="U3254"/>
      <c r="V3254" s="45"/>
      <c r="W3254"/>
    </row>
    <row r="3255" spans="1:23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 s="45"/>
      <c r="T3255"/>
      <c r="U3255"/>
      <c r="V3255" s="45"/>
      <c r="W3255"/>
    </row>
    <row r="3256" spans="1:23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 s="45"/>
      <c r="T3256"/>
      <c r="U3256"/>
      <c r="V3256" s="45"/>
      <c r="W3256"/>
    </row>
    <row r="3257" spans="1:23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 s="45"/>
      <c r="T3257"/>
      <c r="U3257"/>
      <c r="V3257" s="45"/>
      <c r="W3257"/>
    </row>
    <row r="3258" spans="1:23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 s="45"/>
      <c r="T3258"/>
      <c r="U3258"/>
      <c r="V3258" s="45"/>
      <c r="W3258"/>
    </row>
    <row r="3259" spans="1:23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 s="45"/>
      <c r="T3259"/>
      <c r="U3259"/>
      <c r="V3259" s="45"/>
      <c r="W3259"/>
    </row>
    <row r="3260" spans="1:23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 s="45"/>
      <c r="T3260"/>
      <c r="U3260"/>
      <c r="V3260" s="45"/>
      <c r="W3260"/>
    </row>
    <row r="3261" spans="1:23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 s="45"/>
      <c r="T3261"/>
      <c r="U3261"/>
      <c r="V3261" s="45"/>
      <c r="W3261"/>
    </row>
    <row r="3262" spans="1:23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 s="45"/>
      <c r="T3262"/>
      <c r="U3262"/>
      <c r="V3262" s="45"/>
      <c r="W3262"/>
    </row>
    <row r="3263" spans="1:23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 s="45"/>
      <c r="T3263"/>
      <c r="U3263"/>
      <c r="V3263" s="45"/>
      <c r="W3263"/>
    </row>
    <row r="3264" spans="1:23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 s="45"/>
      <c r="T3264"/>
      <c r="U3264"/>
      <c r="V3264" s="45"/>
      <c r="W3264"/>
    </row>
    <row r="3265" spans="1:23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 s="45"/>
      <c r="T3265"/>
      <c r="U3265"/>
      <c r="V3265" s="45"/>
      <c r="W3265"/>
    </row>
    <row r="3266" spans="1:23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 s="45"/>
      <c r="T3266"/>
      <c r="U3266"/>
      <c r="V3266" s="45"/>
      <c r="W3266"/>
    </row>
    <row r="3267" spans="1:23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 s="45"/>
      <c r="T3267"/>
      <c r="U3267"/>
      <c r="V3267" s="45"/>
      <c r="W3267"/>
    </row>
    <row r="3268" spans="1:23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 s="45"/>
      <c r="T3268"/>
      <c r="U3268"/>
      <c r="V3268" s="45"/>
      <c r="W3268"/>
    </row>
    <row r="3269" spans="1:23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 s="45"/>
      <c r="T3269"/>
      <c r="U3269"/>
      <c r="V3269" s="45"/>
      <c r="W3269"/>
    </row>
    <row r="3270" spans="1:23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 s="45"/>
      <c r="T3270"/>
      <c r="U3270"/>
      <c r="V3270" s="45"/>
      <c r="W3270"/>
    </row>
    <row r="3271" spans="1:23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 s="45"/>
      <c r="T3271"/>
      <c r="U3271"/>
      <c r="V3271" s="45"/>
      <c r="W3271"/>
    </row>
    <row r="3272" spans="1:23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 s="45"/>
      <c r="T3272"/>
      <c r="U3272"/>
      <c r="V3272" s="45"/>
      <c r="W3272"/>
    </row>
    <row r="3273" spans="1:23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 s="45"/>
      <c r="T3273"/>
      <c r="U3273"/>
      <c r="V3273" s="45"/>
      <c r="W3273"/>
    </row>
    <row r="3274" spans="1:23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 s="45"/>
      <c r="T3274"/>
      <c r="U3274"/>
      <c r="V3274" s="45"/>
      <c r="W3274"/>
    </row>
    <row r="3275" spans="1:23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 s="45"/>
      <c r="T3275"/>
      <c r="U3275"/>
      <c r="V3275" s="45"/>
      <c r="W3275"/>
    </row>
    <row r="3276" spans="1:23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 s="45"/>
      <c r="T3276"/>
      <c r="U3276"/>
      <c r="V3276" s="45"/>
      <c r="W3276"/>
    </row>
    <row r="3277" spans="1:23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 s="45"/>
      <c r="T3277"/>
      <c r="U3277"/>
      <c r="V3277" s="45"/>
      <c r="W3277"/>
    </row>
    <row r="3278" spans="1:23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 s="45"/>
      <c r="T3278"/>
      <c r="U3278"/>
      <c r="V3278" s="45"/>
      <c r="W3278"/>
    </row>
    <row r="3279" spans="1:23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 s="45"/>
      <c r="T3279"/>
      <c r="U3279"/>
      <c r="V3279" s="45"/>
      <c r="W3279"/>
    </row>
    <row r="3280" spans="1:23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 s="45"/>
      <c r="T3280"/>
      <c r="U3280"/>
      <c r="V3280" s="45"/>
      <c r="W3280"/>
    </row>
    <row r="3281" spans="1:23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 s="45"/>
      <c r="T3281"/>
      <c r="U3281"/>
      <c r="V3281" s="45"/>
      <c r="W3281"/>
    </row>
    <row r="3282" spans="1:23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 s="45"/>
      <c r="T3282"/>
      <c r="U3282"/>
      <c r="V3282" s="45"/>
      <c r="W3282"/>
    </row>
    <row r="3283" spans="1:23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 s="45"/>
      <c r="T3283"/>
      <c r="U3283"/>
      <c r="V3283" s="45"/>
      <c r="W3283"/>
    </row>
    <row r="3284" spans="1:23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 s="45"/>
      <c r="T3284"/>
      <c r="U3284"/>
      <c r="V3284" s="45"/>
      <c r="W3284"/>
    </row>
    <row r="3285" spans="1:23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 s="45"/>
      <c r="T3285"/>
      <c r="U3285"/>
      <c r="V3285" s="45"/>
      <c r="W3285"/>
    </row>
    <row r="3286" spans="1:23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 s="45"/>
      <c r="T3286"/>
      <c r="U3286"/>
      <c r="V3286" s="45"/>
      <c r="W3286"/>
    </row>
    <row r="3287" spans="1:23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 s="45"/>
      <c r="T3287"/>
      <c r="U3287"/>
      <c r="V3287" s="45"/>
      <c r="W3287"/>
    </row>
    <row r="3288" spans="1:23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 s="45"/>
      <c r="T3288"/>
      <c r="U3288"/>
      <c r="V3288" s="45"/>
      <c r="W3288"/>
    </row>
    <row r="3289" spans="1:23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 s="45"/>
      <c r="T3289"/>
      <c r="U3289"/>
      <c r="V3289" s="45"/>
      <c r="W3289"/>
    </row>
    <row r="3290" spans="1:23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 s="45"/>
      <c r="T3290"/>
      <c r="U3290"/>
      <c r="V3290" s="45"/>
      <c r="W3290"/>
    </row>
    <row r="3291" spans="1:23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 s="45"/>
      <c r="T3291"/>
      <c r="U3291"/>
      <c r="V3291" s="45"/>
      <c r="W3291"/>
    </row>
    <row r="3292" spans="1:23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 s="45"/>
      <c r="T3292"/>
      <c r="U3292"/>
      <c r="V3292" s="45"/>
      <c r="W3292"/>
    </row>
    <row r="3293" spans="1:23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 s="45"/>
      <c r="T3293"/>
      <c r="U3293"/>
      <c r="V3293" s="45"/>
      <c r="W3293"/>
    </row>
    <row r="3294" spans="1:23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 s="45"/>
      <c r="T3294"/>
      <c r="U3294"/>
      <c r="V3294" s="45"/>
      <c r="W3294"/>
    </row>
    <row r="3295" spans="1:23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 s="45"/>
      <c r="T3295"/>
      <c r="U3295"/>
      <c r="V3295" s="45"/>
      <c r="W3295"/>
    </row>
    <row r="3296" spans="1:23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 s="45"/>
      <c r="T3296"/>
      <c r="U3296"/>
      <c r="V3296" s="45"/>
      <c r="W3296"/>
    </row>
    <row r="3297" spans="1:23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 s="45"/>
      <c r="T3297"/>
      <c r="U3297"/>
      <c r="V3297" s="45"/>
      <c r="W3297"/>
    </row>
    <row r="3298" spans="1:23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 s="45"/>
      <c r="T3298"/>
      <c r="U3298"/>
      <c r="V3298" s="45"/>
      <c r="W3298"/>
    </row>
    <row r="3299" spans="1:23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 s="45"/>
      <c r="T3299"/>
      <c r="U3299"/>
      <c r="V3299" s="45"/>
      <c r="W3299"/>
    </row>
    <row r="3300" spans="1:23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 s="45"/>
      <c r="T3300"/>
      <c r="U3300"/>
      <c r="V3300" s="45"/>
      <c r="W3300"/>
    </row>
    <row r="3301" spans="1:23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 s="45"/>
      <c r="T3301"/>
      <c r="U3301"/>
      <c r="V3301" s="45"/>
      <c r="W3301"/>
    </row>
    <row r="3302" spans="1:23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 s="45"/>
      <c r="T3302"/>
      <c r="U3302"/>
      <c r="V3302" s="45"/>
      <c r="W3302"/>
    </row>
    <row r="3303" spans="1:23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 s="45"/>
      <c r="T3303"/>
      <c r="U3303"/>
      <c r="V3303" s="45"/>
      <c r="W3303"/>
    </row>
    <row r="3304" spans="1:23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 s="45"/>
      <c r="T3304"/>
      <c r="U3304"/>
      <c r="V3304" s="45"/>
      <c r="W3304"/>
    </row>
    <row r="3305" spans="1:23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 s="45"/>
      <c r="T3305"/>
      <c r="U3305"/>
      <c r="V3305" s="45"/>
      <c r="W3305"/>
    </row>
    <row r="3306" spans="1:23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 s="45"/>
      <c r="T3306"/>
      <c r="U3306"/>
      <c r="V3306" s="45"/>
      <c r="W3306"/>
    </row>
    <row r="3307" spans="1:23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 s="45"/>
      <c r="T3307"/>
      <c r="U3307"/>
      <c r="V3307" s="45"/>
      <c r="W3307"/>
    </row>
    <row r="3308" spans="1:23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 s="45"/>
      <c r="T3308"/>
      <c r="U3308"/>
      <c r="V3308" s="45"/>
      <c r="W3308"/>
    </row>
    <row r="3309" spans="1:23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 s="45"/>
      <c r="T3309"/>
      <c r="U3309"/>
      <c r="V3309" s="45"/>
      <c r="W3309"/>
    </row>
    <row r="3310" spans="1:23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 s="45"/>
      <c r="T3310"/>
      <c r="U3310"/>
      <c r="V3310" s="45"/>
      <c r="W3310"/>
    </row>
    <row r="3311" spans="1:23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 s="45"/>
      <c r="T3311"/>
      <c r="U3311"/>
      <c r="V3311" s="45"/>
      <c r="W3311"/>
    </row>
    <row r="3312" spans="1:23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 s="45"/>
      <c r="T3312"/>
      <c r="U3312"/>
      <c r="V3312" s="45"/>
      <c r="W3312"/>
    </row>
    <row r="3313" spans="1:23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 s="45"/>
      <c r="T3313"/>
      <c r="U3313"/>
      <c r="V3313" s="45"/>
      <c r="W3313"/>
    </row>
    <row r="3314" spans="1:23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 s="45"/>
      <c r="T3314"/>
      <c r="U3314"/>
      <c r="V3314" s="45"/>
      <c r="W3314"/>
    </row>
    <row r="3315" spans="1:23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 s="45"/>
      <c r="T3315"/>
      <c r="U3315"/>
      <c r="V3315" s="45"/>
      <c r="W3315"/>
    </row>
    <row r="3316" spans="1:23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 s="45"/>
      <c r="T3316"/>
      <c r="U3316"/>
      <c r="V3316" s="45"/>
      <c r="W3316"/>
    </row>
    <row r="3317" spans="1:23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 s="45"/>
      <c r="T3317"/>
      <c r="U3317"/>
      <c r="V3317" s="45"/>
      <c r="W3317"/>
    </row>
    <row r="3318" spans="1:23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 s="45"/>
      <c r="T3318"/>
      <c r="U3318"/>
      <c r="V3318" s="45"/>
      <c r="W3318"/>
    </row>
    <row r="3319" spans="1:23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 s="45"/>
      <c r="T3319"/>
      <c r="U3319"/>
      <c r="V3319" s="45"/>
      <c r="W3319"/>
    </row>
    <row r="3320" spans="1:23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 s="45"/>
      <c r="T3320"/>
      <c r="U3320"/>
      <c r="V3320" s="45"/>
      <c r="W3320"/>
    </row>
    <row r="3321" spans="1:23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 s="45"/>
      <c r="T3321"/>
      <c r="U3321"/>
      <c r="V3321" s="45"/>
      <c r="W3321"/>
    </row>
    <row r="3322" spans="1:23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 s="45"/>
      <c r="T3322"/>
      <c r="U3322"/>
      <c r="V3322" s="45"/>
      <c r="W3322"/>
    </row>
    <row r="3323" spans="1:23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 s="45"/>
      <c r="T3323"/>
      <c r="U3323"/>
      <c r="V3323" s="45"/>
      <c r="W3323"/>
    </row>
    <row r="3324" spans="1:23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 s="45"/>
      <c r="T3324"/>
      <c r="U3324"/>
      <c r="V3324" s="45"/>
      <c r="W3324"/>
    </row>
    <row r="3325" spans="1:23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 s="45"/>
      <c r="T3325"/>
      <c r="U3325"/>
      <c r="V3325" s="45"/>
      <c r="W3325"/>
    </row>
    <row r="3326" spans="1:23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 s="45"/>
      <c r="T3326"/>
      <c r="U3326"/>
      <c r="V3326" s="45"/>
      <c r="W3326"/>
    </row>
    <row r="3327" spans="1:23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 s="45"/>
      <c r="T3327"/>
      <c r="U3327"/>
      <c r="V3327" s="45"/>
      <c r="W3327"/>
    </row>
    <row r="3328" spans="1:23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 s="45"/>
      <c r="T3328"/>
      <c r="U3328"/>
      <c r="V3328" s="45"/>
      <c r="W3328"/>
    </row>
    <row r="3329" spans="1:23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 s="45"/>
      <c r="T3329"/>
      <c r="U3329"/>
      <c r="V3329" s="45"/>
      <c r="W3329"/>
    </row>
    <row r="3330" spans="1:23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 s="45"/>
      <c r="T3330"/>
      <c r="U3330"/>
      <c r="V3330" s="45"/>
      <c r="W3330"/>
    </row>
    <row r="3331" spans="1:23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 s="45"/>
      <c r="T3331"/>
      <c r="U3331"/>
      <c r="V3331" s="45"/>
      <c r="W3331"/>
    </row>
    <row r="3332" spans="1:23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 s="45"/>
      <c r="T3332"/>
      <c r="U3332"/>
      <c r="V3332" s="45"/>
      <c r="W3332"/>
    </row>
    <row r="3333" spans="1:23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 s="45"/>
      <c r="T3333"/>
      <c r="U3333"/>
      <c r="V3333" s="45"/>
      <c r="W3333"/>
    </row>
    <row r="3334" spans="1:23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 s="45"/>
      <c r="T3334"/>
      <c r="U3334"/>
      <c r="V3334" s="45"/>
      <c r="W3334"/>
    </row>
    <row r="3335" spans="1:23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 s="45"/>
      <c r="T3335"/>
      <c r="U3335"/>
      <c r="V3335" s="45"/>
      <c r="W3335"/>
    </row>
    <row r="3336" spans="1:23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 s="45"/>
      <c r="T3336"/>
      <c r="U3336"/>
      <c r="V3336" s="45"/>
      <c r="W3336"/>
    </row>
    <row r="3337" spans="1:23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 s="45"/>
      <c r="T3337"/>
      <c r="U3337"/>
      <c r="V3337" s="45"/>
      <c r="W3337"/>
    </row>
    <row r="3338" spans="1:23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 s="45"/>
      <c r="T3338"/>
      <c r="U3338"/>
      <c r="V3338" s="45"/>
      <c r="W3338"/>
    </row>
    <row r="3339" spans="1:23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 s="45"/>
      <c r="T3339"/>
      <c r="U3339"/>
      <c r="V3339" s="45"/>
      <c r="W3339"/>
    </row>
    <row r="3340" spans="1:23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 s="45"/>
      <c r="T3340"/>
      <c r="U3340"/>
      <c r="V3340" s="45"/>
      <c r="W3340"/>
    </row>
    <row r="3341" spans="1:23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 s="45"/>
      <c r="T3341"/>
      <c r="U3341"/>
      <c r="V3341" s="45"/>
      <c r="W3341"/>
    </row>
    <row r="3342" spans="1:23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 s="45"/>
      <c r="T3342"/>
      <c r="U3342"/>
      <c r="V3342" s="45"/>
      <c r="W3342"/>
    </row>
    <row r="3343" spans="1:23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 s="45"/>
      <c r="T3343"/>
      <c r="U3343"/>
      <c r="V3343" s="45"/>
      <c r="W3343"/>
    </row>
    <row r="3344" spans="1:23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 s="45"/>
      <c r="T3344"/>
      <c r="U3344"/>
      <c r="V3344" s="45"/>
      <c r="W3344"/>
    </row>
    <row r="3345" spans="1:23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 s="45"/>
      <c r="T3345"/>
      <c r="U3345"/>
      <c r="V3345" s="45"/>
      <c r="W3345"/>
    </row>
    <row r="3346" spans="1:23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 s="45"/>
      <c r="T3346"/>
      <c r="U3346"/>
      <c r="V3346" s="45"/>
      <c r="W3346"/>
    </row>
    <row r="3347" spans="1:23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 s="45"/>
      <c r="T3347"/>
      <c r="U3347"/>
      <c r="V3347" s="45"/>
      <c r="W3347"/>
    </row>
    <row r="3348" spans="1:23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 s="45"/>
      <c r="T3348"/>
      <c r="U3348"/>
      <c r="V3348" s="45"/>
      <c r="W3348"/>
    </row>
    <row r="3349" spans="1:23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 s="45"/>
      <c r="T3349"/>
      <c r="U3349"/>
      <c r="V3349" s="45"/>
      <c r="W3349"/>
    </row>
    <row r="3350" spans="1:23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 s="45"/>
      <c r="T3350"/>
      <c r="U3350"/>
      <c r="V3350" s="45"/>
      <c r="W3350"/>
    </row>
    <row r="3351" spans="1:23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 s="45"/>
      <c r="T3351"/>
      <c r="U3351"/>
      <c r="V3351" s="45"/>
      <c r="W3351"/>
    </row>
    <row r="3352" spans="1:23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 s="45"/>
      <c r="T3352"/>
      <c r="U3352"/>
      <c r="V3352" s="45"/>
      <c r="W3352"/>
    </row>
    <row r="3353" spans="1:23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 s="45"/>
      <c r="T3353"/>
      <c r="U3353"/>
      <c r="V3353" s="45"/>
      <c r="W3353"/>
    </row>
    <row r="3354" spans="1:23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 s="45"/>
      <c r="T3354"/>
      <c r="U3354"/>
      <c r="V3354" s="45"/>
      <c r="W3354"/>
    </row>
    <row r="3355" spans="1:23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 s="45"/>
      <c r="T3355"/>
      <c r="U3355"/>
      <c r="V3355" s="45"/>
      <c r="W3355"/>
    </row>
    <row r="3356" spans="1:23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 s="45"/>
      <c r="T3356"/>
      <c r="U3356"/>
      <c r="V3356" s="45"/>
      <c r="W3356"/>
    </row>
    <row r="3357" spans="1:23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 s="45"/>
      <c r="T3357"/>
      <c r="U3357"/>
      <c r="V3357" s="45"/>
      <c r="W3357"/>
    </row>
    <row r="3358" spans="1:23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 s="45"/>
      <c r="T3358"/>
      <c r="U3358"/>
      <c r="V3358" s="45"/>
      <c r="W3358"/>
    </row>
    <row r="3359" spans="1:23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 s="45"/>
      <c r="T3359"/>
      <c r="U3359"/>
      <c r="V3359" s="45"/>
      <c r="W3359"/>
    </row>
    <row r="3360" spans="1:23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 s="45"/>
      <c r="T3360"/>
      <c r="U3360"/>
      <c r="V3360" s="45"/>
      <c r="W3360"/>
    </row>
    <row r="3361" spans="1:23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 s="45"/>
      <c r="T3361"/>
      <c r="U3361"/>
      <c r="V3361" s="45"/>
      <c r="W3361"/>
    </row>
    <row r="3362" spans="1:23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 s="45"/>
      <c r="T3362"/>
      <c r="U3362"/>
      <c r="V3362" s="45"/>
      <c r="W3362"/>
    </row>
    <row r="3363" spans="1:23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 s="45"/>
      <c r="T3363"/>
      <c r="U3363"/>
      <c r="V3363" s="45"/>
      <c r="W3363"/>
    </row>
    <row r="3364" spans="1:23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 s="45"/>
      <c r="T3364"/>
      <c r="U3364"/>
      <c r="V3364" s="45"/>
      <c r="W3364"/>
    </row>
    <row r="3365" spans="1:23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 s="45"/>
      <c r="T3365"/>
      <c r="U3365"/>
      <c r="V3365" s="45"/>
      <c r="W3365"/>
    </row>
    <row r="3366" spans="1:23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 s="45"/>
      <c r="T3366"/>
      <c r="U3366"/>
      <c r="V3366" s="45"/>
      <c r="W3366"/>
    </row>
    <row r="3367" spans="1:23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 s="45"/>
      <c r="T3367"/>
      <c r="U3367"/>
      <c r="V3367" s="45"/>
      <c r="W3367"/>
    </row>
    <row r="3368" spans="1:23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 s="45"/>
      <c r="T3368"/>
      <c r="U3368"/>
      <c r="V3368" s="45"/>
      <c r="W3368"/>
    </row>
    <row r="3369" spans="1:23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 s="45"/>
      <c r="T3369"/>
      <c r="U3369"/>
      <c r="V3369" s="45"/>
      <c r="W3369"/>
    </row>
    <row r="3370" spans="1:23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 s="45"/>
      <c r="T3370"/>
      <c r="U3370"/>
      <c r="V3370" s="45"/>
      <c r="W3370"/>
    </row>
    <row r="3371" spans="1:23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 s="45"/>
      <c r="T3371"/>
      <c r="U3371"/>
      <c r="V3371" s="45"/>
      <c r="W3371"/>
    </row>
    <row r="3372" spans="1:23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 s="45"/>
      <c r="T3372"/>
      <c r="U3372"/>
      <c r="V3372" s="45"/>
      <c r="W3372"/>
    </row>
    <row r="3373" spans="1:23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 s="45"/>
      <c r="T3373"/>
      <c r="U3373"/>
      <c r="V3373" s="45"/>
      <c r="W3373"/>
    </row>
    <row r="3374" spans="1:23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 s="45"/>
      <c r="T3374"/>
      <c r="U3374"/>
      <c r="V3374" s="45"/>
      <c r="W3374"/>
    </row>
    <row r="3375" spans="1:23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 s="45"/>
      <c r="T3375"/>
      <c r="U3375"/>
      <c r="V3375" s="45"/>
      <c r="W3375"/>
    </row>
    <row r="3376" spans="1:23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 s="45"/>
      <c r="T3376"/>
      <c r="U3376"/>
      <c r="V3376" s="45"/>
      <c r="W3376"/>
    </row>
    <row r="3377" spans="1:23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 s="45"/>
      <c r="T3377"/>
      <c r="U3377"/>
      <c r="V3377" s="45"/>
      <c r="W3377"/>
    </row>
    <row r="3378" spans="1:23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 s="45"/>
      <c r="T3378"/>
      <c r="U3378"/>
      <c r="V3378" s="45"/>
      <c r="W3378"/>
    </row>
    <row r="3379" spans="1:23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 s="45"/>
      <c r="T3379"/>
      <c r="U3379"/>
      <c r="V3379" s="45"/>
      <c r="W3379"/>
    </row>
    <row r="3380" spans="1:23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 s="45"/>
      <c r="T3380"/>
      <c r="U3380"/>
      <c r="V3380" s="45"/>
      <c r="W3380"/>
    </row>
    <row r="3381" spans="1:23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 s="45"/>
      <c r="T3381"/>
      <c r="U3381"/>
      <c r="V3381" s="45"/>
      <c r="W3381"/>
    </row>
    <row r="3382" spans="1:23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 s="45"/>
      <c r="T3382"/>
      <c r="U3382"/>
      <c r="V3382" s="45"/>
      <c r="W3382"/>
    </row>
    <row r="3383" spans="1:23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 s="45"/>
      <c r="T3383"/>
      <c r="U3383"/>
      <c r="V3383" s="45"/>
      <c r="W3383"/>
    </row>
    <row r="3384" spans="1:23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 s="45"/>
      <c r="T3384"/>
      <c r="U3384"/>
      <c r="V3384" s="45"/>
      <c r="W3384"/>
    </row>
    <row r="3385" spans="1:23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 s="45"/>
      <c r="T3385"/>
      <c r="U3385"/>
      <c r="V3385" s="45"/>
      <c r="W3385"/>
    </row>
    <row r="3386" spans="1:23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 s="45"/>
      <c r="T3386"/>
      <c r="U3386"/>
      <c r="V3386" s="45"/>
      <c r="W3386"/>
    </row>
    <row r="3387" spans="1:23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 s="45"/>
      <c r="T3387"/>
      <c r="U3387"/>
      <c r="V3387" s="45"/>
      <c r="W3387"/>
    </row>
    <row r="3388" spans="1:23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 s="45"/>
      <c r="T3388"/>
      <c r="U3388"/>
      <c r="V3388" s="45"/>
      <c r="W3388"/>
    </row>
    <row r="3389" spans="1:23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 s="45"/>
      <c r="T3389"/>
      <c r="U3389"/>
      <c r="V3389" s="45"/>
      <c r="W3389"/>
    </row>
    <row r="3390" spans="1:23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 s="45"/>
      <c r="T3390"/>
      <c r="U3390"/>
      <c r="V3390" s="45"/>
      <c r="W3390"/>
    </row>
    <row r="3391" spans="1:23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 s="45"/>
      <c r="T3391"/>
      <c r="U3391"/>
      <c r="V3391" s="45"/>
      <c r="W3391"/>
    </row>
    <row r="3392" spans="1:23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 s="45"/>
      <c r="T3392"/>
      <c r="U3392"/>
      <c r="V3392" s="45"/>
      <c r="W3392"/>
    </row>
    <row r="3393" spans="1:23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 s="45"/>
      <c r="T3393"/>
      <c r="U3393"/>
      <c r="V3393" s="45"/>
      <c r="W3393"/>
    </row>
    <row r="3394" spans="1:23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 s="45"/>
      <c r="T3394"/>
      <c r="U3394"/>
      <c r="V3394" s="45"/>
      <c r="W3394"/>
    </row>
    <row r="3395" spans="1:23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 s="45"/>
      <c r="T3395"/>
      <c r="U3395"/>
      <c r="V3395" s="45"/>
      <c r="W3395"/>
    </row>
    <row r="3396" spans="1:23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 s="45"/>
      <c r="T3396"/>
      <c r="U3396"/>
      <c r="V3396" s="45"/>
      <c r="W3396"/>
    </row>
    <row r="3397" spans="1:23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 s="45"/>
      <c r="T3397"/>
      <c r="U3397"/>
      <c r="V3397" s="45"/>
      <c r="W3397"/>
    </row>
    <row r="3398" spans="1:23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 s="45"/>
      <c r="T3398"/>
      <c r="U3398"/>
      <c r="V3398" s="45"/>
      <c r="W3398"/>
    </row>
    <row r="3399" spans="1:23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 s="45"/>
      <c r="T3399"/>
      <c r="U3399"/>
      <c r="V3399" s="45"/>
      <c r="W3399"/>
    </row>
    <row r="3400" spans="1:23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 s="45"/>
      <c r="T3400"/>
      <c r="U3400"/>
      <c r="V3400" s="45"/>
      <c r="W3400"/>
    </row>
    <row r="3401" spans="1:23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 s="45"/>
      <c r="T3401"/>
      <c r="U3401"/>
      <c r="V3401" s="45"/>
      <c r="W3401"/>
    </row>
    <row r="3402" spans="1:23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 s="45"/>
      <c r="T3402"/>
      <c r="U3402"/>
      <c r="V3402" s="45"/>
      <c r="W3402"/>
    </row>
    <row r="3403" spans="1:23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 s="45"/>
      <c r="T3403"/>
      <c r="U3403"/>
      <c r="V3403" s="45"/>
      <c r="W3403"/>
    </row>
    <row r="3404" spans="1:23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 s="45"/>
      <c r="T3404"/>
      <c r="U3404"/>
      <c r="V3404" s="45"/>
      <c r="W3404"/>
    </row>
    <row r="3405" spans="1:23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 s="45"/>
      <c r="T3405"/>
      <c r="U3405"/>
      <c r="V3405" s="45"/>
      <c r="W3405"/>
    </row>
    <row r="3406" spans="1:23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 s="45"/>
      <c r="T3406"/>
      <c r="U3406"/>
      <c r="V3406" s="45"/>
      <c r="W3406"/>
    </row>
    <row r="3407" spans="1:23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 s="45"/>
      <c r="T3407"/>
      <c r="U3407"/>
      <c r="V3407" s="45"/>
      <c r="W3407"/>
    </row>
    <row r="3408" spans="1:23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 s="45"/>
      <c r="T3408"/>
      <c r="U3408"/>
      <c r="V3408" s="45"/>
      <c r="W3408"/>
    </row>
    <row r="3409" spans="1:23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 s="45"/>
      <c r="T3409"/>
      <c r="U3409"/>
      <c r="V3409" s="45"/>
      <c r="W3409"/>
    </row>
    <row r="3410" spans="1:23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 s="45"/>
      <c r="T3410"/>
      <c r="U3410"/>
      <c r="V3410" s="45"/>
      <c r="W3410"/>
    </row>
    <row r="3411" spans="1:23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 s="45"/>
      <c r="T3411"/>
      <c r="U3411"/>
      <c r="V3411" s="45"/>
      <c r="W3411"/>
    </row>
    <row r="3412" spans="1:23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 s="45"/>
      <c r="T3412"/>
      <c r="U3412"/>
      <c r="V3412" s="45"/>
      <c r="W3412"/>
    </row>
    <row r="3413" spans="1:23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 s="45"/>
      <c r="T3413"/>
      <c r="U3413"/>
      <c r="V3413" s="45"/>
      <c r="W3413"/>
    </row>
    <row r="3414" spans="1:23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 s="45"/>
      <c r="T3414"/>
      <c r="U3414"/>
      <c r="V3414" s="45"/>
      <c r="W3414"/>
    </row>
    <row r="3415" spans="1:23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 s="45"/>
      <c r="T3415"/>
      <c r="U3415"/>
      <c r="V3415" s="45"/>
      <c r="W3415"/>
    </row>
    <row r="3416" spans="1:23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 s="45"/>
      <c r="T3416"/>
      <c r="U3416"/>
      <c r="V3416" s="45"/>
      <c r="W3416"/>
    </row>
    <row r="3417" spans="1:23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 s="45"/>
      <c r="T3417"/>
      <c r="U3417"/>
      <c r="V3417" s="45"/>
      <c r="W3417"/>
    </row>
    <row r="3418" spans="1:23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 s="45"/>
      <c r="T3418"/>
      <c r="U3418"/>
      <c r="V3418" s="45"/>
      <c r="W3418"/>
    </row>
    <row r="3419" spans="1:23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 s="45"/>
      <c r="T3419"/>
      <c r="U3419"/>
      <c r="V3419" s="45"/>
      <c r="W3419"/>
    </row>
    <row r="3420" spans="1:23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 s="45"/>
      <c r="T3420"/>
      <c r="U3420"/>
      <c r="V3420" s="45"/>
      <c r="W3420"/>
    </row>
    <row r="3421" spans="1:23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 s="45"/>
      <c r="T3421"/>
      <c r="U3421"/>
      <c r="V3421" s="45"/>
      <c r="W3421"/>
    </row>
    <row r="3422" spans="1:23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 s="45"/>
      <c r="T3422"/>
      <c r="U3422"/>
      <c r="V3422" s="45"/>
      <c r="W3422"/>
    </row>
    <row r="3423" spans="1:23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 s="45"/>
      <c r="T3423"/>
      <c r="U3423"/>
      <c r="V3423" s="45"/>
      <c r="W3423"/>
    </row>
    <row r="3424" spans="1:23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 s="45"/>
      <c r="T3424"/>
      <c r="U3424"/>
      <c r="V3424" s="45"/>
      <c r="W3424"/>
    </row>
    <row r="3425" spans="1:23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 s="45"/>
      <c r="T3425"/>
      <c r="U3425"/>
      <c r="V3425" s="45"/>
      <c r="W3425"/>
    </row>
    <row r="3426" spans="1:23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 s="45"/>
      <c r="T3426"/>
      <c r="U3426"/>
      <c r="V3426" s="45"/>
      <c r="W3426"/>
    </row>
    <row r="3427" spans="1:23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 s="45"/>
      <c r="T3427"/>
      <c r="U3427"/>
      <c r="V3427" s="45"/>
      <c r="W3427"/>
    </row>
    <row r="3428" spans="1:23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 s="45"/>
      <c r="T3428"/>
      <c r="U3428"/>
      <c r="V3428" s="45"/>
      <c r="W3428"/>
    </row>
    <row r="3429" spans="1:23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 s="45"/>
      <c r="T3429"/>
      <c r="U3429"/>
      <c r="V3429" s="45"/>
      <c r="W3429"/>
    </row>
    <row r="3430" spans="1:23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 s="45"/>
      <c r="T3430"/>
      <c r="U3430"/>
      <c r="V3430" s="45"/>
      <c r="W3430"/>
    </row>
    <row r="3431" spans="1:23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 s="45"/>
      <c r="T3431"/>
      <c r="U3431"/>
      <c r="V3431" s="45"/>
      <c r="W3431"/>
    </row>
    <row r="3432" spans="1:23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 s="45"/>
      <c r="T3432"/>
      <c r="U3432"/>
      <c r="V3432" s="45"/>
      <c r="W3432"/>
    </row>
    <row r="3433" spans="1:23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 s="45"/>
      <c r="T3433"/>
      <c r="U3433"/>
      <c r="V3433" s="45"/>
      <c r="W3433"/>
    </row>
    <row r="3434" spans="1:23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 s="45"/>
      <c r="T3434"/>
      <c r="U3434"/>
      <c r="V3434" s="45"/>
      <c r="W3434"/>
    </row>
    <row r="3435" spans="1:23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 s="45"/>
      <c r="T3435"/>
      <c r="U3435"/>
      <c r="V3435" s="45"/>
      <c r="W3435"/>
    </row>
    <row r="3436" spans="1:23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 s="45"/>
      <c r="T3436"/>
      <c r="U3436"/>
      <c r="V3436" s="45"/>
      <c r="W3436"/>
    </row>
    <row r="3437" spans="1:23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 s="45"/>
      <c r="T3437"/>
      <c r="U3437"/>
      <c r="V3437" s="45"/>
      <c r="W3437"/>
    </row>
    <row r="3438" spans="1:23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 s="45"/>
      <c r="T3438"/>
      <c r="U3438"/>
      <c r="V3438" s="45"/>
      <c r="W3438"/>
    </row>
    <row r="3439" spans="1:23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 s="45"/>
      <c r="T3439"/>
      <c r="U3439"/>
      <c r="V3439" s="45"/>
      <c r="W3439"/>
    </row>
    <row r="3440" spans="1:23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 s="45"/>
      <c r="T3440"/>
      <c r="U3440"/>
      <c r="V3440" s="45"/>
      <c r="W3440"/>
    </row>
    <row r="3441" spans="1:23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 s="45"/>
      <c r="T3441"/>
      <c r="U3441"/>
      <c r="V3441" s="45"/>
      <c r="W3441"/>
    </row>
    <row r="3442" spans="1:23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 s="45"/>
      <c r="T3442"/>
      <c r="U3442"/>
      <c r="V3442" s="45"/>
      <c r="W3442"/>
    </row>
    <row r="3443" spans="1:23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 s="45"/>
      <c r="T3443"/>
      <c r="U3443"/>
      <c r="V3443" s="45"/>
      <c r="W3443"/>
    </row>
    <row r="3444" spans="1:23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 s="45"/>
      <c r="T3444"/>
      <c r="U3444"/>
      <c r="V3444" s="45"/>
      <c r="W3444"/>
    </row>
    <row r="3445" spans="1:23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 s="45"/>
      <c r="T3445"/>
      <c r="U3445"/>
      <c r="V3445" s="45"/>
      <c r="W3445"/>
    </row>
    <row r="3446" spans="1:23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 s="45"/>
      <c r="T3446"/>
      <c r="U3446"/>
      <c r="V3446" s="45"/>
      <c r="W3446"/>
    </row>
    <row r="3447" spans="1:23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 s="45"/>
      <c r="T3447"/>
      <c r="U3447"/>
      <c r="V3447" s="45"/>
      <c r="W3447"/>
    </row>
    <row r="3448" spans="1:23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 s="45"/>
      <c r="T3448"/>
      <c r="U3448"/>
      <c r="V3448" s="45"/>
      <c r="W3448"/>
    </row>
    <row r="3449" spans="1:23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 s="45"/>
      <c r="T3449"/>
      <c r="U3449"/>
      <c r="V3449" s="45"/>
      <c r="W3449"/>
    </row>
    <row r="3450" spans="1:23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 s="45"/>
      <c r="T3450"/>
      <c r="U3450"/>
      <c r="V3450" s="45"/>
      <c r="W3450"/>
    </row>
    <row r="3451" spans="1:23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 s="45"/>
      <c r="T3451"/>
      <c r="U3451"/>
      <c r="V3451" s="45"/>
      <c r="W3451"/>
    </row>
    <row r="3452" spans="1:23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 s="45"/>
      <c r="T3452"/>
      <c r="U3452"/>
      <c r="V3452" s="45"/>
      <c r="W3452"/>
    </row>
    <row r="3453" spans="1:23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 s="45"/>
      <c r="T3453"/>
      <c r="U3453"/>
      <c r="V3453" s="45"/>
      <c r="W3453"/>
    </row>
    <row r="3454" spans="1:23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 s="45"/>
      <c r="T3454"/>
      <c r="U3454"/>
      <c r="V3454" s="45"/>
      <c r="W3454"/>
    </row>
    <row r="3455" spans="1:23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 s="45"/>
      <c r="T3455"/>
      <c r="U3455"/>
      <c r="V3455" s="45"/>
      <c r="W3455"/>
    </row>
    <row r="3456" spans="1:23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 s="45"/>
      <c r="T3456"/>
      <c r="U3456"/>
      <c r="V3456" s="45"/>
      <c r="W3456"/>
    </row>
    <row r="3457" spans="1:23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 s="45"/>
      <c r="T3457"/>
      <c r="U3457"/>
      <c r="V3457" s="45"/>
      <c r="W3457"/>
    </row>
    <row r="3458" spans="1:23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 s="45"/>
      <c r="T3458"/>
      <c r="U3458"/>
      <c r="V3458" s="45"/>
      <c r="W3458"/>
    </row>
    <row r="3459" spans="1:23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 s="45"/>
      <c r="T3459"/>
      <c r="U3459"/>
      <c r="V3459" s="45"/>
      <c r="W3459"/>
    </row>
    <row r="3460" spans="1:23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 s="45"/>
      <c r="T3460"/>
      <c r="U3460"/>
      <c r="V3460" s="45"/>
      <c r="W3460"/>
    </row>
    <row r="3461" spans="1:23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 s="45"/>
      <c r="T3461"/>
      <c r="U3461"/>
      <c r="V3461" s="45"/>
      <c r="W3461"/>
    </row>
    <row r="3462" spans="1:23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 s="45"/>
      <c r="T3462"/>
      <c r="U3462"/>
      <c r="V3462" s="45"/>
      <c r="W3462"/>
    </row>
    <row r="3463" spans="1:23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 s="45"/>
      <c r="T3463"/>
      <c r="U3463"/>
      <c r="V3463" s="45"/>
      <c r="W3463"/>
    </row>
    <row r="3464" spans="1:23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 s="45"/>
      <c r="T3464"/>
      <c r="U3464"/>
      <c r="V3464" s="45"/>
      <c r="W3464"/>
    </row>
    <row r="3465" spans="1:23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 s="45"/>
      <c r="T3465"/>
      <c r="U3465"/>
      <c r="V3465" s="45"/>
      <c r="W3465"/>
    </row>
    <row r="3466" spans="1:23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 s="45"/>
      <c r="T3466"/>
      <c r="U3466"/>
      <c r="V3466" s="45"/>
      <c r="W3466"/>
    </row>
    <row r="3467" spans="1:23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 s="45"/>
      <c r="T3467"/>
      <c r="U3467"/>
      <c r="V3467" s="45"/>
      <c r="W3467"/>
    </row>
    <row r="3468" spans="1:23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 s="45"/>
      <c r="T3468"/>
      <c r="U3468"/>
      <c r="V3468" s="45"/>
      <c r="W3468"/>
    </row>
    <row r="3469" spans="1:23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 s="45"/>
      <c r="T3469"/>
      <c r="U3469"/>
      <c r="V3469" s="45"/>
      <c r="W3469"/>
    </row>
    <row r="3470" spans="1:23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 s="45"/>
      <c r="T3470"/>
      <c r="U3470"/>
      <c r="V3470" s="45"/>
      <c r="W3470"/>
    </row>
    <row r="3471" spans="1:23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 s="45"/>
      <c r="T3471"/>
      <c r="U3471"/>
      <c r="V3471" s="45"/>
      <c r="W3471"/>
    </row>
    <row r="3472" spans="1:23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 s="45"/>
      <c r="T3472"/>
      <c r="U3472"/>
      <c r="V3472" s="45"/>
      <c r="W3472"/>
    </row>
    <row r="3473" spans="1:23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 s="45"/>
      <c r="T3473"/>
      <c r="U3473"/>
      <c r="V3473" s="45"/>
      <c r="W3473"/>
    </row>
    <row r="3474" spans="1:23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 s="45"/>
      <c r="T3474"/>
      <c r="U3474"/>
      <c r="V3474" s="45"/>
      <c r="W3474"/>
    </row>
    <row r="3475" spans="1:23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 s="45"/>
      <c r="T3475"/>
      <c r="U3475"/>
      <c r="V3475" s="45"/>
      <c r="W3475"/>
    </row>
    <row r="3476" spans="1:23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 s="45"/>
      <c r="T3476"/>
      <c r="U3476"/>
      <c r="V3476" s="45"/>
      <c r="W3476"/>
    </row>
    <row r="3477" spans="1:23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 s="45"/>
      <c r="T3477"/>
      <c r="U3477"/>
      <c r="V3477" s="45"/>
      <c r="W3477"/>
    </row>
    <row r="3478" spans="1:23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 s="45"/>
      <c r="T3478"/>
      <c r="U3478"/>
      <c r="V3478" s="45"/>
      <c r="W3478"/>
    </row>
    <row r="3479" spans="1:23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 s="45"/>
      <c r="T3479"/>
      <c r="U3479"/>
      <c r="V3479" s="45"/>
      <c r="W3479"/>
    </row>
    <row r="3480" spans="1:23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 s="45"/>
      <c r="T3480"/>
      <c r="U3480"/>
      <c r="V3480" s="45"/>
      <c r="W3480"/>
    </row>
    <row r="3481" spans="1:23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 s="45"/>
      <c r="T3481"/>
      <c r="U3481"/>
      <c r="V3481" s="45"/>
      <c r="W3481"/>
    </row>
    <row r="3482" spans="1:23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 s="45"/>
      <c r="T3482"/>
      <c r="U3482"/>
      <c r="V3482" s="45"/>
      <c r="W3482"/>
    </row>
    <row r="3483" spans="1:23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 s="45"/>
      <c r="T3483"/>
      <c r="U3483"/>
      <c r="V3483" s="45"/>
      <c r="W3483"/>
    </row>
    <row r="3484" spans="1:23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 s="45"/>
      <c r="T3484"/>
      <c r="U3484"/>
      <c r="V3484" s="45"/>
      <c r="W3484"/>
    </row>
    <row r="3485" spans="1:23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 s="45"/>
      <c r="T3485"/>
      <c r="U3485"/>
      <c r="V3485" s="45"/>
      <c r="W3485"/>
    </row>
    <row r="3486" spans="1:23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 s="45"/>
      <c r="T3486"/>
      <c r="U3486"/>
      <c r="V3486" s="45"/>
      <c r="W3486"/>
    </row>
    <row r="3487" spans="1:23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 s="45"/>
      <c r="T3487"/>
      <c r="U3487"/>
      <c r="V3487" s="45"/>
      <c r="W3487"/>
    </row>
    <row r="3488" spans="1:23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 s="45"/>
      <c r="T3488"/>
      <c r="U3488"/>
      <c r="V3488" s="45"/>
      <c r="W3488"/>
    </row>
    <row r="3489" spans="1:23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 s="45"/>
      <c r="T3489"/>
      <c r="U3489"/>
      <c r="V3489" s="45"/>
      <c r="W3489"/>
    </row>
    <row r="3490" spans="1:23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 s="45"/>
      <c r="T3490"/>
      <c r="U3490"/>
      <c r="V3490" s="45"/>
      <c r="W3490"/>
    </row>
    <row r="3491" spans="1:23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 s="45"/>
      <c r="T3491"/>
      <c r="U3491"/>
      <c r="V3491" s="45"/>
      <c r="W3491"/>
    </row>
    <row r="3492" spans="1:23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 s="45"/>
      <c r="T3492"/>
      <c r="U3492"/>
      <c r="V3492" s="45"/>
      <c r="W3492"/>
    </row>
    <row r="3493" spans="1:23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 s="45"/>
      <c r="T3493"/>
      <c r="U3493"/>
      <c r="V3493" s="45"/>
      <c r="W3493"/>
    </row>
    <row r="3494" spans="1:23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 s="45"/>
      <c r="T3494"/>
      <c r="U3494"/>
      <c r="V3494" s="45"/>
      <c r="W3494"/>
    </row>
    <row r="3495" spans="1:23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 s="45"/>
      <c r="T3495"/>
      <c r="U3495"/>
      <c r="V3495" s="45"/>
      <c r="W3495"/>
    </row>
    <row r="3496" spans="1:23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 s="45"/>
      <c r="T3496"/>
      <c r="U3496"/>
      <c r="V3496" s="45"/>
      <c r="W3496"/>
    </row>
    <row r="3497" spans="1:23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 s="45"/>
      <c r="T3497"/>
      <c r="U3497"/>
      <c r="V3497" s="45"/>
      <c r="W3497"/>
    </row>
    <row r="3498" spans="1:23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 s="45"/>
      <c r="T3498"/>
      <c r="U3498"/>
      <c r="V3498" s="45"/>
      <c r="W3498"/>
    </row>
    <row r="3499" spans="1:23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 s="45"/>
      <c r="T3499"/>
      <c r="U3499"/>
      <c r="V3499" s="45"/>
      <c r="W3499"/>
    </row>
    <row r="3500" spans="1:23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 s="45"/>
      <c r="T3500"/>
      <c r="U3500"/>
      <c r="V3500" s="45"/>
      <c r="W3500"/>
    </row>
    <row r="3501" spans="1:23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 s="45"/>
      <c r="T3501"/>
      <c r="U3501"/>
      <c r="V3501" s="45"/>
      <c r="W3501"/>
    </row>
    <row r="3502" spans="1:23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 s="45"/>
      <c r="T3502"/>
      <c r="U3502"/>
      <c r="V3502" s="45"/>
      <c r="W3502"/>
    </row>
    <row r="3503" spans="1:23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 s="45"/>
      <c r="T3503"/>
      <c r="U3503"/>
      <c r="V3503" s="45"/>
      <c r="W3503"/>
    </row>
    <row r="3504" spans="1:23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 s="45"/>
      <c r="T3504"/>
      <c r="U3504"/>
      <c r="V3504" s="45"/>
      <c r="W3504"/>
    </row>
    <row r="3505" spans="1:23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 s="45"/>
      <c r="T3505"/>
      <c r="U3505"/>
      <c r="V3505" s="45"/>
      <c r="W3505"/>
    </row>
    <row r="3506" spans="1:23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 s="45"/>
      <c r="T3506"/>
      <c r="U3506"/>
      <c r="V3506" s="45"/>
      <c r="W3506"/>
    </row>
    <row r="3507" spans="1:23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 s="45"/>
      <c r="T3507"/>
      <c r="U3507"/>
      <c r="V3507" s="45"/>
      <c r="W3507"/>
    </row>
    <row r="3508" spans="1:23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 s="45"/>
      <c r="T3508"/>
      <c r="U3508"/>
      <c r="V3508" s="45"/>
      <c r="W3508"/>
    </row>
    <row r="3509" spans="1:23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 s="45"/>
      <c r="T3509"/>
      <c r="U3509"/>
      <c r="V3509" s="45"/>
      <c r="W3509"/>
    </row>
    <row r="3510" spans="1:23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 s="45"/>
      <c r="T3510"/>
      <c r="U3510"/>
      <c r="V3510" s="45"/>
      <c r="W3510"/>
    </row>
    <row r="3511" spans="1:23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 s="45"/>
      <c r="T3511"/>
      <c r="U3511"/>
      <c r="V3511" s="45"/>
      <c r="W3511"/>
    </row>
    <row r="3512" spans="1:23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 s="45"/>
      <c r="T3512"/>
      <c r="U3512"/>
      <c r="V3512" s="45"/>
      <c r="W3512"/>
    </row>
    <row r="3513" spans="1:23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 s="45"/>
      <c r="T3513"/>
      <c r="U3513"/>
      <c r="V3513" s="45"/>
      <c r="W3513"/>
    </row>
    <row r="3514" spans="1:23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 s="45"/>
      <c r="T3514"/>
      <c r="U3514"/>
      <c r="V3514" s="45"/>
      <c r="W3514"/>
    </row>
    <row r="3515" spans="1:23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 s="45"/>
      <c r="T3515"/>
      <c r="U3515"/>
      <c r="V3515" s="45"/>
      <c r="W3515"/>
    </row>
    <row r="3516" spans="1:23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 s="45"/>
      <c r="T3516"/>
      <c r="U3516"/>
      <c r="V3516" s="45"/>
      <c r="W3516"/>
    </row>
    <row r="3517" spans="1:23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 s="45"/>
      <c r="T3517"/>
      <c r="U3517"/>
      <c r="V3517" s="45"/>
      <c r="W3517"/>
    </row>
    <row r="3518" spans="1:23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 s="45"/>
      <c r="T3518"/>
      <c r="U3518"/>
      <c r="V3518" s="45"/>
      <c r="W3518"/>
    </row>
    <row r="3519" spans="1:23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 s="45"/>
      <c r="T3519"/>
      <c r="U3519"/>
      <c r="V3519" s="45"/>
      <c r="W3519"/>
    </row>
    <row r="3520" spans="1:23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 s="45"/>
      <c r="T3520"/>
      <c r="U3520"/>
      <c r="V3520" s="45"/>
      <c r="W3520"/>
    </row>
    <row r="3521" spans="1:23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 s="45"/>
      <c r="T3521"/>
      <c r="U3521"/>
      <c r="V3521" s="45"/>
      <c r="W3521"/>
    </row>
    <row r="3522" spans="1:23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 s="45"/>
      <c r="T3522"/>
      <c r="U3522"/>
      <c r="V3522" s="45"/>
      <c r="W3522"/>
    </row>
    <row r="3523" spans="1:23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 s="45"/>
      <c r="T3523"/>
      <c r="U3523"/>
      <c r="V3523" s="45"/>
      <c r="W3523"/>
    </row>
    <row r="3524" spans="1:23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 s="45"/>
      <c r="T3524"/>
      <c r="U3524"/>
      <c r="V3524" s="45"/>
      <c r="W3524"/>
    </row>
    <row r="3525" spans="1:23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 s="45"/>
      <c r="T3525"/>
      <c r="U3525"/>
      <c r="V3525" s="45"/>
      <c r="W3525"/>
    </row>
    <row r="3526" spans="1:23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 s="45"/>
      <c r="T3526"/>
      <c r="U3526"/>
      <c r="V3526" s="45"/>
      <c r="W3526"/>
    </row>
    <row r="3527" spans="1:23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 s="45"/>
      <c r="T3527"/>
      <c r="U3527"/>
      <c r="V3527" s="45"/>
      <c r="W3527"/>
    </row>
    <row r="3528" spans="1:23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 s="45"/>
      <c r="T3528"/>
      <c r="U3528"/>
      <c r="V3528" s="45"/>
      <c r="W3528"/>
    </row>
    <row r="3529" spans="1:23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 s="45"/>
      <c r="T3529"/>
      <c r="U3529"/>
      <c r="V3529" s="45"/>
      <c r="W3529"/>
    </row>
    <row r="3530" spans="1:23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 s="45"/>
      <c r="T3530"/>
      <c r="U3530"/>
      <c r="V3530" s="45"/>
      <c r="W3530"/>
    </row>
    <row r="3531" spans="1:23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 s="45"/>
      <c r="T3531"/>
      <c r="U3531"/>
      <c r="V3531" s="45"/>
      <c r="W3531"/>
    </row>
    <row r="3532" spans="1:23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 s="45"/>
      <c r="T3532"/>
      <c r="U3532"/>
      <c r="V3532" s="45"/>
      <c r="W3532"/>
    </row>
    <row r="3533" spans="1:23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 s="45"/>
      <c r="T3533"/>
      <c r="U3533"/>
      <c r="V3533" s="45"/>
      <c r="W3533"/>
    </row>
    <row r="3534" spans="1:23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 s="45"/>
      <c r="T3534"/>
      <c r="U3534"/>
      <c r="V3534" s="45"/>
      <c r="W3534"/>
    </row>
    <row r="3535" spans="1:23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 s="45"/>
      <c r="T3535"/>
      <c r="U3535"/>
      <c r="V3535" s="45"/>
      <c r="W3535"/>
    </row>
    <row r="3536" spans="1:23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 s="45"/>
      <c r="T3536"/>
      <c r="U3536"/>
      <c r="V3536" s="45"/>
      <c r="W3536"/>
    </row>
    <row r="3537" spans="1:23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 s="45"/>
      <c r="T3537"/>
      <c r="U3537"/>
      <c r="V3537" s="45"/>
      <c r="W3537"/>
    </row>
    <row r="3538" spans="1:23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 s="45"/>
      <c r="T3538"/>
      <c r="U3538"/>
      <c r="V3538" s="45"/>
      <c r="W3538"/>
    </row>
    <row r="3539" spans="1:23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 s="45"/>
      <c r="T3539"/>
      <c r="U3539"/>
      <c r="V3539" s="45"/>
      <c r="W3539"/>
    </row>
    <row r="3540" spans="1:23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 s="45"/>
      <c r="T3540"/>
      <c r="U3540"/>
      <c r="V3540" s="45"/>
      <c r="W3540"/>
    </row>
    <row r="3541" spans="1:23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 s="45"/>
      <c r="T3541"/>
      <c r="U3541"/>
      <c r="V3541" s="45"/>
      <c r="W3541"/>
    </row>
    <row r="3542" spans="1:23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 s="45"/>
      <c r="T3542"/>
      <c r="U3542"/>
      <c r="V3542" s="45"/>
      <c r="W3542"/>
    </row>
    <row r="3543" spans="1:23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 s="45"/>
      <c r="T3543"/>
      <c r="U3543"/>
      <c r="V3543" s="45"/>
      <c r="W3543"/>
    </row>
    <row r="3544" spans="1:23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 s="45"/>
      <c r="T3544"/>
      <c r="U3544"/>
      <c r="V3544" s="45"/>
      <c r="W3544"/>
    </row>
    <row r="3545" spans="1:23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 s="45"/>
      <c r="T3545"/>
      <c r="U3545"/>
      <c r="V3545" s="45"/>
      <c r="W3545"/>
    </row>
    <row r="3546" spans="1:23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 s="45"/>
      <c r="T3546"/>
      <c r="U3546"/>
      <c r="V3546" s="45"/>
      <c r="W3546"/>
    </row>
    <row r="3547" spans="1:23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 s="45"/>
      <c r="T3547"/>
      <c r="U3547"/>
      <c r="V3547" s="45"/>
      <c r="W3547"/>
    </row>
    <row r="3548" spans="1:23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 s="45"/>
      <c r="T3548"/>
      <c r="U3548"/>
      <c r="V3548" s="45"/>
      <c r="W3548"/>
    </row>
    <row r="3549" spans="1:23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 s="45"/>
      <c r="T3549"/>
      <c r="U3549"/>
      <c r="V3549" s="45"/>
      <c r="W3549"/>
    </row>
    <row r="3550" spans="1:23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 s="45"/>
      <c r="T3550"/>
      <c r="U3550"/>
      <c r="V3550" s="45"/>
      <c r="W3550"/>
    </row>
    <row r="3551" spans="1:23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 s="45"/>
      <c r="T3551"/>
      <c r="U3551"/>
      <c r="V3551" s="45"/>
      <c r="W3551"/>
    </row>
    <row r="3552" spans="1:23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 s="45"/>
      <c r="T3552"/>
      <c r="U3552"/>
      <c r="V3552" s="45"/>
      <c r="W3552"/>
    </row>
    <row r="3553" spans="1:23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 s="45"/>
      <c r="T3553"/>
      <c r="U3553"/>
      <c r="V3553" s="45"/>
      <c r="W3553"/>
    </row>
    <row r="3554" spans="1:23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 s="45"/>
      <c r="T3554"/>
      <c r="U3554"/>
      <c r="V3554" s="45"/>
      <c r="W3554"/>
    </row>
    <row r="3555" spans="1:23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 s="45"/>
      <c r="T3555"/>
      <c r="U3555"/>
      <c r="V3555" s="45"/>
      <c r="W3555"/>
    </row>
    <row r="3556" spans="1:23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 s="45"/>
      <c r="T3556"/>
      <c r="U3556"/>
      <c r="V3556" s="45"/>
      <c r="W3556"/>
    </row>
    <row r="3557" spans="1:23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 s="45"/>
      <c r="T3557"/>
      <c r="U3557"/>
      <c r="V3557" s="45"/>
      <c r="W3557"/>
    </row>
    <row r="3558" spans="1:23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 s="45"/>
      <c r="T3558"/>
      <c r="U3558"/>
      <c r="V3558" s="45"/>
      <c r="W3558"/>
    </row>
    <row r="3559" spans="1:23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 s="45"/>
      <c r="T3559"/>
      <c r="U3559"/>
      <c r="V3559" s="45"/>
      <c r="W3559"/>
    </row>
    <row r="3560" spans="1:23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 s="45"/>
      <c r="T3560"/>
      <c r="U3560"/>
      <c r="V3560" s="45"/>
      <c r="W3560"/>
    </row>
    <row r="3561" spans="1:23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 s="45"/>
      <c r="T3561"/>
      <c r="U3561"/>
      <c r="V3561" s="45"/>
      <c r="W3561"/>
    </row>
    <row r="3562" spans="1:23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 s="45"/>
      <c r="T3562"/>
      <c r="U3562"/>
      <c r="V3562" s="45"/>
      <c r="W3562"/>
    </row>
    <row r="3563" spans="1:23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 s="45"/>
      <c r="T3563"/>
      <c r="U3563"/>
      <c r="V3563" s="45"/>
      <c r="W3563"/>
    </row>
    <row r="3564" spans="1:23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 s="45"/>
      <c r="T3564"/>
      <c r="U3564"/>
      <c r="V3564" s="45"/>
      <c r="W3564"/>
    </row>
    <row r="3565" spans="1:23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 s="45"/>
      <c r="T3565"/>
      <c r="U3565"/>
      <c r="V3565" s="45"/>
      <c r="W3565"/>
    </row>
    <row r="3566" spans="1:23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 s="45"/>
      <c r="T3566"/>
      <c r="U3566"/>
      <c r="V3566" s="45"/>
      <c r="W3566"/>
    </row>
    <row r="3567" spans="1:23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 s="45"/>
      <c r="T3567"/>
      <c r="U3567"/>
      <c r="V3567" s="45"/>
      <c r="W3567"/>
    </row>
    <row r="3568" spans="1:23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 s="45"/>
      <c r="T3568"/>
      <c r="U3568"/>
      <c r="V3568" s="45"/>
      <c r="W3568"/>
    </row>
    <row r="3569" spans="1:23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 s="45"/>
      <c r="T3569"/>
      <c r="U3569"/>
      <c r="V3569" s="45"/>
      <c r="W3569"/>
    </row>
    <row r="3570" spans="1:23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 s="45"/>
      <c r="T3570"/>
      <c r="U3570"/>
      <c r="V3570" s="45"/>
      <c r="W3570"/>
    </row>
    <row r="3571" spans="1:23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 s="45"/>
      <c r="T3571"/>
      <c r="U3571"/>
      <c r="V3571" s="45"/>
      <c r="W3571"/>
    </row>
    <row r="3572" spans="1:23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 s="45"/>
      <c r="T3572"/>
      <c r="U3572"/>
      <c r="V3572" s="45"/>
      <c r="W3572"/>
    </row>
    <row r="3573" spans="1:23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 s="45"/>
      <c r="T3573"/>
      <c r="U3573"/>
      <c r="V3573" s="45"/>
      <c r="W3573"/>
    </row>
    <row r="3574" spans="1:23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 s="45"/>
      <c r="T3574"/>
      <c r="U3574"/>
      <c r="V3574" s="45"/>
      <c r="W3574"/>
    </row>
    <row r="3575" spans="1:23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 s="45"/>
      <c r="T3575"/>
      <c r="U3575"/>
      <c r="V3575" s="45"/>
      <c r="W3575"/>
    </row>
    <row r="3576" spans="1:23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 s="45"/>
      <c r="T3576"/>
      <c r="U3576"/>
      <c r="V3576" s="45"/>
      <c r="W3576"/>
    </row>
    <row r="3577" spans="1:23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 s="45"/>
      <c r="T3577"/>
      <c r="U3577"/>
      <c r="V3577" s="45"/>
      <c r="W3577"/>
    </row>
    <row r="3578" spans="1:23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 s="45"/>
      <c r="T3578"/>
      <c r="U3578"/>
      <c r="V3578" s="45"/>
      <c r="W3578"/>
    </row>
    <row r="3579" spans="1:23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 s="45"/>
      <c r="T3579"/>
      <c r="U3579"/>
      <c r="V3579" s="45"/>
      <c r="W3579"/>
    </row>
    <row r="3580" spans="1:23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 s="45"/>
      <c r="T3580"/>
      <c r="U3580"/>
      <c r="V3580" s="45"/>
      <c r="W3580"/>
    </row>
    <row r="3581" spans="1:23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 s="45"/>
      <c r="T3581"/>
      <c r="U3581"/>
      <c r="V3581" s="45"/>
      <c r="W3581"/>
    </row>
    <row r="3582" spans="1:23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 s="45"/>
      <c r="T3582"/>
      <c r="U3582"/>
      <c r="V3582" s="45"/>
      <c r="W3582"/>
    </row>
    <row r="3583" spans="1:23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 s="45"/>
      <c r="T3583"/>
      <c r="U3583"/>
      <c r="V3583" s="45"/>
      <c r="W3583"/>
    </row>
    <row r="3584" spans="1:23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 s="45"/>
      <c r="T3584"/>
      <c r="U3584"/>
      <c r="V3584" s="45"/>
      <c r="W3584"/>
    </row>
    <row r="3585" spans="1:23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 s="45"/>
      <c r="T3585"/>
      <c r="U3585"/>
      <c r="V3585" s="45"/>
      <c r="W3585"/>
    </row>
    <row r="3586" spans="1:23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 s="45"/>
      <c r="T3586"/>
      <c r="U3586"/>
      <c r="V3586" s="45"/>
      <c r="W3586"/>
    </row>
    <row r="3587" spans="1:23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 s="45"/>
      <c r="T3587"/>
      <c r="U3587"/>
      <c r="V3587" s="45"/>
      <c r="W3587"/>
    </row>
    <row r="3588" spans="1:23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 s="45"/>
      <c r="T3588"/>
      <c r="U3588"/>
      <c r="V3588" s="45"/>
      <c r="W3588"/>
    </row>
    <row r="3589" spans="1:23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 s="45"/>
      <c r="T3589"/>
      <c r="U3589"/>
      <c r="V3589" s="45"/>
      <c r="W3589"/>
    </row>
    <row r="3590" spans="1:23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 s="45"/>
      <c r="T3590"/>
      <c r="U3590"/>
      <c r="V3590" s="45"/>
      <c r="W3590"/>
    </row>
    <row r="3591" spans="1:23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 s="45"/>
      <c r="T3591"/>
      <c r="U3591"/>
      <c r="V3591" s="45"/>
      <c r="W3591"/>
    </row>
    <row r="3592" spans="1:23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 s="45"/>
      <c r="T3592"/>
      <c r="U3592"/>
      <c r="V3592" s="45"/>
      <c r="W3592"/>
    </row>
    <row r="3593" spans="1:23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 s="45"/>
      <c r="T3593"/>
      <c r="U3593"/>
      <c r="V3593" s="45"/>
      <c r="W3593"/>
    </row>
    <row r="3594" spans="1:23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 s="45"/>
      <c r="T3594"/>
      <c r="U3594"/>
      <c r="V3594" s="45"/>
      <c r="W3594"/>
    </row>
    <row r="3595" spans="1:23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 s="45"/>
      <c r="T3595"/>
      <c r="U3595"/>
      <c r="V3595" s="45"/>
      <c r="W3595"/>
    </row>
    <row r="3596" spans="1:23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 s="45"/>
      <c r="T3596"/>
      <c r="U3596"/>
      <c r="V3596" s="45"/>
      <c r="W3596"/>
    </row>
    <row r="3597" spans="1:23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 s="45"/>
      <c r="T3597"/>
      <c r="U3597"/>
      <c r="V3597" s="45"/>
      <c r="W3597"/>
    </row>
    <row r="3598" spans="1:23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 s="45"/>
      <c r="T3598"/>
      <c r="U3598"/>
      <c r="V3598" s="45"/>
      <c r="W3598"/>
    </row>
    <row r="3599" spans="1:23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 s="45"/>
      <c r="T3599"/>
      <c r="U3599"/>
      <c r="V3599" s="45"/>
      <c r="W3599"/>
    </row>
    <row r="3600" spans="1:23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 s="45"/>
      <c r="T3600"/>
      <c r="U3600"/>
      <c r="V3600" s="45"/>
      <c r="W3600"/>
    </row>
    <row r="3601" spans="1:23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 s="45"/>
      <c r="T3601"/>
      <c r="U3601"/>
      <c r="V3601" s="45"/>
      <c r="W3601"/>
    </row>
    <row r="3602" spans="1:23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 s="45"/>
      <c r="T3602"/>
      <c r="U3602"/>
      <c r="V3602" s="45"/>
      <c r="W3602"/>
    </row>
    <row r="3603" spans="1:23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 s="45"/>
      <c r="T3603"/>
      <c r="U3603"/>
      <c r="V3603" s="45"/>
      <c r="W3603"/>
    </row>
    <row r="3604" spans="1:23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 s="45"/>
      <c r="T3604"/>
      <c r="U3604"/>
      <c r="V3604" s="45"/>
      <c r="W3604"/>
    </row>
    <row r="3605" spans="1:23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 s="45"/>
      <c r="T3605"/>
      <c r="U3605"/>
      <c r="V3605" s="45"/>
      <c r="W3605"/>
    </row>
    <row r="3606" spans="1:23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 s="45"/>
      <c r="T3606"/>
      <c r="U3606"/>
      <c r="V3606" s="45"/>
      <c r="W3606"/>
    </row>
    <row r="3607" spans="1:23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 s="45"/>
      <c r="T3607"/>
      <c r="U3607"/>
      <c r="V3607" s="45"/>
      <c r="W3607"/>
    </row>
    <row r="3608" spans="1:23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 s="45"/>
      <c r="T3608"/>
      <c r="U3608"/>
      <c r="V3608" s="45"/>
      <c r="W3608"/>
    </row>
    <row r="3609" spans="1:23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 s="45"/>
      <c r="T3609"/>
      <c r="U3609"/>
      <c r="V3609" s="45"/>
      <c r="W3609"/>
    </row>
    <row r="3610" spans="1:23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 s="45"/>
      <c r="T3610"/>
      <c r="U3610"/>
      <c r="V3610" s="45"/>
      <c r="W3610"/>
    </row>
    <row r="3611" spans="1:23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 s="45"/>
      <c r="T3611"/>
      <c r="U3611"/>
      <c r="V3611" s="45"/>
      <c r="W3611"/>
    </row>
    <row r="3612" spans="1:23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 s="45"/>
      <c r="T3612"/>
      <c r="U3612"/>
      <c r="V3612" s="45"/>
      <c r="W3612"/>
    </row>
    <row r="3613" spans="1:23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 s="45"/>
      <c r="T3613"/>
      <c r="U3613"/>
      <c r="V3613" s="45"/>
      <c r="W3613"/>
    </row>
    <row r="3614" spans="1:23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 s="45"/>
      <c r="T3614"/>
      <c r="U3614"/>
      <c r="V3614" s="45"/>
      <c r="W3614"/>
    </row>
    <row r="3615" spans="1:23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 s="45"/>
      <c r="T3615"/>
      <c r="U3615"/>
      <c r="V3615" s="45"/>
      <c r="W3615"/>
    </row>
    <row r="3616" spans="1:23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 s="45"/>
      <c r="T3616"/>
      <c r="U3616"/>
      <c r="V3616" s="45"/>
      <c r="W3616"/>
    </row>
    <row r="3617" spans="1:23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 s="45"/>
      <c r="T3617"/>
      <c r="U3617"/>
      <c r="V3617" s="45"/>
      <c r="W3617"/>
    </row>
    <row r="3618" spans="1:23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 s="45"/>
      <c r="T3618"/>
      <c r="U3618"/>
      <c r="V3618" s="45"/>
      <c r="W3618"/>
    </row>
    <row r="3619" spans="1:23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 s="45"/>
      <c r="T3619"/>
      <c r="U3619"/>
      <c r="V3619" s="45"/>
      <c r="W3619"/>
    </row>
    <row r="3620" spans="1:23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 s="45"/>
      <c r="T3620"/>
      <c r="U3620"/>
      <c r="V3620" s="45"/>
      <c r="W3620"/>
    </row>
    <row r="3621" spans="1:23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 s="45"/>
      <c r="T3621"/>
      <c r="U3621"/>
      <c r="V3621" s="45"/>
      <c r="W3621"/>
    </row>
    <row r="3622" spans="1:23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 s="45"/>
      <c r="T3622"/>
      <c r="U3622"/>
      <c r="V3622" s="45"/>
      <c r="W3622"/>
    </row>
    <row r="3623" spans="1:23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 s="45"/>
      <c r="T3623"/>
      <c r="U3623"/>
      <c r="V3623" s="45"/>
      <c r="W3623"/>
    </row>
    <row r="3624" spans="1:23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 s="45"/>
      <c r="T3624"/>
      <c r="U3624"/>
      <c r="V3624" s="45"/>
      <c r="W3624"/>
    </row>
    <row r="3625" spans="1:23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 s="45"/>
      <c r="T3625"/>
      <c r="U3625"/>
      <c r="V3625" s="45"/>
      <c r="W3625"/>
    </row>
    <row r="3626" spans="1:23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 s="45"/>
      <c r="T3626"/>
      <c r="U3626"/>
      <c r="V3626" s="45"/>
      <c r="W3626"/>
    </row>
    <row r="3627" spans="1:23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 s="45"/>
      <c r="T3627"/>
      <c r="U3627"/>
      <c r="V3627" s="45"/>
      <c r="W3627"/>
    </row>
    <row r="3628" spans="1:23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 s="45"/>
      <c r="T3628"/>
      <c r="U3628"/>
      <c r="V3628" s="45"/>
      <c r="W3628"/>
    </row>
    <row r="3629" spans="1:23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 s="45"/>
      <c r="T3629"/>
      <c r="U3629"/>
      <c r="V3629" s="45"/>
      <c r="W3629"/>
    </row>
    <row r="3630" spans="1:23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 s="45"/>
      <c r="T3630"/>
      <c r="U3630"/>
      <c r="V3630" s="45"/>
      <c r="W3630"/>
    </row>
    <row r="3631" spans="1:23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 s="45"/>
      <c r="T3631"/>
      <c r="U3631"/>
      <c r="V3631" s="45"/>
      <c r="W3631"/>
    </row>
    <row r="3632" spans="1:23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 s="45"/>
      <c r="T3632"/>
      <c r="U3632"/>
      <c r="V3632" s="45"/>
      <c r="W3632"/>
    </row>
    <row r="3633" spans="1:23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 s="45"/>
      <c r="T3633"/>
      <c r="U3633"/>
      <c r="V3633" s="45"/>
      <c r="W3633"/>
    </row>
    <row r="3634" spans="1:23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 s="45"/>
      <c r="T3634"/>
      <c r="U3634"/>
      <c r="V3634" s="45"/>
      <c r="W3634"/>
    </row>
    <row r="3635" spans="1:23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 s="45"/>
      <c r="T3635"/>
      <c r="U3635"/>
      <c r="V3635" s="45"/>
      <c r="W3635"/>
    </row>
    <row r="3636" spans="1:23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 s="45"/>
      <c r="T3636"/>
      <c r="U3636"/>
      <c r="V3636" s="45"/>
      <c r="W3636"/>
    </row>
    <row r="3637" spans="1:23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 s="45"/>
      <c r="T3637"/>
      <c r="U3637"/>
      <c r="V3637" s="45"/>
      <c r="W3637"/>
    </row>
    <row r="3638" spans="1:23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 s="45"/>
      <c r="T3638"/>
      <c r="U3638"/>
      <c r="V3638" s="45"/>
      <c r="W3638"/>
    </row>
    <row r="3639" spans="1:23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 s="45"/>
      <c r="T3639"/>
      <c r="U3639"/>
      <c r="V3639" s="45"/>
      <c r="W3639"/>
    </row>
    <row r="3640" spans="1:23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 s="45"/>
      <c r="T3640"/>
      <c r="U3640"/>
      <c r="V3640" s="45"/>
      <c r="W3640"/>
    </row>
    <row r="3641" spans="1:23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 s="45"/>
      <c r="T3641"/>
      <c r="U3641"/>
      <c r="V3641" s="45"/>
      <c r="W3641"/>
    </row>
    <row r="3642" spans="1:23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 s="45"/>
      <c r="T3642"/>
      <c r="U3642"/>
      <c r="V3642" s="45"/>
      <c r="W3642"/>
    </row>
    <row r="3643" spans="1:23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 s="45"/>
      <c r="T3643"/>
      <c r="U3643"/>
      <c r="V3643" s="45"/>
      <c r="W3643"/>
    </row>
    <row r="3644" spans="1:23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 s="45"/>
      <c r="T3644"/>
      <c r="U3644"/>
      <c r="V3644" s="45"/>
      <c r="W3644"/>
    </row>
    <row r="3645" spans="1:23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 s="45"/>
      <c r="T3645"/>
      <c r="U3645"/>
      <c r="V3645" s="45"/>
      <c r="W3645"/>
    </row>
    <row r="3646" spans="1:23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 s="45"/>
      <c r="T3646"/>
      <c r="U3646"/>
      <c r="V3646" s="45"/>
      <c r="W3646"/>
    </row>
    <row r="3647" spans="1:23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 s="45"/>
      <c r="T3647"/>
      <c r="U3647"/>
      <c r="V3647" s="45"/>
      <c r="W3647"/>
    </row>
    <row r="3648" spans="1:23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 s="45"/>
      <c r="T3648"/>
      <c r="U3648"/>
      <c r="V3648" s="45"/>
      <c r="W3648"/>
    </row>
    <row r="3649" spans="1:23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 s="45"/>
      <c r="T3649"/>
      <c r="U3649"/>
      <c r="V3649" s="45"/>
      <c r="W3649"/>
    </row>
    <row r="3650" spans="1:23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 s="45"/>
      <c r="T3650"/>
      <c r="U3650"/>
      <c r="V3650" s="45"/>
      <c r="W3650"/>
    </row>
    <row r="3651" spans="1:23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 s="45"/>
      <c r="T3651"/>
      <c r="U3651"/>
      <c r="V3651" s="45"/>
      <c r="W3651"/>
    </row>
    <row r="3652" spans="1:23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 s="45"/>
      <c r="T3652"/>
      <c r="U3652"/>
      <c r="V3652" s="45"/>
      <c r="W3652"/>
    </row>
    <row r="3653" spans="1:23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 s="45"/>
      <c r="T3653"/>
      <c r="U3653"/>
      <c r="V3653" s="45"/>
      <c r="W3653"/>
    </row>
    <row r="3654" spans="1:23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 s="45"/>
      <c r="T3654"/>
      <c r="U3654"/>
      <c r="V3654" s="45"/>
      <c r="W3654"/>
    </row>
    <row r="3655" spans="1:23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 s="45"/>
      <c r="T3655"/>
      <c r="U3655"/>
      <c r="V3655" s="45"/>
      <c r="W3655"/>
    </row>
    <row r="3656" spans="1:23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 s="45"/>
      <c r="T3656"/>
      <c r="U3656"/>
      <c r="V3656" s="45"/>
      <c r="W3656"/>
    </row>
    <row r="3657" spans="1:23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 s="45"/>
      <c r="T3657"/>
      <c r="U3657"/>
      <c r="V3657" s="45"/>
      <c r="W3657"/>
    </row>
    <row r="3658" spans="1:23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 s="45"/>
      <c r="T3658"/>
      <c r="U3658"/>
      <c r="V3658" s="45"/>
      <c r="W3658"/>
    </row>
    <row r="3659" spans="1:23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 s="45"/>
      <c r="T3659"/>
      <c r="U3659"/>
      <c r="V3659" s="45"/>
      <c r="W3659"/>
    </row>
    <row r="3660" spans="1:23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 s="45"/>
      <c r="T3660"/>
      <c r="U3660"/>
      <c r="V3660" s="45"/>
      <c r="W3660"/>
    </row>
    <row r="3661" spans="1:23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 s="45"/>
      <c r="T3661"/>
      <c r="U3661"/>
      <c r="V3661" s="45"/>
      <c r="W3661"/>
    </row>
    <row r="3662" spans="1:23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 s="45"/>
      <c r="T3662"/>
      <c r="U3662"/>
      <c r="V3662" s="45"/>
      <c r="W3662"/>
    </row>
    <row r="3663" spans="1:23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 s="45"/>
      <c r="T3663"/>
      <c r="U3663"/>
      <c r="V3663" s="45"/>
      <c r="W3663"/>
    </row>
    <row r="3664" spans="1:23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 s="45"/>
      <c r="T3664"/>
      <c r="U3664"/>
      <c r="V3664" s="45"/>
      <c r="W3664"/>
    </row>
    <row r="3665" spans="1:23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 s="45"/>
      <c r="T3665"/>
      <c r="U3665"/>
      <c r="V3665" s="45"/>
      <c r="W3665"/>
    </row>
    <row r="3666" spans="1:23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 s="45"/>
      <c r="T3666"/>
      <c r="U3666"/>
      <c r="V3666" s="45"/>
      <c r="W3666"/>
    </row>
    <row r="3667" spans="1:23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 s="45"/>
      <c r="T3667"/>
      <c r="U3667"/>
      <c r="V3667" s="45"/>
      <c r="W3667"/>
    </row>
    <row r="3668" spans="1:23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 s="45"/>
      <c r="T3668"/>
      <c r="U3668"/>
      <c r="V3668" s="45"/>
      <c r="W3668"/>
    </row>
    <row r="3669" spans="1:23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 s="45"/>
      <c r="T3669"/>
      <c r="U3669"/>
      <c r="V3669" s="45"/>
      <c r="W3669"/>
    </row>
    <row r="3670" spans="1:23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 s="45"/>
      <c r="T3670"/>
      <c r="U3670"/>
      <c r="V3670" s="45"/>
      <c r="W3670"/>
    </row>
    <row r="3671" spans="1:23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 s="45"/>
      <c r="T3671"/>
      <c r="U3671"/>
      <c r="V3671" s="45"/>
      <c r="W3671"/>
    </row>
    <row r="3672" spans="1:23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 s="45"/>
      <c r="T3672"/>
      <c r="U3672"/>
      <c r="V3672" s="45"/>
      <c r="W3672"/>
    </row>
    <row r="3673" spans="1:23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 s="45"/>
      <c r="T3673"/>
      <c r="U3673"/>
      <c r="V3673" s="45"/>
      <c r="W3673"/>
    </row>
    <row r="3674" spans="1:23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 s="45"/>
      <c r="T3674"/>
      <c r="U3674"/>
      <c r="V3674" s="45"/>
      <c r="W3674"/>
    </row>
    <row r="3675" spans="1:23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 s="45"/>
      <c r="T3675"/>
      <c r="U3675"/>
      <c r="V3675" s="45"/>
      <c r="W3675"/>
    </row>
    <row r="3676" spans="1:23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 s="45"/>
      <c r="T3676"/>
      <c r="U3676"/>
      <c r="V3676" s="45"/>
      <c r="W3676"/>
    </row>
    <row r="3677" spans="1:23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 s="45"/>
      <c r="T3677"/>
      <c r="U3677"/>
      <c r="V3677" s="45"/>
      <c r="W3677"/>
    </row>
    <row r="3678" spans="1:23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 s="45"/>
      <c r="T3678"/>
      <c r="U3678"/>
      <c r="V3678" s="45"/>
      <c r="W3678"/>
    </row>
    <row r="3679" spans="1:23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 s="45"/>
      <c r="T3679"/>
      <c r="U3679"/>
      <c r="V3679" s="45"/>
      <c r="W3679"/>
    </row>
    <row r="3680" spans="1:23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 s="45"/>
      <c r="T3680"/>
      <c r="U3680"/>
      <c r="V3680" s="45"/>
      <c r="W3680"/>
    </row>
    <row r="3681" spans="1:23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 s="45"/>
      <c r="T3681"/>
      <c r="U3681"/>
      <c r="V3681" s="45"/>
      <c r="W3681"/>
    </row>
    <row r="3682" spans="1:23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 s="45"/>
      <c r="T3682"/>
      <c r="U3682"/>
      <c r="V3682" s="45"/>
      <c r="W3682"/>
    </row>
    <row r="3683" spans="1:23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 s="45"/>
      <c r="T3683"/>
      <c r="U3683"/>
      <c r="V3683" s="45"/>
      <c r="W3683"/>
    </row>
    <row r="3684" spans="1:23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 s="45"/>
      <c r="T3684"/>
      <c r="U3684"/>
      <c r="V3684" s="45"/>
      <c r="W3684"/>
    </row>
    <row r="3685" spans="1:23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 s="45"/>
      <c r="T3685"/>
      <c r="U3685"/>
      <c r="V3685" s="45"/>
      <c r="W3685"/>
    </row>
    <row r="3686" spans="1:23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 s="45"/>
      <c r="T3686"/>
      <c r="U3686"/>
      <c r="V3686" s="45"/>
      <c r="W3686"/>
    </row>
    <row r="3687" spans="1:23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 s="45"/>
      <c r="T3687"/>
      <c r="U3687"/>
      <c r="V3687" s="45"/>
      <c r="W3687"/>
    </row>
    <row r="3688" spans="1:23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 s="45"/>
      <c r="T3688"/>
      <c r="U3688"/>
      <c r="V3688" s="45"/>
      <c r="W3688"/>
    </row>
    <row r="3689" spans="1:23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 s="45"/>
      <c r="T3689"/>
      <c r="U3689"/>
      <c r="V3689" s="45"/>
      <c r="W3689"/>
    </row>
    <row r="3690" spans="1:23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 s="45"/>
      <c r="T3690"/>
      <c r="U3690"/>
      <c r="V3690" s="45"/>
      <c r="W3690"/>
    </row>
    <row r="3691" spans="1:23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 s="45"/>
      <c r="T3691"/>
      <c r="U3691"/>
      <c r="V3691" s="45"/>
      <c r="W3691"/>
    </row>
    <row r="3692" spans="1:23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 s="45"/>
      <c r="T3692"/>
      <c r="U3692"/>
      <c r="V3692" s="45"/>
      <c r="W3692"/>
    </row>
    <row r="3693" spans="1:23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 s="45"/>
      <c r="T3693"/>
      <c r="U3693"/>
      <c r="V3693" s="45"/>
      <c r="W3693"/>
    </row>
    <row r="3694" spans="1:23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 s="45"/>
      <c r="T3694"/>
      <c r="U3694"/>
      <c r="V3694" s="45"/>
      <c r="W3694"/>
    </row>
    <row r="3695" spans="1:23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 s="45"/>
      <c r="T3695"/>
      <c r="U3695"/>
      <c r="V3695" s="45"/>
      <c r="W3695"/>
    </row>
    <row r="3696" spans="1:23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 s="45"/>
      <c r="T3696"/>
      <c r="U3696"/>
      <c r="V3696" s="45"/>
      <c r="W3696"/>
    </row>
    <row r="3697" spans="1:23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 s="45"/>
      <c r="T3697"/>
      <c r="U3697"/>
      <c r="V3697" s="45"/>
      <c r="W3697"/>
    </row>
    <row r="3698" spans="1:23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 s="45"/>
      <c r="T3698"/>
      <c r="U3698"/>
      <c r="V3698" s="45"/>
      <c r="W3698"/>
    </row>
    <row r="3699" spans="1:23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 s="45"/>
      <c r="T3699"/>
      <c r="U3699"/>
      <c r="V3699" s="45"/>
      <c r="W3699"/>
    </row>
    <row r="3700" spans="1:23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 s="45"/>
      <c r="T3700"/>
      <c r="U3700"/>
      <c r="V3700" s="45"/>
      <c r="W3700"/>
    </row>
    <row r="3701" spans="1:23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 s="45"/>
      <c r="T3701"/>
      <c r="U3701"/>
      <c r="V3701" s="45"/>
      <c r="W3701"/>
    </row>
    <row r="3702" spans="1:23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 s="45"/>
      <c r="T3702"/>
      <c r="U3702"/>
      <c r="V3702" s="45"/>
      <c r="W3702"/>
    </row>
    <row r="3703" spans="1:23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 s="45"/>
      <c r="T3703"/>
      <c r="U3703"/>
      <c r="V3703" s="45"/>
      <c r="W3703"/>
    </row>
    <row r="3704" spans="1:23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 s="45"/>
      <c r="T3704"/>
      <c r="U3704"/>
      <c r="V3704" s="45"/>
      <c r="W3704"/>
    </row>
    <row r="3705" spans="1:23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 s="45"/>
      <c r="T3705"/>
      <c r="U3705"/>
      <c r="V3705" s="45"/>
      <c r="W3705"/>
    </row>
    <row r="3706" spans="1:23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 s="45"/>
      <c r="T3706"/>
      <c r="U3706"/>
      <c r="V3706" s="45"/>
      <c r="W3706"/>
    </row>
    <row r="3707" spans="1:23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 s="45"/>
      <c r="T3707"/>
      <c r="U3707"/>
      <c r="V3707" s="45"/>
      <c r="W3707"/>
    </row>
    <row r="3708" spans="1:23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 s="45"/>
      <c r="T3708"/>
      <c r="U3708"/>
      <c r="V3708" s="45"/>
      <c r="W3708"/>
    </row>
    <row r="3709" spans="1:23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 s="45"/>
      <c r="T3709"/>
      <c r="U3709"/>
      <c r="V3709" s="45"/>
      <c r="W3709"/>
    </row>
    <row r="3710" spans="1:23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 s="45"/>
      <c r="T3710"/>
      <c r="U3710"/>
      <c r="V3710" s="45"/>
      <c r="W3710"/>
    </row>
    <row r="3711" spans="1:23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 s="45"/>
      <c r="T3711"/>
      <c r="U3711"/>
      <c r="V3711" s="45"/>
      <c r="W3711"/>
    </row>
    <row r="3712" spans="1:23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 s="45"/>
      <c r="T3712"/>
      <c r="U3712"/>
      <c r="V3712" s="45"/>
      <c r="W3712"/>
    </row>
    <row r="3713" spans="1:23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 s="45"/>
      <c r="T3713"/>
      <c r="U3713"/>
      <c r="V3713" s="45"/>
      <c r="W3713"/>
    </row>
    <row r="3714" spans="1:23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 s="45"/>
      <c r="T3714"/>
      <c r="U3714"/>
      <c r="V3714" s="45"/>
      <c r="W3714"/>
    </row>
    <row r="3715" spans="1:23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 s="45"/>
      <c r="T3715"/>
      <c r="U3715"/>
      <c r="V3715" s="45"/>
      <c r="W3715"/>
    </row>
    <row r="3716" spans="1:23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 s="45"/>
      <c r="T3716"/>
      <c r="U3716"/>
      <c r="V3716" s="45"/>
      <c r="W3716"/>
    </row>
    <row r="3717" spans="1:23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 s="45"/>
      <c r="T3717"/>
      <c r="U3717"/>
      <c r="V3717" s="45"/>
      <c r="W3717"/>
    </row>
    <row r="3718" spans="1:23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 s="45"/>
      <c r="T3718"/>
      <c r="U3718"/>
      <c r="V3718" s="45"/>
      <c r="W3718"/>
    </row>
    <row r="3719" spans="1:23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 s="45"/>
      <c r="T3719"/>
      <c r="U3719"/>
      <c r="V3719" s="45"/>
      <c r="W3719"/>
    </row>
    <row r="3720" spans="1:23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 s="45"/>
      <c r="T3720"/>
      <c r="U3720"/>
      <c r="V3720" s="45"/>
      <c r="W3720"/>
    </row>
    <row r="3721" spans="1:23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 s="45"/>
      <c r="T3721"/>
      <c r="U3721"/>
      <c r="V3721" s="45"/>
      <c r="W3721"/>
    </row>
    <row r="3722" spans="1:23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 s="45"/>
      <c r="T3722"/>
      <c r="U3722"/>
      <c r="V3722" s="45"/>
      <c r="W3722"/>
    </row>
    <row r="3723" spans="1:23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 s="45"/>
      <c r="T3723"/>
      <c r="U3723"/>
      <c r="V3723" s="45"/>
      <c r="W3723"/>
    </row>
    <row r="3724" spans="1:23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 s="45"/>
      <c r="T3724"/>
      <c r="U3724"/>
      <c r="V3724" s="45"/>
      <c r="W3724"/>
    </row>
    <row r="3725" spans="1:23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 s="45"/>
      <c r="T3725"/>
      <c r="U3725"/>
      <c r="V3725" s="45"/>
      <c r="W3725"/>
    </row>
    <row r="3726" spans="1:23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 s="45"/>
      <c r="T3726"/>
      <c r="U3726"/>
      <c r="V3726" s="45"/>
      <c r="W3726"/>
    </row>
    <row r="3727" spans="1:23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 s="45"/>
      <c r="T3727"/>
      <c r="U3727"/>
      <c r="V3727" s="45"/>
      <c r="W3727"/>
    </row>
    <row r="3728" spans="1:23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 s="45"/>
      <c r="T3728"/>
      <c r="U3728"/>
      <c r="V3728" s="45"/>
      <c r="W3728"/>
    </row>
    <row r="3729" spans="1:23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 s="45"/>
      <c r="T3729"/>
      <c r="U3729"/>
      <c r="V3729" s="45"/>
      <c r="W3729"/>
    </row>
    <row r="3730" spans="1:23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 s="45"/>
      <c r="T3730"/>
      <c r="U3730"/>
      <c r="V3730" s="45"/>
      <c r="W3730"/>
    </row>
    <row r="3731" spans="1:23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 s="45"/>
      <c r="T3731"/>
      <c r="U3731"/>
      <c r="V3731" s="45"/>
      <c r="W3731"/>
    </row>
    <row r="3732" spans="1:23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 s="45"/>
      <c r="T3732"/>
      <c r="U3732"/>
      <c r="V3732" s="45"/>
      <c r="W3732"/>
    </row>
    <row r="3733" spans="1:23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 s="45"/>
      <c r="T3733"/>
      <c r="U3733"/>
      <c r="V3733" s="45"/>
      <c r="W3733"/>
    </row>
    <row r="3734" spans="1:23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 s="45"/>
      <c r="T3734"/>
      <c r="U3734"/>
      <c r="V3734" s="45"/>
      <c r="W3734"/>
    </row>
    <row r="3735" spans="1:23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 s="45"/>
      <c r="T3735"/>
      <c r="U3735"/>
      <c r="V3735" s="45"/>
      <c r="W3735"/>
    </row>
    <row r="3736" spans="1:23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 s="45"/>
      <c r="T3736"/>
      <c r="U3736"/>
      <c r="V3736" s="45"/>
      <c r="W3736"/>
    </row>
    <row r="3737" spans="1:23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 s="45"/>
      <c r="T3737"/>
      <c r="U3737"/>
      <c r="V3737" s="45"/>
      <c r="W3737"/>
    </row>
    <row r="3738" spans="1:23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 s="45"/>
      <c r="T3738"/>
      <c r="U3738"/>
      <c r="V3738" s="45"/>
      <c r="W3738"/>
    </row>
    <row r="3739" spans="1:23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 s="45"/>
      <c r="T3739"/>
      <c r="U3739"/>
      <c r="V3739" s="45"/>
      <c r="W3739"/>
    </row>
    <row r="3740" spans="1:23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 s="45"/>
      <c r="T3740"/>
      <c r="U3740"/>
      <c r="V3740" s="45"/>
      <c r="W3740"/>
    </row>
    <row r="3741" spans="1:23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 s="45"/>
      <c r="T3741"/>
      <c r="U3741"/>
      <c r="V3741" s="45"/>
      <c r="W3741"/>
    </row>
    <row r="3742" spans="1:23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 s="45"/>
      <c r="T3742"/>
      <c r="U3742"/>
      <c r="V3742" s="45"/>
      <c r="W3742"/>
    </row>
    <row r="3743" spans="1:23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 s="45"/>
      <c r="T3743"/>
      <c r="U3743"/>
      <c r="V3743" s="45"/>
      <c r="W3743"/>
    </row>
    <row r="3744" spans="1:23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 s="45"/>
      <c r="T3744"/>
      <c r="U3744"/>
      <c r="V3744" s="45"/>
      <c r="W3744"/>
    </row>
    <row r="3745" spans="1:23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 s="45"/>
      <c r="T3745"/>
      <c r="U3745"/>
      <c r="V3745" s="45"/>
      <c r="W3745"/>
    </row>
    <row r="3746" spans="1:23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 s="45"/>
      <c r="T3746"/>
      <c r="U3746"/>
      <c r="V3746" s="45"/>
      <c r="W3746"/>
    </row>
    <row r="3747" spans="1:23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 s="45"/>
      <c r="T3747"/>
      <c r="U3747"/>
      <c r="V3747" s="45"/>
      <c r="W3747"/>
    </row>
    <row r="3748" spans="1:23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 s="45"/>
      <c r="T3748"/>
      <c r="U3748"/>
      <c r="V3748" s="45"/>
      <c r="W3748"/>
    </row>
    <row r="3749" spans="1:23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 s="45"/>
      <c r="T3749"/>
      <c r="U3749"/>
      <c r="V3749" s="45"/>
      <c r="W3749"/>
    </row>
    <row r="3750" spans="1:23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 s="45"/>
      <c r="T3750"/>
      <c r="U3750"/>
      <c r="V3750" s="45"/>
      <c r="W3750"/>
    </row>
    <row r="3751" spans="1:23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 s="45"/>
      <c r="T3751"/>
      <c r="U3751"/>
      <c r="V3751" s="45"/>
      <c r="W3751"/>
    </row>
    <row r="3752" spans="1:23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 s="45"/>
      <c r="T3752"/>
      <c r="U3752"/>
      <c r="V3752" s="45"/>
      <c r="W3752"/>
    </row>
    <row r="3753" spans="1:23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 s="45"/>
      <c r="T3753"/>
      <c r="U3753"/>
      <c r="V3753" s="45"/>
      <c r="W3753"/>
    </row>
    <row r="3754" spans="1:23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 s="45"/>
      <c r="T3754"/>
      <c r="U3754"/>
      <c r="V3754" s="45"/>
      <c r="W3754"/>
    </row>
    <row r="3755" spans="1:23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 s="45"/>
      <c r="T3755"/>
      <c r="U3755"/>
      <c r="V3755" s="45"/>
      <c r="W3755"/>
    </row>
    <row r="3756" spans="1:23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 s="45"/>
      <c r="T3756"/>
      <c r="U3756"/>
      <c r="V3756" s="45"/>
      <c r="W3756"/>
    </row>
    <row r="3757" spans="1:23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 s="45"/>
      <c r="T3757"/>
      <c r="U3757"/>
      <c r="V3757" s="45"/>
      <c r="W3757"/>
    </row>
    <row r="3758" spans="1:23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 s="45"/>
      <c r="T3758"/>
      <c r="U3758"/>
      <c r="V3758" s="45"/>
      <c r="W3758"/>
    </row>
    <row r="3759" spans="1:23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 s="45"/>
      <c r="T3759"/>
      <c r="U3759"/>
      <c r="V3759" s="45"/>
      <c r="W3759"/>
    </row>
    <row r="3760" spans="1:23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 s="45"/>
      <c r="T3760"/>
      <c r="U3760"/>
      <c r="V3760" s="45"/>
      <c r="W3760"/>
    </row>
    <row r="3761" spans="1:23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 s="45"/>
      <c r="T3761"/>
      <c r="U3761"/>
      <c r="V3761" s="45"/>
      <c r="W3761"/>
    </row>
    <row r="3762" spans="1:23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 s="45"/>
      <c r="T3762"/>
      <c r="U3762"/>
      <c r="V3762" s="45"/>
      <c r="W3762"/>
    </row>
    <row r="3763" spans="1:23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 s="45"/>
      <c r="T3763"/>
      <c r="U3763"/>
      <c r="V3763" s="45"/>
      <c r="W3763"/>
    </row>
    <row r="3764" spans="1:23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 s="45"/>
      <c r="T3764"/>
      <c r="U3764"/>
      <c r="V3764" s="45"/>
      <c r="W3764"/>
    </row>
    <row r="3765" spans="1:23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 s="45"/>
      <c r="T3765"/>
      <c r="U3765"/>
      <c r="V3765" s="45"/>
      <c r="W3765"/>
    </row>
    <row r="3766" spans="1:23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 s="45"/>
      <c r="T3766"/>
      <c r="U3766"/>
      <c r="V3766" s="45"/>
      <c r="W3766"/>
    </row>
    <row r="3767" spans="1:23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 s="45"/>
      <c r="T3767"/>
      <c r="U3767"/>
      <c r="V3767" s="45"/>
      <c r="W3767"/>
    </row>
    <row r="3768" spans="1:23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 s="45"/>
      <c r="T3768"/>
      <c r="U3768"/>
      <c r="V3768" s="45"/>
      <c r="W3768"/>
    </row>
    <row r="3769" spans="1:23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 s="45"/>
      <c r="T3769"/>
      <c r="U3769"/>
      <c r="V3769" s="45"/>
      <c r="W3769"/>
    </row>
    <row r="3770" spans="1:23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 s="45"/>
      <c r="T3770"/>
      <c r="U3770"/>
      <c r="V3770" s="45"/>
      <c r="W3770"/>
    </row>
    <row r="3771" spans="1:23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 s="45"/>
      <c r="T3771"/>
      <c r="U3771"/>
      <c r="V3771" s="45"/>
      <c r="W3771"/>
    </row>
    <row r="3772" spans="1:23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 s="45"/>
      <c r="T3772"/>
      <c r="U3772"/>
      <c r="V3772" s="45"/>
      <c r="W3772"/>
    </row>
    <row r="3773" spans="1:23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 s="45"/>
      <c r="T3773"/>
      <c r="U3773"/>
      <c r="V3773" s="45"/>
      <c r="W3773"/>
    </row>
    <row r="3774" spans="1:23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 s="45"/>
      <c r="T3774"/>
      <c r="U3774"/>
      <c r="V3774" s="45"/>
      <c r="W3774"/>
    </row>
    <row r="3775" spans="1:23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 s="45"/>
      <c r="T3775"/>
      <c r="U3775"/>
      <c r="V3775" s="45"/>
      <c r="W3775"/>
    </row>
    <row r="3776" spans="1:23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 s="45"/>
      <c r="T3776"/>
      <c r="U3776"/>
      <c r="V3776" s="45"/>
      <c r="W3776"/>
    </row>
    <row r="3777" spans="1:23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 s="45"/>
      <c r="T3777"/>
      <c r="U3777"/>
      <c r="V3777" s="45"/>
      <c r="W3777"/>
    </row>
    <row r="3778" spans="1:23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 s="45"/>
      <c r="T3778"/>
      <c r="U3778"/>
      <c r="V3778" s="45"/>
      <c r="W3778"/>
    </row>
    <row r="3779" spans="1:23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 s="45"/>
      <c r="T3779"/>
      <c r="U3779"/>
      <c r="V3779" s="45"/>
      <c r="W3779"/>
    </row>
    <row r="3780" spans="1:23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 s="45"/>
      <c r="T3780"/>
      <c r="U3780"/>
      <c r="V3780" s="45"/>
      <c r="W3780"/>
    </row>
    <row r="3781" spans="1:23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 s="45"/>
      <c r="T3781"/>
      <c r="U3781"/>
      <c r="V3781" s="45"/>
      <c r="W3781"/>
    </row>
    <row r="3782" spans="1:23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 s="45"/>
      <c r="T3782"/>
      <c r="U3782"/>
      <c r="V3782" s="45"/>
      <c r="W3782"/>
    </row>
    <row r="3783" spans="1:23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 s="45"/>
      <c r="T3783"/>
      <c r="U3783"/>
      <c r="V3783" s="45"/>
      <c r="W3783"/>
    </row>
    <row r="3784" spans="1:23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 s="45"/>
      <c r="T3784"/>
      <c r="U3784"/>
      <c r="V3784" s="45"/>
      <c r="W3784"/>
    </row>
    <row r="3785" spans="1:23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 s="45"/>
      <c r="T3785"/>
      <c r="U3785"/>
      <c r="V3785" s="45"/>
      <c r="W3785"/>
    </row>
    <row r="3786" spans="1:23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 s="45"/>
      <c r="T3786"/>
      <c r="U3786"/>
      <c r="V3786" s="45"/>
      <c r="W3786"/>
    </row>
    <row r="3787" spans="1:23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 s="45"/>
      <c r="T3787"/>
      <c r="U3787"/>
      <c r="V3787" s="45"/>
      <c r="W3787"/>
    </row>
    <row r="3788" spans="1:23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 s="45"/>
      <c r="T3788"/>
      <c r="U3788"/>
      <c r="V3788" s="45"/>
      <c r="W3788"/>
    </row>
    <row r="3789" spans="1:23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 s="45"/>
      <c r="T3789"/>
      <c r="U3789"/>
      <c r="V3789" s="45"/>
      <c r="W3789"/>
    </row>
    <row r="3790" spans="1:23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 s="45"/>
      <c r="T3790"/>
      <c r="U3790"/>
      <c r="V3790" s="45"/>
      <c r="W3790"/>
    </row>
    <row r="3791" spans="1:23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 s="45"/>
      <c r="T3791"/>
      <c r="U3791"/>
      <c r="V3791" s="45"/>
      <c r="W3791"/>
    </row>
    <row r="3792" spans="1:23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 s="45"/>
      <c r="T3792"/>
      <c r="U3792"/>
      <c r="V3792" s="45"/>
      <c r="W3792"/>
    </row>
    <row r="3793" spans="1:23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 s="45"/>
      <c r="T3793"/>
      <c r="U3793"/>
      <c r="V3793" s="45"/>
      <c r="W3793"/>
    </row>
    <row r="3794" spans="1:23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 s="45"/>
      <c r="T3794"/>
      <c r="U3794"/>
      <c r="V3794" s="45"/>
      <c r="W3794"/>
    </row>
    <row r="3795" spans="1:23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 s="45"/>
      <c r="T3795"/>
      <c r="U3795"/>
      <c r="V3795" s="45"/>
      <c r="W3795"/>
    </row>
    <row r="3796" spans="1:23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 s="45"/>
      <c r="T3796"/>
      <c r="U3796"/>
      <c r="V3796" s="45"/>
      <c r="W3796"/>
    </row>
    <row r="3797" spans="1:23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 s="45"/>
      <c r="T3797"/>
      <c r="U3797"/>
      <c r="V3797" s="45"/>
      <c r="W3797"/>
    </row>
    <row r="3798" spans="1:23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 s="45"/>
      <c r="T3798"/>
      <c r="U3798"/>
      <c r="V3798" s="45"/>
      <c r="W3798"/>
    </row>
    <row r="3799" spans="1:23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 s="45"/>
      <c r="T3799"/>
      <c r="U3799"/>
      <c r="V3799" s="45"/>
      <c r="W3799"/>
    </row>
    <row r="3800" spans="1:23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 s="45"/>
      <c r="T3800"/>
      <c r="U3800"/>
      <c r="V3800" s="45"/>
      <c r="W3800"/>
    </row>
    <row r="3801" spans="1:23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 s="45"/>
      <c r="T3801"/>
      <c r="U3801"/>
      <c r="V3801" s="45"/>
      <c r="W3801"/>
    </row>
    <row r="3802" spans="1:23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 s="45"/>
      <c r="T3802"/>
      <c r="U3802"/>
      <c r="V3802" s="45"/>
      <c r="W3802"/>
    </row>
    <row r="3803" spans="1:23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 s="45"/>
      <c r="T3803"/>
      <c r="U3803"/>
      <c r="V3803" s="45"/>
      <c r="W3803"/>
    </row>
    <row r="3804" spans="1:23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 s="45"/>
      <c r="T3804"/>
      <c r="U3804"/>
      <c r="V3804" s="45"/>
      <c r="W3804"/>
    </row>
    <row r="3805" spans="1:23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 s="45"/>
      <c r="T3805"/>
      <c r="U3805"/>
      <c r="V3805" s="45"/>
      <c r="W3805"/>
    </row>
    <row r="3806" spans="1:23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 s="45"/>
      <c r="T3806"/>
      <c r="U3806"/>
      <c r="V3806" s="45"/>
      <c r="W3806"/>
    </row>
    <row r="3807" spans="1:23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 s="45"/>
      <c r="T3807"/>
      <c r="U3807"/>
      <c r="V3807" s="45"/>
      <c r="W3807"/>
    </row>
    <row r="3808" spans="1:23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 s="45"/>
      <c r="T3808"/>
      <c r="U3808"/>
      <c r="V3808" s="45"/>
      <c r="W3808"/>
    </row>
    <row r="3809" spans="1:23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 s="45"/>
      <c r="T3809"/>
      <c r="U3809"/>
      <c r="V3809" s="45"/>
      <c r="W3809"/>
    </row>
    <row r="3810" spans="1:23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 s="45"/>
      <c r="T3810"/>
      <c r="U3810"/>
      <c r="V3810" s="45"/>
      <c r="W3810"/>
    </row>
    <row r="3811" spans="1:23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 s="45"/>
      <c r="T3811"/>
      <c r="U3811"/>
      <c r="V3811" s="45"/>
      <c r="W3811"/>
    </row>
    <row r="3812" spans="1:23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 s="45"/>
      <c r="T3812"/>
      <c r="U3812"/>
      <c r="V3812" s="45"/>
      <c r="W3812"/>
    </row>
    <row r="3813" spans="1:23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 s="45"/>
      <c r="T3813"/>
      <c r="U3813"/>
      <c r="V3813" s="45"/>
      <c r="W3813"/>
    </row>
    <row r="3814" spans="1:23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 s="45"/>
      <c r="T3814"/>
      <c r="U3814"/>
      <c r="V3814" s="45"/>
      <c r="W3814"/>
    </row>
    <row r="3815" spans="1:23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 s="45"/>
      <c r="T3815"/>
      <c r="U3815"/>
      <c r="V3815" s="45"/>
      <c r="W3815"/>
    </row>
    <row r="3816" spans="1:23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 s="45"/>
      <c r="T3816"/>
      <c r="U3816"/>
      <c r="V3816" s="45"/>
      <c r="W3816"/>
    </row>
    <row r="3817" spans="1:23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 s="45"/>
      <c r="T3817"/>
      <c r="U3817"/>
      <c r="V3817" s="45"/>
      <c r="W3817"/>
    </row>
    <row r="3818" spans="1:23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 s="45"/>
      <c r="T3818"/>
      <c r="U3818"/>
      <c r="V3818" s="45"/>
      <c r="W3818"/>
    </row>
    <row r="3819" spans="1:23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 s="45"/>
      <c r="T3819"/>
      <c r="U3819"/>
      <c r="V3819" s="45"/>
      <c r="W3819"/>
    </row>
    <row r="3820" spans="1:23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 s="45"/>
      <c r="T3820"/>
      <c r="U3820"/>
      <c r="V3820" s="45"/>
      <c r="W3820"/>
    </row>
    <row r="3821" spans="1:23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 s="45"/>
      <c r="T3821"/>
      <c r="U3821"/>
      <c r="V3821" s="45"/>
      <c r="W3821"/>
    </row>
    <row r="3822" spans="1:23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 s="45"/>
      <c r="T3822"/>
      <c r="U3822"/>
      <c r="V3822" s="45"/>
      <c r="W3822"/>
    </row>
    <row r="3823" spans="1:23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 s="45"/>
      <c r="T3823"/>
      <c r="U3823"/>
      <c r="V3823" s="45"/>
      <c r="W3823"/>
    </row>
    <row r="3824" spans="1:23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 s="45"/>
      <c r="T3824"/>
      <c r="U3824"/>
      <c r="V3824" s="45"/>
      <c r="W3824"/>
    </row>
    <row r="3825" spans="1:23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 s="45"/>
      <c r="T3825"/>
      <c r="U3825"/>
      <c r="V3825" s="45"/>
      <c r="W3825"/>
    </row>
    <row r="3826" spans="1:23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 s="45"/>
      <c r="T3826"/>
      <c r="U3826"/>
      <c r="V3826" s="45"/>
      <c r="W3826"/>
    </row>
    <row r="3827" spans="1:23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 s="45"/>
      <c r="T3827"/>
      <c r="U3827"/>
      <c r="V3827" s="45"/>
      <c r="W3827"/>
    </row>
    <row r="3828" spans="1:23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 s="45"/>
      <c r="T3828"/>
      <c r="U3828"/>
      <c r="V3828" s="45"/>
      <c r="W3828"/>
    </row>
    <row r="3829" spans="1:23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 s="45"/>
      <c r="T3829"/>
      <c r="U3829"/>
      <c r="V3829" s="45"/>
      <c r="W3829"/>
    </row>
    <row r="3830" spans="1:23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 s="45"/>
      <c r="T3830"/>
      <c r="U3830"/>
      <c r="V3830" s="45"/>
      <c r="W3830"/>
    </row>
    <row r="3831" spans="1:23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 s="45"/>
      <c r="T3831"/>
      <c r="U3831"/>
      <c r="V3831" s="45"/>
      <c r="W3831"/>
    </row>
    <row r="3832" spans="1:23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 s="45"/>
      <c r="T3832"/>
      <c r="U3832"/>
      <c r="V3832" s="45"/>
      <c r="W3832"/>
    </row>
    <row r="3833" spans="1:23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 s="45"/>
      <c r="T3833"/>
      <c r="U3833"/>
      <c r="V3833" s="45"/>
      <c r="W3833"/>
    </row>
    <row r="3834" spans="1:23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 s="45"/>
      <c r="T3834"/>
      <c r="U3834"/>
      <c r="V3834" s="45"/>
      <c r="W3834"/>
    </row>
    <row r="3835" spans="1:23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 s="45"/>
      <c r="T3835"/>
      <c r="U3835"/>
      <c r="V3835" s="45"/>
      <c r="W3835"/>
    </row>
    <row r="3836" spans="1:23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 s="45"/>
      <c r="T3836"/>
      <c r="U3836"/>
      <c r="V3836" s="45"/>
      <c r="W3836"/>
    </row>
    <row r="3837" spans="1:23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 s="45"/>
      <c r="T3837"/>
      <c r="U3837"/>
      <c r="V3837" s="45"/>
      <c r="W3837"/>
    </row>
    <row r="3838" spans="1:23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 s="45"/>
      <c r="T3838"/>
      <c r="U3838"/>
      <c r="V3838" s="45"/>
      <c r="W3838"/>
    </row>
    <row r="3839" spans="1:23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 s="45"/>
      <c r="T3839"/>
      <c r="U3839"/>
      <c r="V3839" s="45"/>
      <c r="W3839"/>
    </row>
    <row r="3840" spans="1:23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 s="45"/>
      <c r="T3840"/>
      <c r="U3840"/>
      <c r="V3840" s="45"/>
      <c r="W3840"/>
    </row>
    <row r="3841" spans="1:23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 s="45"/>
      <c r="T3841"/>
      <c r="U3841"/>
      <c r="V3841" s="45"/>
      <c r="W3841"/>
    </row>
    <row r="3842" spans="1:23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 s="45"/>
      <c r="T3842"/>
      <c r="U3842"/>
      <c r="V3842" s="45"/>
      <c r="W3842"/>
    </row>
    <row r="3843" spans="1:23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 s="45"/>
      <c r="T3843"/>
      <c r="U3843"/>
      <c r="V3843" s="45"/>
      <c r="W3843"/>
    </row>
    <row r="3844" spans="1:23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 s="45"/>
      <c r="T3844"/>
      <c r="U3844"/>
      <c r="V3844" s="45"/>
      <c r="W3844"/>
    </row>
    <row r="3845" spans="1:23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 s="45"/>
      <c r="T3845"/>
      <c r="U3845"/>
      <c r="V3845" s="45"/>
      <c r="W3845"/>
    </row>
    <row r="3846" spans="1:23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 s="45"/>
      <c r="T3846"/>
      <c r="U3846"/>
      <c r="V3846" s="45"/>
      <c r="W3846"/>
    </row>
    <row r="3847" spans="1:23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 s="45"/>
      <c r="T3847"/>
      <c r="U3847"/>
      <c r="V3847" s="45"/>
      <c r="W3847"/>
    </row>
    <row r="3848" spans="1:23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 s="45"/>
      <c r="T3848"/>
      <c r="U3848"/>
      <c r="V3848" s="45"/>
      <c r="W3848"/>
    </row>
    <row r="3849" spans="1:23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 s="45"/>
      <c r="T3849"/>
      <c r="U3849"/>
      <c r="V3849" s="45"/>
      <c r="W3849"/>
    </row>
    <row r="3850" spans="1:23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 s="45"/>
      <c r="T3850"/>
      <c r="U3850"/>
      <c r="V3850" s="45"/>
      <c r="W3850"/>
    </row>
    <row r="3851" spans="1:23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 s="45"/>
      <c r="T3851"/>
      <c r="U3851"/>
      <c r="V3851" s="45"/>
      <c r="W3851"/>
    </row>
    <row r="3852" spans="1:23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 s="45"/>
      <c r="T3852"/>
      <c r="U3852"/>
      <c r="V3852" s="45"/>
      <c r="W3852"/>
    </row>
    <row r="3853" spans="1:23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 s="45"/>
      <c r="T3853"/>
      <c r="U3853"/>
      <c r="V3853" s="45"/>
      <c r="W3853"/>
    </row>
    <row r="3854" spans="1:23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 s="45"/>
      <c r="T3854"/>
      <c r="U3854"/>
      <c r="V3854" s="45"/>
      <c r="W3854"/>
    </row>
    <row r="3855" spans="1:23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 s="45"/>
      <c r="T3855"/>
      <c r="U3855"/>
      <c r="V3855" s="45"/>
      <c r="W3855"/>
    </row>
    <row r="3856" spans="1:23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 s="45"/>
      <c r="T3856"/>
      <c r="U3856"/>
      <c r="V3856" s="45"/>
      <c r="W3856"/>
    </row>
    <row r="3857" spans="1:23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 s="45"/>
      <c r="T3857"/>
      <c r="U3857"/>
      <c r="V3857" s="45"/>
      <c r="W3857"/>
    </row>
    <row r="3858" spans="1:23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 s="45"/>
      <c r="T3858"/>
      <c r="U3858"/>
      <c r="V3858" s="45"/>
      <c r="W3858"/>
    </row>
    <row r="3859" spans="1:23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 s="45"/>
      <c r="T3859"/>
      <c r="U3859"/>
      <c r="V3859" s="45"/>
      <c r="W3859"/>
    </row>
    <row r="3860" spans="1:23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 s="45"/>
      <c r="T3860"/>
      <c r="U3860"/>
      <c r="V3860" s="45"/>
      <c r="W3860"/>
    </row>
    <row r="3861" spans="1:23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 s="45"/>
      <c r="T3861"/>
      <c r="U3861"/>
      <c r="V3861" s="45"/>
      <c r="W3861"/>
    </row>
    <row r="3862" spans="1:23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 s="45"/>
      <c r="T3862"/>
      <c r="U3862"/>
      <c r="V3862" s="45"/>
      <c r="W3862"/>
    </row>
    <row r="3863" spans="1:23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 s="45"/>
      <c r="T3863"/>
      <c r="U3863"/>
      <c r="V3863" s="45"/>
      <c r="W3863"/>
    </row>
    <row r="3864" spans="1:23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 s="45"/>
      <c r="T3864"/>
      <c r="U3864"/>
      <c r="V3864" s="45"/>
      <c r="W3864"/>
    </row>
    <row r="3865" spans="1:23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 s="45"/>
      <c r="T3865"/>
      <c r="U3865"/>
      <c r="V3865" s="45"/>
      <c r="W3865"/>
    </row>
    <row r="3866" spans="1:23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 s="45"/>
      <c r="T3866"/>
      <c r="U3866"/>
      <c r="V3866" s="45"/>
      <c r="W3866"/>
    </row>
    <row r="3867" spans="1:23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 s="45"/>
      <c r="T3867"/>
      <c r="U3867"/>
      <c r="V3867" s="45"/>
      <c r="W3867"/>
    </row>
    <row r="3868" spans="1:23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 s="45"/>
      <c r="T3868"/>
      <c r="U3868"/>
      <c r="V3868" s="45"/>
      <c r="W3868"/>
    </row>
    <row r="3869" spans="1:23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 s="45"/>
      <c r="T3869"/>
      <c r="U3869"/>
      <c r="V3869" s="45"/>
      <c r="W3869"/>
    </row>
    <row r="3870" spans="1:23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 s="45"/>
      <c r="T3870"/>
      <c r="U3870"/>
      <c r="V3870" s="45"/>
      <c r="W3870"/>
    </row>
    <row r="3871" spans="1:23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 s="45"/>
      <c r="T3871"/>
      <c r="U3871"/>
      <c r="V3871" s="45"/>
      <c r="W3871"/>
    </row>
    <row r="3872" spans="1:23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 s="45"/>
      <c r="T3872"/>
      <c r="U3872"/>
      <c r="V3872" s="45"/>
      <c r="W3872"/>
    </row>
    <row r="3873" spans="1:23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 s="45"/>
      <c r="T3873"/>
      <c r="U3873"/>
      <c r="V3873" s="45"/>
      <c r="W3873"/>
    </row>
    <row r="3874" spans="1:23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 s="45"/>
      <c r="T3874"/>
      <c r="U3874"/>
      <c r="V3874" s="45"/>
      <c r="W3874"/>
    </row>
    <row r="3875" spans="1:23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 s="45"/>
      <c r="T3875"/>
      <c r="U3875"/>
      <c r="V3875" s="45"/>
      <c r="W3875"/>
    </row>
    <row r="3876" spans="1:23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 s="45"/>
      <c r="T3876"/>
      <c r="U3876"/>
      <c r="V3876" s="45"/>
      <c r="W3876"/>
    </row>
    <row r="3877" spans="1:23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 s="45"/>
      <c r="T3877"/>
      <c r="U3877"/>
      <c r="V3877" s="45"/>
      <c r="W3877"/>
    </row>
    <row r="3878" spans="1:23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 s="45"/>
      <c r="T3878"/>
      <c r="U3878"/>
      <c r="V3878" s="45"/>
      <c r="W3878"/>
    </row>
    <row r="3879" spans="1:23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 s="45"/>
      <c r="T3879"/>
      <c r="U3879"/>
      <c r="V3879" s="45"/>
      <c r="W3879"/>
    </row>
    <row r="3880" spans="1:23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 s="45"/>
      <c r="T3880"/>
      <c r="U3880"/>
      <c r="V3880" s="45"/>
      <c r="W3880"/>
    </row>
    <row r="3881" spans="1:23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 s="45"/>
      <c r="T3881"/>
      <c r="U3881"/>
      <c r="V3881" s="45"/>
      <c r="W3881"/>
    </row>
    <row r="3882" spans="1:23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 s="45"/>
      <c r="T3882"/>
      <c r="U3882"/>
      <c r="V3882" s="45"/>
      <c r="W3882"/>
    </row>
    <row r="3883" spans="1:23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 s="45"/>
      <c r="T3883"/>
      <c r="U3883"/>
      <c r="V3883" s="45"/>
      <c r="W3883"/>
    </row>
    <row r="3884" spans="1:23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 s="45"/>
      <c r="T3884"/>
      <c r="U3884"/>
      <c r="V3884" s="45"/>
      <c r="W3884"/>
    </row>
    <row r="3885" spans="1:23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 s="45"/>
      <c r="T3885"/>
      <c r="U3885"/>
      <c r="V3885" s="45"/>
      <c r="W3885"/>
    </row>
    <row r="3886" spans="1:23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 s="45"/>
      <c r="T3886"/>
      <c r="U3886"/>
      <c r="V3886" s="45"/>
      <c r="W3886"/>
    </row>
    <row r="3887" spans="1:23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 s="45"/>
      <c r="T3887"/>
      <c r="U3887"/>
      <c r="V3887" s="45"/>
      <c r="W3887"/>
    </row>
    <row r="3888" spans="1:23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 s="45"/>
      <c r="T3888"/>
      <c r="U3888"/>
      <c r="V3888" s="45"/>
      <c r="W3888"/>
    </row>
    <row r="3889" spans="1:23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 s="45"/>
      <c r="T3889"/>
      <c r="U3889"/>
      <c r="V3889" s="45"/>
      <c r="W3889"/>
    </row>
    <row r="3890" spans="1:23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 s="45"/>
      <c r="T3890"/>
      <c r="U3890"/>
      <c r="V3890" s="45"/>
      <c r="W3890"/>
    </row>
    <row r="3891" spans="1:23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 s="45"/>
      <c r="T3891"/>
      <c r="U3891"/>
      <c r="V3891" s="45"/>
      <c r="W3891"/>
    </row>
    <row r="3892" spans="1:23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 s="45"/>
      <c r="T3892"/>
      <c r="U3892"/>
      <c r="V3892" s="45"/>
      <c r="W3892"/>
    </row>
    <row r="3893" spans="1:23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 s="45"/>
      <c r="T3893"/>
      <c r="U3893"/>
      <c r="V3893" s="45"/>
      <c r="W3893"/>
    </row>
    <row r="3894" spans="1:23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 s="45"/>
      <c r="T3894"/>
      <c r="U3894"/>
      <c r="V3894" s="45"/>
      <c r="W3894"/>
    </row>
    <row r="3895" spans="1:23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 s="45"/>
      <c r="T3895"/>
      <c r="U3895"/>
      <c r="V3895" s="45"/>
      <c r="W3895"/>
    </row>
    <row r="3896" spans="1:23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 s="45"/>
      <c r="T3896"/>
      <c r="U3896"/>
      <c r="V3896" s="45"/>
      <c r="W3896"/>
    </row>
    <row r="3897" spans="1:23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 s="45"/>
      <c r="T3897"/>
      <c r="U3897"/>
      <c r="V3897" s="45"/>
      <c r="W3897"/>
    </row>
    <row r="3898" spans="1:23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 s="45"/>
      <c r="T3898"/>
      <c r="U3898"/>
      <c r="V3898" s="45"/>
      <c r="W3898"/>
    </row>
    <row r="3899" spans="1:23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 s="45"/>
      <c r="T3899"/>
      <c r="U3899"/>
      <c r="V3899" s="45"/>
      <c r="W3899"/>
    </row>
    <row r="3900" spans="1:23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 s="45"/>
      <c r="T3900"/>
      <c r="U3900"/>
      <c r="V3900" s="45"/>
      <c r="W3900"/>
    </row>
    <row r="3901" spans="1:23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 s="45"/>
      <c r="T3901"/>
      <c r="U3901"/>
      <c r="V3901" s="45"/>
      <c r="W3901"/>
    </row>
    <row r="3902" spans="1:23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 s="45"/>
      <c r="T3902"/>
      <c r="U3902"/>
      <c r="V3902" s="45"/>
      <c r="W3902"/>
    </row>
    <row r="3903" spans="1:23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 s="45"/>
      <c r="T3903"/>
      <c r="U3903"/>
      <c r="V3903" s="45"/>
      <c r="W3903"/>
    </row>
    <row r="3904" spans="1:23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 s="45"/>
      <c r="T3904"/>
      <c r="U3904"/>
      <c r="V3904" s="45"/>
      <c r="W3904"/>
    </row>
    <row r="3905" spans="1:23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 s="45"/>
      <c r="T3905"/>
      <c r="U3905"/>
      <c r="V3905" s="45"/>
      <c r="W3905"/>
    </row>
    <row r="3906" spans="1:23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 s="45"/>
      <c r="T3906"/>
      <c r="U3906"/>
      <c r="V3906" s="45"/>
      <c r="W3906"/>
    </row>
    <row r="3907" spans="1:23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 s="45"/>
      <c r="T3907"/>
      <c r="U3907"/>
      <c r="V3907" s="45"/>
      <c r="W3907"/>
    </row>
    <row r="3908" spans="1:23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 s="45"/>
      <c r="T3908"/>
      <c r="U3908"/>
      <c r="V3908" s="45"/>
      <c r="W3908"/>
    </row>
    <row r="3909" spans="1:23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 s="45"/>
      <c r="T3909"/>
      <c r="U3909"/>
      <c r="V3909" s="45"/>
      <c r="W3909"/>
    </row>
    <row r="3910" spans="1:23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 s="45"/>
      <c r="T3910"/>
      <c r="U3910"/>
      <c r="V3910" s="45"/>
      <c r="W3910"/>
    </row>
    <row r="3911" spans="1:23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 s="45"/>
      <c r="T3911"/>
      <c r="U3911"/>
      <c r="V3911" s="45"/>
      <c r="W3911"/>
    </row>
    <row r="3912" spans="1:23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 s="45"/>
      <c r="T3912"/>
      <c r="U3912"/>
      <c r="V3912" s="45"/>
      <c r="W3912"/>
    </row>
    <row r="3913" spans="1:23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 s="45"/>
      <c r="T3913"/>
      <c r="U3913"/>
      <c r="V3913" s="45"/>
      <c r="W3913"/>
    </row>
    <row r="3914" spans="1:23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 s="45"/>
      <c r="T3914"/>
      <c r="U3914"/>
      <c r="V3914" s="45"/>
      <c r="W3914"/>
    </row>
    <row r="3915" spans="1:23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 s="45"/>
      <c r="T3915"/>
      <c r="U3915"/>
      <c r="V3915" s="45"/>
      <c r="W3915"/>
    </row>
    <row r="3916" spans="1:23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 s="45"/>
      <c r="T3916"/>
      <c r="U3916"/>
      <c r="V3916" s="45"/>
      <c r="W3916"/>
    </row>
    <row r="3917" spans="1:23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 s="45"/>
      <c r="T3917"/>
      <c r="U3917"/>
      <c r="V3917" s="45"/>
      <c r="W3917"/>
    </row>
    <row r="3918" spans="1:23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 s="45"/>
      <c r="T3918"/>
      <c r="U3918"/>
      <c r="V3918" s="45"/>
      <c r="W3918"/>
    </row>
    <row r="3919" spans="1:23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 s="45"/>
      <c r="T3919"/>
      <c r="U3919"/>
      <c r="V3919" s="45"/>
      <c r="W3919"/>
    </row>
    <row r="3920" spans="1:23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 s="45"/>
      <c r="T3920"/>
      <c r="U3920"/>
      <c r="V3920" s="45"/>
      <c r="W3920"/>
    </row>
    <row r="3921" spans="1:23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 s="45"/>
      <c r="T3921"/>
      <c r="U3921"/>
      <c r="V3921" s="45"/>
      <c r="W3921"/>
    </row>
    <row r="3922" spans="1:23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 s="45"/>
      <c r="T3922"/>
      <c r="U3922"/>
      <c r="V3922" s="45"/>
      <c r="W3922"/>
    </row>
    <row r="3923" spans="1:23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 s="45"/>
      <c r="T3923"/>
      <c r="U3923"/>
      <c r="V3923" s="45"/>
      <c r="W3923"/>
    </row>
    <row r="3924" spans="1:23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 s="45"/>
      <c r="T3924"/>
      <c r="U3924"/>
      <c r="V3924" s="45"/>
      <c r="W3924"/>
    </row>
    <row r="3925" spans="1:23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 s="45"/>
      <c r="T3925"/>
      <c r="U3925"/>
      <c r="V3925" s="45"/>
      <c r="W3925"/>
    </row>
    <row r="3926" spans="1:23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 s="45"/>
      <c r="T3926"/>
      <c r="U3926"/>
      <c r="V3926" s="45"/>
      <c r="W3926"/>
    </row>
    <row r="3927" spans="1:23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 s="45"/>
      <c r="T3927"/>
      <c r="U3927"/>
      <c r="V3927" s="45"/>
      <c r="W3927"/>
    </row>
    <row r="3928" spans="1:23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 s="45"/>
      <c r="T3928"/>
      <c r="U3928"/>
      <c r="V3928" s="45"/>
      <c r="W3928"/>
    </row>
    <row r="3929" spans="1:23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 s="45"/>
      <c r="T3929"/>
      <c r="U3929"/>
      <c r="V3929" s="45"/>
      <c r="W3929"/>
    </row>
    <row r="3930" spans="1:23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 s="45"/>
      <c r="T3930"/>
      <c r="U3930"/>
      <c r="V3930" s="45"/>
      <c r="W3930"/>
    </row>
    <row r="3931" spans="1:23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 s="45"/>
      <c r="T3931"/>
      <c r="U3931"/>
      <c r="V3931" s="45"/>
      <c r="W3931"/>
    </row>
    <row r="3932" spans="1:23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 s="45"/>
      <c r="T3932"/>
      <c r="U3932"/>
      <c r="V3932" s="45"/>
      <c r="W3932"/>
    </row>
    <row r="3933" spans="1:23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 s="45"/>
      <c r="T3933"/>
      <c r="U3933"/>
      <c r="V3933" s="45"/>
      <c r="W3933"/>
    </row>
    <row r="3934" spans="1:23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 s="45"/>
      <c r="T3934"/>
      <c r="U3934"/>
      <c r="V3934" s="45"/>
      <c r="W3934"/>
    </row>
    <row r="3935" spans="1:23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 s="45"/>
      <c r="T3935"/>
      <c r="U3935"/>
      <c r="V3935" s="45"/>
      <c r="W3935"/>
    </row>
    <row r="3936" spans="1:23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 s="45"/>
      <c r="T3936"/>
      <c r="U3936"/>
      <c r="V3936" s="45"/>
      <c r="W3936"/>
    </row>
    <row r="3937" spans="1:23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 s="45"/>
      <c r="T3937"/>
      <c r="U3937"/>
      <c r="V3937" s="45"/>
      <c r="W3937"/>
    </row>
    <row r="3938" spans="1:23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 s="45"/>
      <c r="T3938"/>
      <c r="U3938"/>
      <c r="V3938" s="45"/>
      <c r="W3938"/>
    </row>
    <row r="3939" spans="1:23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 s="45"/>
      <c r="T3939"/>
      <c r="U3939"/>
      <c r="V3939" s="45"/>
      <c r="W3939"/>
    </row>
    <row r="3940" spans="1:23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 s="45"/>
      <c r="T3940"/>
      <c r="U3940"/>
      <c r="V3940" s="45"/>
      <c r="W3940"/>
    </row>
    <row r="3941" spans="1:23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 s="45"/>
      <c r="T3941"/>
      <c r="U3941"/>
      <c r="V3941" s="45"/>
      <c r="W3941"/>
    </row>
    <row r="3942" spans="1:23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 s="45"/>
      <c r="T3942"/>
      <c r="U3942"/>
      <c r="V3942" s="45"/>
      <c r="W3942"/>
    </row>
    <row r="3943" spans="1:23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 s="45"/>
      <c r="T3943"/>
      <c r="U3943"/>
      <c r="V3943" s="45"/>
      <c r="W3943"/>
    </row>
    <row r="3944" spans="1:23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 s="45"/>
      <c r="T3944"/>
      <c r="U3944"/>
      <c r="V3944" s="45"/>
      <c r="W3944"/>
    </row>
    <row r="3945" spans="1:23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 s="45"/>
      <c r="T3945"/>
      <c r="U3945"/>
      <c r="V3945" s="45"/>
      <c r="W3945"/>
    </row>
    <row r="3946" spans="1:23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 s="45"/>
      <c r="T3946"/>
      <c r="U3946"/>
      <c r="V3946" s="45"/>
      <c r="W3946"/>
    </row>
    <row r="3947" spans="1:23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 s="45"/>
      <c r="T3947"/>
      <c r="U3947"/>
      <c r="V3947" s="45"/>
      <c r="W3947"/>
    </row>
    <row r="3948" spans="1:23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 s="45"/>
      <c r="T3948"/>
      <c r="U3948"/>
      <c r="V3948" s="45"/>
      <c r="W3948"/>
    </row>
    <row r="3949" spans="1:23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 s="45"/>
      <c r="T3949"/>
      <c r="U3949"/>
      <c r="V3949" s="45"/>
      <c r="W3949"/>
    </row>
    <row r="3950" spans="1:23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 s="45"/>
      <c r="T3950"/>
      <c r="U3950"/>
      <c r="V3950" s="45"/>
      <c r="W3950"/>
    </row>
    <row r="3951" spans="1:23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 s="45"/>
      <c r="T3951"/>
      <c r="U3951"/>
      <c r="V3951" s="45"/>
      <c r="W3951"/>
    </row>
    <row r="3952" spans="1:23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 s="45"/>
      <c r="T3952"/>
      <c r="U3952"/>
      <c r="V3952" s="45"/>
      <c r="W3952"/>
    </row>
    <row r="3953" spans="1:23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 s="45"/>
      <c r="T3953"/>
      <c r="U3953"/>
      <c r="V3953" s="45"/>
      <c r="W3953"/>
    </row>
    <row r="3954" spans="1:23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 s="45"/>
      <c r="T3954"/>
      <c r="U3954"/>
      <c r="V3954" s="45"/>
      <c r="W3954"/>
    </row>
    <row r="3955" spans="1:23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 s="45"/>
      <c r="T3955"/>
      <c r="U3955"/>
      <c r="V3955" s="45"/>
      <c r="W3955"/>
    </row>
    <row r="3956" spans="1:23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 s="45"/>
      <c r="T3956"/>
      <c r="U3956"/>
      <c r="V3956" s="45"/>
      <c r="W3956"/>
    </row>
    <row r="3957" spans="1:23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 s="45"/>
      <c r="T3957"/>
      <c r="U3957"/>
      <c r="V3957" s="45"/>
      <c r="W3957"/>
    </row>
    <row r="3958" spans="1:23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 s="45"/>
      <c r="T3958"/>
      <c r="U3958"/>
      <c r="V3958" s="45"/>
      <c r="W3958"/>
    </row>
    <row r="3959" spans="1:23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 s="45"/>
      <c r="T3959"/>
      <c r="U3959"/>
      <c r="V3959" s="45"/>
      <c r="W3959"/>
    </row>
    <row r="3960" spans="1:23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 s="45"/>
      <c r="T3960"/>
      <c r="U3960"/>
      <c r="V3960" s="45"/>
      <c r="W3960"/>
    </row>
    <row r="3961" spans="1:23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 s="45"/>
      <c r="T3961"/>
      <c r="U3961"/>
      <c r="V3961" s="45"/>
      <c r="W3961"/>
    </row>
    <row r="3962" spans="1:23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 s="45"/>
      <c r="T3962"/>
      <c r="U3962"/>
      <c r="V3962" s="45"/>
      <c r="W3962"/>
    </row>
    <row r="3963" spans="1:23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 s="45"/>
      <c r="T3963"/>
      <c r="U3963"/>
      <c r="V3963" s="45"/>
      <c r="W3963"/>
    </row>
    <row r="3964" spans="1:23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 s="45"/>
      <c r="T3964"/>
      <c r="U3964"/>
      <c r="V3964" s="45"/>
      <c r="W3964"/>
    </row>
    <row r="3965" spans="1:23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 s="45"/>
      <c r="T3965"/>
      <c r="U3965"/>
      <c r="V3965" s="45"/>
      <c r="W3965"/>
    </row>
    <row r="3966" spans="1:23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 s="45"/>
      <c r="T3966"/>
      <c r="U3966"/>
      <c r="V3966" s="45"/>
      <c r="W3966"/>
    </row>
    <row r="3967" spans="1:23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 s="45"/>
      <c r="T3967"/>
      <c r="U3967"/>
      <c r="V3967" s="45"/>
      <c r="W3967"/>
    </row>
    <row r="3968" spans="1:23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 s="45"/>
      <c r="T3968"/>
      <c r="U3968"/>
      <c r="V3968" s="45"/>
      <c r="W3968"/>
    </row>
    <row r="3969" spans="1:23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 s="45"/>
      <c r="T3969"/>
      <c r="U3969"/>
      <c r="V3969" s="45"/>
      <c r="W3969"/>
    </row>
    <row r="3970" spans="1:23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 s="45"/>
      <c r="T3970"/>
      <c r="U3970"/>
      <c r="V3970" s="45"/>
      <c r="W3970"/>
    </row>
    <row r="3971" spans="1:23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 s="45"/>
      <c r="T3971"/>
      <c r="U3971"/>
      <c r="V3971" s="45"/>
      <c r="W3971"/>
    </row>
    <row r="3972" spans="1:23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 s="45"/>
      <c r="T3972"/>
      <c r="U3972"/>
      <c r="V3972" s="45"/>
      <c r="W3972"/>
    </row>
    <row r="3973" spans="1:23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 s="45"/>
      <c r="T3973"/>
      <c r="U3973"/>
      <c r="V3973" s="45"/>
      <c r="W3973"/>
    </row>
    <row r="3974" spans="1:23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 s="45"/>
      <c r="T3974"/>
      <c r="U3974"/>
      <c r="V3974" s="45"/>
      <c r="W3974"/>
    </row>
    <row r="3975" spans="1:23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 s="45"/>
      <c r="T3975"/>
      <c r="U3975"/>
      <c r="V3975" s="45"/>
      <c r="W3975"/>
    </row>
    <row r="3976" spans="1:23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 s="45"/>
      <c r="T3976"/>
      <c r="U3976"/>
      <c r="V3976" s="45"/>
      <c r="W3976"/>
    </row>
    <row r="3977" spans="1:23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 s="45"/>
      <c r="T3977"/>
      <c r="U3977"/>
      <c r="V3977" s="45"/>
      <c r="W3977"/>
    </row>
    <row r="3978" spans="1:23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 s="45"/>
      <c r="T3978"/>
      <c r="U3978"/>
      <c r="V3978" s="45"/>
      <c r="W3978"/>
    </row>
    <row r="3979" spans="1:23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 s="45"/>
      <c r="T3979"/>
      <c r="U3979"/>
      <c r="V3979" s="45"/>
      <c r="W3979"/>
    </row>
    <row r="3980" spans="1:23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 s="45"/>
      <c r="T3980"/>
      <c r="U3980"/>
      <c r="V3980" s="45"/>
      <c r="W3980"/>
    </row>
    <row r="3981" spans="1:23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 s="45"/>
      <c r="T3981"/>
      <c r="U3981"/>
      <c r="V3981" s="45"/>
      <c r="W3981"/>
    </row>
    <row r="3982" spans="1:23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 s="45"/>
      <c r="T3982"/>
      <c r="U3982"/>
      <c r="V3982" s="45"/>
      <c r="W3982"/>
    </row>
    <row r="3983" spans="1:23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 s="45"/>
      <c r="T3983"/>
      <c r="U3983"/>
      <c r="V3983" s="45"/>
      <c r="W3983"/>
    </row>
    <row r="3984" spans="1:23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 s="45"/>
      <c r="T3984"/>
      <c r="U3984"/>
      <c r="V3984" s="45"/>
      <c r="W3984"/>
    </row>
    <row r="3985" spans="1:23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 s="45"/>
      <c r="T3985"/>
      <c r="U3985"/>
      <c r="V3985" s="45"/>
      <c r="W3985"/>
    </row>
    <row r="3986" spans="1:23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 s="45"/>
      <c r="T3986"/>
      <c r="U3986"/>
      <c r="V3986" s="45"/>
      <c r="W3986"/>
    </row>
    <row r="3987" spans="1:23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 s="45"/>
      <c r="T3987"/>
      <c r="U3987"/>
      <c r="V3987" s="45"/>
      <c r="W3987"/>
    </row>
    <row r="3988" spans="1:23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 s="45"/>
      <c r="T3988"/>
      <c r="U3988"/>
      <c r="V3988" s="45"/>
      <c r="W3988"/>
    </row>
    <row r="3989" spans="1:23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 s="45"/>
      <c r="T3989"/>
      <c r="U3989"/>
      <c r="V3989" s="45"/>
      <c r="W3989"/>
    </row>
    <row r="3990" spans="1:23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 s="45"/>
      <c r="T3990"/>
      <c r="U3990"/>
      <c r="V3990" s="45"/>
      <c r="W3990"/>
    </row>
    <row r="3991" spans="1:23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 s="45"/>
      <c r="T3991"/>
      <c r="U3991"/>
      <c r="V3991" s="45"/>
      <c r="W3991"/>
    </row>
    <row r="3992" spans="1:23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 s="45"/>
      <c r="T3992"/>
      <c r="U3992"/>
      <c r="V3992" s="45"/>
      <c r="W3992"/>
    </row>
    <row r="3993" spans="1:23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 s="45"/>
      <c r="T3993"/>
      <c r="U3993"/>
      <c r="V3993" s="45"/>
      <c r="W3993"/>
    </row>
    <row r="3994" spans="1:23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 s="45"/>
      <c r="T3994"/>
      <c r="U3994"/>
      <c r="V3994" s="45"/>
      <c r="W3994"/>
    </row>
    <row r="3995" spans="1:23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 s="45"/>
      <c r="T3995"/>
      <c r="U3995"/>
      <c r="V3995" s="45"/>
      <c r="W3995"/>
    </row>
    <row r="3996" spans="1:23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 s="45"/>
      <c r="T3996"/>
      <c r="U3996"/>
      <c r="V3996" s="45"/>
      <c r="W3996"/>
    </row>
    <row r="3997" spans="1:23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 s="45"/>
      <c r="T3997"/>
      <c r="U3997"/>
      <c r="V3997" s="45"/>
      <c r="W3997"/>
    </row>
    <row r="3998" spans="1:23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 s="45"/>
      <c r="T3998"/>
      <c r="U3998"/>
      <c r="V3998" s="45"/>
      <c r="W3998"/>
    </row>
    <row r="3999" spans="1:23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 s="45"/>
      <c r="T3999"/>
      <c r="U3999"/>
      <c r="V3999" s="45"/>
      <c r="W3999"/>
    </row>
    <row r="4000" spans="1:23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 s="45"/>
      <c r="T4000"/>
      <c r="U4000"/>
      <c r="V4000" s="45"/>
      <c r="W4000"/>
    </row>
    <row r="4001" spans="1:23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 s="45"/>
      <c r="T4001"/>
      <c r="U4001"/>
      <c r="V4001" s="45"/>
      <c r="W4001"/>
    </row>
    <row r="4002" spans="1:23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 s="45"/>
      <c r="T4002"/>
      <c r="U4002"/>
      <c r="V4002" s="45"/>
      <c r="W4002"/>
    </row>
    <row r="4003" spans="1:23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 s="45"/>
      <c r="T4003"/>
      <c r="U4003"/>
      <c r="V4003" s="45"/>
      <c r="W4003"/>
    </row>
    <row r="4004" spans="1:23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 s="45"/>
      <c r="T4004"/>
      <c r="U4004"/>
      <c r="V4004" s="45"/>
      <c r="W4004"/>
    </row>
    <row r="4005" spans="1:23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 s="45"/>
      <c r="T4005"/>
      <c r="U4005"/>
      <c r="V4005" s="45"/>
      <c r="W4005"/>
    </row>
    <row r="4006" spans="1:23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 s="45"/>
      <c r="T4006"/>
      <c r="U4006"/>
      <c r="V4006" s="45"/>
      <c r="W4006"/>
    </row>
    <row r="4007" spans="1:23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 s="45"/>
      <c r="T4007"/>
      <c r="U4007"/>
      <c r="V4007" s="45"/>
      <c r="W4007"/>
    </row>
    <row r="4008" spans="1:23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 s="45"/>
      <c r="T4008"/>
      <c r="U4008"/>
      <c r="V4008" s="45"/>
      <c r="W4008"/>
    </row>
    <row r="4009" spans="1:23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 s="45"/>
      <c r="T4009"/>
      <c r="U4009"/>
      <c r="V4009" s="45"/>
      <c r="W4009"/>
    </row>
    <row r="4010" spans="1:23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 s="45"/>
      <c r="T4010"/>
      <c r="U4010"/>
      <c r="V4010" s="45"/>
      <c r="W4010"/>
    </row>
    <row r="4011" spans="1:23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 s="45"/>
      <c r="T4011"/>
      <c r="U4011"/>
      <c r="V4011" s="45"/>
      <c r="W4011"/>
    </row>
    <row r="4012" spans="1:23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 s="45"/>
      <c r="T4012"/>
      <c r="U4012"/>
      <c r="V4012" s="45"/>
      <c r="W4012"/>
    </row>
    <row r="4013" spans="1:23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 s="45"/>
      <c r="T4013"/>
      <c r="U4013"/>
      <c r="V4013" s="45"/>
      <c r="W4013"/>
    </row>
    <row r="4014" spans="1:23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 s="45"/>
      <c r="T4014"/>
      <c r="U4014"/>
      <c r="V4014" s="45"/>
      <c r="W4014"/>
    </row>
    <row r="4015" spans="1:23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 s="45"/>
      <c r="T4015"/>
      <c r="U4015"/>
      <c r="V4015" s="45"/>
      <c r="W4015"/>
    </row>
    <row r="4016" spans="1:23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 s="45"/>
      <c r="T4016"/>
      <c r="U4016"/>
      <c r="V4016" s="45"/>
      <c r="W4016"/>
    </row>
    <row r="4017" spans="1:23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 s="45"/>
      <c r="T4017"/>
      <c r="U4017"/>
      <c r="V4017" s="45"/>
      <c r="W4017"/>
    </row>
    <row r="4018" spans="1:23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 s="45"/>
      <c r="T4018"/>
      <c r="U4018"/>
      <c r="V4018" s="45"/>
      <c r="W4018"/>
    </row>
    <row r="4019" spans="1:23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 s="45"/>
      <c r="T4019"/>
      <c r="U4019"/>
      <c r="V4019" s="45"/>
      <c r="W4019"/>
    </row>
    <row r="4020" spans="1:23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 s="45"/>
      <c r="T4020"/>
      <c r="U4020"/>
      <c r="V4020" s="45"/>
      <c r="W4020"/>
    </row>
    <row r="4021" spans="1:23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 s="45"/>
      <c r="T4021"/>
      <c r="U4021"/>
      <c r="V4021" s="45"/>
      <c r="W4021"/>
    </row>
    <row r="4022" spans="1:23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 s="45"/>
      <c r="T4022"/>
      <c r="U4022"/>
      <c r="V4022" s="45"/>
      <c r="W4022"/>
    </row>
    <row r="4023" spans="1:23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 s="45"/>
      <c r="T4023"/>
      <c r="U4023"/>
      <c r="V4023" s="45"/>
      <c r="W4023"/>
    </row>
    <row r="4024" spans="1:23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 s="45"/>
      <c r="T4024"/>
      <c r="U4024"/>
      <c r="V4024" s="45"/>
      <c r="W4024"/>
    </row>
    <row r="4025" spans="1:23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 s="45"/>
      <c r="T4025"/>
      <c r="U4025"/>
      <c r="V4025" s="45"/>
      <c r="W4025"/>
    </row>
    <row r="4026" spans="1:23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 s="45"/>
      <c r="T4026"/>
      <c r="U4026"/>
      <c r="V4026" s="45"/>
      <c r="W4026"/>
    </row>
    <row r="4027" spans="1:23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 s="45"/>
      <c r="T4027"/>
      <c r="U4027"/>
      <c r="V4027" s="45"/>
      <c r="W4027"/>
    </row>
    <row r="4028" spans="1:23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 s="45"/>
      <c r="T4028"/>
      <c r="U4028"/>
      <c r="V4028" s="45"/>
      <c r="W4028"/>
    </row>
    <row r="4029" spans="1:23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 s="45"/>
      <c r="T4029"/>
      <c r="U4029"/>
      <c r="V4029" s="45"/>
      <c r="W4029"/>
    </row>
    <row r="4030" spans="1:23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 s="45"/>
      <c r="T4030"/>
      <c r="U4030"/>
      <c r="V4030" s="45"/>
      <c r="W4030"/>
    </row>
    <row r="4031" spans="1:23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 s="45"/>
      <c r="T4031"/>
      <c r="U4031"/>
      <c r="V4031" s="45"/>
      <c r="W4031"/>
    </row>
    <row r="4032" spans="1:23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 s="45"/>
      <c r="T4032"/>
      <c r="U4032"/>
      <c r="V4032" s="45"/>
      <c r="W4032"/>
    </row>
    <row r="4033" spans="1:23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 s="45"/>
      <c r="T4033"/>
      <c r="U4033"/>
      <c r="V4033" s="45"/>
      <c r="W4033"/>
    </row>
    <row r="4034" spans="1:23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 s="45"/>
      <c r="T4034"/>
      <c r="U4034"/>
      <c r="V4034" s="45"/>
      <c r="W4034"/>
    </row>
    <row r="4035" spans="1:23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 s="45"/>
      <c r="T4035"/>
      <c r="U4035"/>
      <c r="V4035" s="45"/>
      <c r="W4035"/>
    </row>
    <row r="4036" spans="1:23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 s="45"/>
      <c r="T4036"/>
      <c r="U4036"/>
      <c r="V4036" s="45"/>
      <c r="W4036"/>
    </row>
    <row r="4037" spans="1:23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 s="45"/>
      <c r="T4037"/>
      <c r="U4037"/>
      <c r="V4037" s="45"/>
      <c r="W4037"/>
    </row>
    <row r="4038" spans="1:23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 s="45"/>
      <c r="T4038"/>
      <c r="U4038"/>
      <c r="V4038" s="45"/>
      <c r="W4038"/>
    </row>
    <row r="4039" spans="1:23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 s="45"/>
      <c r="T4039"/>
      <c r="U4039"/>
      <c r="V4039" s="45"/>
      <c r="W4039"/>
    </row>
    <row r="4040" spans="1:23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 s="45"/>
      <c r="T4040"/>
      <c r="U4040"/>
      <c r="V4040" s="45"/>
      <c r="W4040"/>
    </row>
    <row r="4041" spans="1:23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 s="45"/>
      <c r="T4041"/>
      <c r="U4041"/>
      <c r="V4041" s="45"/>
      <c r="W4041"/>
    </row>
    <row r="4042" spans="1:23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 s="45"/>
      <c r="T4042"/>
      <c r="U4042"/>
      <c r="V4042" s="45"/>
      <c r="W4042"/>
    </row>
    <row r="4043" spans="1:23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 s="45"/>
      <c r="T4043"/>
      <c r="U4043"/>
      <c r="V4043" s="45"/>
      <c r="W4043"/>
    </row>
    <row r="4044" spans="1:23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 s="45"/>
      <c r="T4044"/>
      <c r="U4044"/>
      <c r="V4044" s="45"/>
      <c r="W4044"/>
    </row>
    <row r="4045" spans="1:23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 s="45"/>
      <c r="T4045"/>
      <c r="U4045"/>
      <c r="V4045" s="45"/>
      <c r="W4045"/>
    </row>
    <row r="4046" spans="1:23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 s="45"/>
      <c r="T4046"/>
      <c r="U4046"/>
      <c r="V4046" s="45"/>
      <c r="W4046"/>
    </row>
    <row r="4047" spans="1:23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 s="45"/>
      <c r="T4047"/>
      <c r="U4047"/>
      <c r="V4047" s="45"/>
      <c r="W4047"/>
    </row>
    <row r="4048" spans="1:23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 s="45"/>
      <c r="T4048"/>
      <c r="U4048"/>
      <c r="V4048" s="45"/>
      <c r="W4048"/>
    </row>
    <row r="4049" spans="1:23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 s="45"/>
      <c r="T4049"/>
      <c r="U4049"/>
      <c r="V4049" s="45"/>
      <c r="W4049"/>
    </row>
    <row r="4050" spans="1:23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 s="45"/>
      <c r="T4050"/>
      <c r="U4050"/>
      <c r="V4050" s="45"/>
      <c r="W4050"/>
    </row>
    <row r="4051" spans="1:23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 s="45"/>
      <c r="T4051"/>
      <c r="U4051"/>
      <c r="V4051" s="45"/>
      <c r="W4051"/>
    </row>
    <row r="4052" spans="1:23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 s="45"/>
      <c r="T4052"/>
      <c r="U4052"/>
      <c r="V4052" s="45"/>
      <c r="W4052"/>
    </row>
    <row r="4053" spans="1:23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 s="45"/>
      <c r="T4053"/>
      <c r="U4053"/>
      <c r="V4053" s="45"/>
      <c r="W4053"/>
    </row>
    <row r="4054" spans="1:23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 s="45"/>
      <c r="T4054"/>
      <c r="U4054"/>
      <c r="V4054" s="45"/>
      <c r="W4054"/>
    </row>
    <row r="4055" spans="1:23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 s="45"/>
      <c r="T4055"/>
      <c r="U4055"/>
      <c r="V4055" s="45"/>
      <c r="W4055"/>
    </row>
    <row r="4056" spans="1:23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 s="45"/>
      <c r="T4056"/>
      <c r="U4056"/>
      <c r="V4056" s="45"/>
      <c r="W4056"/>
    </row>
    <row r="4057" spans="1:23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 s="45"/>
      <c r="T4057"/>
      <c r="U4057"/>
      <c r="V4057" s="45"/>
      <c r="W4057"/>
    </row>
    <row r="4058" spans="1:23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 s="45"/>
      <c r="T4058"/>
      <c r="U4058"/>
      <c r="V4058" s="45"/>
      <c r="W4058"/>
    </row>
    <row r="4059" spans="1:23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 s="45"/>
      <c r="T4059"/>
      <c r="U4059"/>
      <c r="V4059" s="45"/>
      <c r="W4059"/>
    </row>
    <row r="4060" spans="1:23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 s="45"/>
      <c r="T4060"/>
      <c r="U4060"/>
      <c r="V4060" s="45"/>
      <c r="W4060"/>
    </row>
    <row r="4061" spans="1:23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 s="45"/>
      <c r="T4061"/>
      <c r="U4061"/>
      <c r="V4061" s="45"/>
      <c r="W4061"/>
    </row>
    <row r="4062" spans="1:23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 s="45"/>
      <c r="T4062"/>
      <c r="U4062"/>
      <c r="V4062" s="45"/>
      <c r="W4062"/>
    </row>
    <row r="4063" spans="1:23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 s="45"/>
      <c r="T4063"/>
      <c r="U4063"/>
      <c r="V4063" s="45"/>
      <c r="W4063"/>
    </row>
    <row r="4064" spans="1:23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 s="45"/>
      <c r="T4064"/>
      <c r="U4064"/>
      <c r="V4064" s="45"/>
      <c r="W4064"/>
    </row>
    <row r="4065" spans="1:23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 s="45"/>
      <c r="T4065"/>
      <c r="U4065"/>
      <c r="V4065" s="45"/>
      <c r="W4065"/>
    </row>
    <row r="4066" spans="1:23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 s="45"/>
      <c r="T4066"/>
      <c r="U4066"/>
      <c r="V4066" s="45"/>
      <c r="W4066"/>
    </row>
    <row r="4067" spans="1:23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 s="45"/>
      <c r="T4067"/>
      <c r="U4067"/>
      <c r="V4067" s="45"/>
      <c r="W4067"/>
    </row>
    <row r="4068" spans="1:23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 s="45"/>
      <c r="T4068"/>
      <c r="U4068"/>
      <c r="V4068" s="45"/>
      <c r="W4068"/>
    </row>
    <row r="4069" spans="1:23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 s="45"/>
      <c r="T4069"/>
      <c r="U4069"/>
      <c r="V4069" s="45"/>
      <c r="W4069"/>
    </row>
    <row r="4070" spans="1:23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 s="45"/>
      <c r="T4070"/>
      <c r="U4070"/>
      <c r="V4070" s="45"/>
      <c r="W4070"/>
    </row>
    <row r="4071" spans="1:23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 s="45"/>
      <c r="T4071"/>
      <c r="U4071"/>
      <c r="V4071" s="45"/>
      <c r="W4071"/>
    </row>
    <row r="4072" spans="1:23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 s="45"/>
      <c r="T4072"/>
      <c r="U4072"/>
      <c r="V4072" s="45"/>
      <c r="W4072"/>
    </row>
    <row r="4073" spans="1:23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 s="45"/>
      <c r="T4073"/>
      <c r="U4073"/>
      <c r="V4073" s="45"/>
      <c r="W4073"/>
    </row>
    <row r="4074" spans="1:23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 s="45"/>
      <c r="T4074"/>
      <c r="U4074"/>
      <c r="V4074" s="45"/>
      <c r="W4074"/>
    </row>
    <row r="4075" spans="1:23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 s="45"/>
      <c r="T4075"/>
      <c r="U4075"/>
      <c r="V4075" s="45"/>
      <c r="W4075"/>
    </row>
    <row r="4076" spans="1:23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 s="45"/>
      <c r="T4076"/>
      <c r="U4076"/>
      <c r="V4076" s="45"/>
      <c r="W4076"/>
    </row>
    <row r="4077" spans="1:23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 s="45"/>
      <c r="T4077"/>
      <c r="U4077"/>
      <c r="V4077" s="45"/>
      <c r="W4077"/>
    </row>
    <row r="4078" spans="1:23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 s="45"/>
      <c r="T4078"/>
      <c r="U4078"/>
      <c r="V4078" s="45"/>
      <c r="W4078"/>
    </row>
    <row r="4079" spans="1:23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 s="45"/>
      <c r="T4079"/>
      <c r="U4079"/>
      <c r="V4079" s="45"/>
      <c r="W4079"/>
    </row>
    <row r="4080" spans="1:23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 s="45"/>
      <c r="T4080"/>
      <c r="U4080"/>
      <c r="V4080" s="45"/>
      <c r="W4080"/>
    </row>
    <row r="4081" spans="1:23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 s="45"/>
      <c r="T4081"/>
      <c r="U4081"/>
      <c r="V4081" s="45"/>
      <c r="W4081"/>
    </row>
    <row r="4082" spans="1:23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 s="45"/>
      <c r="T4082"/>
      <c r="U4082"/>
      <c r="V4082" s="45"/>
      <c r="W4082"/>
    </row>
    <row r="4083" spans="1:23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 s="45"/>
      <c r="T4083"/>
      <c r="U4083"/>
      <c r="V4083" s="45"/>
      <c r="W4083"/>
    </row>
    <row r="4084" spans="1:23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 s="45"/>
      <c r="T4084"/>
      <c r="U4084"/>
      <c r="V4084" s="45"/>
      <c r="W4084"/>
    </row>
    <row r="4085" spans="1:23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 s="45"/>
      <c r="T4085"/>
      <c r="U4085"/>
      <c r="V4085" s="45"/>
      <c r="W4085"/>
    </row>
    <row r="4086" spans="1:23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 s="45"/>
      <c r="T4086"/>
      <c r="U4086"/>
      <c r="V4086" s="45"/>
      <c r="W4086"/>
    </row>
    <row r="4087" spans="1:23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 s="45"/>
      <c r="T4087"/>
      <c r="U4087"/>
      <c r="V4087" s="45"/>
      <c r="W4087"/>
    </row>
    <row r="4088" spans="1:23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 s="45"/>
      <c r="T4088"/>
      <c r="U4088"/>
      <c r="V4088" s="45"/>
      <c r="W4088"/>
    </row>
    <row r="4089" spans="1:23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 s="45"/>
      <c r="T4089"/>
      <c r="U4089"/>
      <c r="V4089" s="45"/>
      <c r="W4089"/>
    </row>
    <row r="4090" spans="1:23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 s="45"/>
      <c r="T4090"/>
      <c r="U4090"/>
      <c r="V4090" s="45"/>
      <c r="W4090"/>
    </row>
    <row r="4091" spans="1:23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 s="45"/>
      <c r="T4091"/>
      <c r="U4091"/>
      <c r="V4091" s="45"/>
      <c r="W4091"/>
    </row>
    <row r="4092" spans="1:23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 s="45"/>
      <c r="T4092"/>
      <c r="U4092"/>
      <c r="V4092" s="45"/>
      <c r="W4092"/>
    </row>
    <row r="4093" spans="1:23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 s="45"/>
      <c r="T4093"/>
      <c r="U4093"/>
      <c r="V4093" s="45"/>
      <c r="W4093"/>
    </row>
    <row r="4094" spans="1:23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 s="45"/>
      <c r="T4094"/>
      <c r="U4094"/>
      <c r="V4094" s="45"/>
      <c r="W4094"/>
    </row>
    <row r="4095" spans="1:23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 s="45"/>
      <c r="T4095"/>
      <c r="U4095"/>
      <c r="V4095" s="45"/>
      <c r="W4095"/>
    </row>
    <row r="4096" spans="1:23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 s="45"/>
      <c r="T4096"/>
      <c r="U4096"/>
      <c r="V4096" s="45"/>
      <c r="W4096"/>
    </row>
    <row r="4097" spans="1:23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 s="45"/>
      <c r="T4097"/>
      <c r="U4097"/>
      <c r="V4097" s="45"/>
      <c r="W4097"/>
    </row>
    <row r="4098" spans="1:23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 s="45"/>
      <c r="T4098"/>
      <c r="U4098"/>
      <c r="V4098" s="45"/>
      <c r="W4098"/>
    </row>
    <row r="4099" spans="1:23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 s="45"/>
      <c r="T4099"/>
      <c r="U4099"/>
      <c r="V4099" s="45"/>
      <c r="W4099"/>
    </row>
    <row r="4100" spans="1:23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 s="45"/>
      <c r="T4100"/>
      <c r="U4100"/>
      <c r="V4100" s="45"/>
      <c r="W4100"/>
    </row>
    <row r="4101" spans="1:23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 s="45"/>
      <c r="T4101"/>
      <c r="U4101"/>
      <c r="V4101" s="45"/>
      <c r="W4101"/>
    </row>
    <row r="4102" spans="1:23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 s="45"/>
      <c r="T4102"/>
      <c r="U4102"/>
      <c r="V4102" s="45"/>
      <c r="W4102"/>
    </row>
    <row r="4103" spans="1:23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 s="45"/>
      <c r="T4103"/>
      <c r="U4103"/>
      <c r="V4103" s="45"/>
      <c r="W4103"/>
    </row>
    <row r="4104" spans="1:23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 s="45"/>
      <c r="T4104"/>
      <c r="U4104"/>
      <c r="V4104" s="45"/>
      <c r="W4104"/>
    </row>
    <row r="4105" spans="1:23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 s="45"/>
      <c r="T4105"/>
      <c r="U4105"/>
      <c r="V4105" s="45"/>
      <c r="W4105"/>
    </row>
    <row r="4106" spans="1:23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 s="45"/>
      <c r="T4106"/>
      <c r="U4106"/>
      <c r="V4106" s="45"/>
      <c r="W4106"/>
    </row>
    <row r="4107" spans="1:23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 s="45"/>
      <c r="T4107"/>
      <c r="U4107"/>
      <c r="V4107" s="45"/>
      <c r="W4107"/>
    </row>
    <row r="4108" spans="1:23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 s="45"/>
      <c r="T4108"/>
      <c r="U4108"/>
      <c r="V4108" s="45"/>
      <c r="W4108"/>
    </row>
    <row r="4109" spans="1:23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 s="45"/>
      <c r="T4109"/>
      <c r="U4109"/>
      <c r="V4109" s="45"/>
      <c r="W4109"/>
    </row>
    <row r="4110" spans="1:23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 s="45"/>
      <c r="T4110"/>
      <c r="U4110"/>
      <c r="V4110" s="45"/>
      <c r="W4110"/>
    </row>
    <row r="4111" spans="1:23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 s="45"/>
      <c r="T4111"/>
      <c r="U4111"/>
      <c r="V4111" s="45"/>
      <c r="W4111"/>
    </row>
    <row r="4112" spans="1:23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 s="45"/>
      <c r="T4112"/>
      <c r="U4112"/>
      <c r="V4112" s="45"/>
      <c r="W4112"/>
    </row>
    <row r="4113" spans="1:23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 s="45"/>
      <c r="T4113"/>
      <c r="U4113"/>
      <c r="V4113" s="45"/>
      <c r="W4113"/>
    </row>
    <row r="4114" spans="1:23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 s="45"/>
      <c r="T4114"/>
      <c r="U4114"/>
      <c r="V4114" s="45"/>
      <c r="W4114"/>
    </row>
    <row r="4115" spans="1:23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 s="45"/>
      <c r="T4115"/>
      <c r="U4115"/>
      <c r="V4115" s="45"/>
      <c r="W4115"/>
    </row>
    <row r="4116" spans="1:23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 s="45"/>
      <c r="T4116"/>
      <c r="U4116"/>
      <c r="V4116" s="45"/>
      <c r="W4116"/>
    </row>
    <row r="4117" spans="1:23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 s="45"/>
      <c r="T4117"/>
      <c r="U4117"/>
      <c r="V4117" s="45"/>
      <c r="W4117"/>
    </row>
    <row r="4118" spans="1:23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 s="45"/>
      <c r="T4118"/>
      <c r="U4118"/>
      <c r="V4118" s="45"/>
      <c r="W4118"/>
    </row>
    <row r="4119" spans="1:23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 s="45"/>
      <c r="T4119"/>
      <c r="U4119"/>
      <c r="V4119" s="45"/>
      <c r="W4119"/>
    </row>
    <row r="4120" spans="1:23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 s="45"/>
      <c r="T4120"/>
      <c r="U4120"/>
      <c r="V4120" s="45"/>
      <c r="W4120"/>
    </row>
    <row r="4121" spans="1:23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 s="45"/>
      <c r="T4121"/>
      <c r="U4121"/>
      <c r="V4121" s="45"/>
      <c r="W4121"/>
    </row>
    <row r="4122" spans="1:23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 s="45"/>
      <c r="T4122"/>
      <c r="U4122"/>
      <c r="V4122" s="45"/>
      <c r="W4122"/>
    </row>
    <row r="4123" spans="1:23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 s="45"/>
      <c r="T4123"/>
      <c r="U4123"/>
      <c r="V4123" s="45"/>
      <c r="W4123"/>
    </row>
    <row r="4124" spans="1:23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 s="45"/>
      <c r="T4124"/>
      <c r="U4124"/>
      <c r="V4124" s="45"/>
      <c r="W4124"/>
    </row>
    <row r="4125" spans="1:23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 s="45"/>
      <c r="T4125"/>
      <c r="U4125"/>
      <c r="V4125" s="45"/>
      <c r="W4125"/>
    </row>
    <row r="4126" spans="1:23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 s="45"/>
      <c r="T4126"/>
      <c r="U4126"/>
      <c r="V4126" s="45"/>
      <c r="W4126"/>
    </row>
    <row r="4127" spans="1:23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 s="45"/>
      <c r="T4127"/>
      <c r="U4127"/>
      <c r="V4127" s="45"/>
      <c r="W4127"/>
    </row>
    <row r="4128" spans="1:23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 s="45"/>
      <c r="T4128"/>
      <c r="U4128"/>
      <c r="V4128" s="45"/>
      <c r="W4128"/>
    </row>
    <row r="4129" spans="1:23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 s="45"/>
      <c r="T4129"/>
      <c r="U4129"/>
      <c r="V4129" s="45"/>
      <c r="W4129"/>
    </row>
    <row r="4130" spans="1:23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 s="45"/>
      <c r="T4130"/>
      <c r="U4130"/>
      <c r="V4130" s="45"/>
      <c r="W4130"/>
    </row>
    <row r="4131" spans="1:23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 s="45"/>
      <c r="T4131"/>
      <c r="U4131"/>
      <c r="V4131" s="45"/>
      <c r="W4131"/>
    </row>
    <row r="4132" spans="1:23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 s="45"/>
      <c r="T4132"/>
      <c r="U4132"/>
      <c r="V4132" s="45"/>
      <c r="W4132"/>
    </row>
    <row r="4133" spans="1:23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 s="45"/>
      <c r="T4133"/>
      <c r="U4133"/>
      <c r="V4133" s="45"/>
      <c r="W4133"/>
    </row>
    <row r="4134" spans="1:23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 s="45"/>
      <c r="T4134"/>
      <c r="U4134"/>
      <c r="V4134" s="45"/>
      <c r="W4134"/>
    </row>
    <row r="4135" spans="1:23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 s="45"/>
      <c r="T4135"/>
      <c r="U4135"/>
      <c r="V4135" s="45"/>
      <c r="W4135"/>
    </row>
    <row r="4136" spans="1:23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 s="45"/>
      <c r="T4136"/>
      <c r="U4136"/>
      <c r="V4136" s="45"/>
      <c r="W4136"/>
    </row>
    <row r="4137" spans="1:23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 s="45"/>
      <c r="T4137"/>
      <c r="U4137"/>
      <c r="V4137" s="45"/>
      <c r="W4137"/>
    </row>
    <row r="4138" spans="1:23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 s="45"/>
      <c r="T4138"/>
      <c r="U4138"/>
      <c r="V4138" s="45"/>
      <c r="W4138"/>
    </row>
    <row r="4139" spans="1:23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 s="45"/>
      <c r="T4139"/>
      <c r="U4139"/>
      <c r="V4139" s="45"/>
      <c r="W4139"/>
    </row>
    <row r="4140" spans="1:23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 s="45"/>
      <c r="T4140"/>
      <c r="U4140"/>
      <c r="V4140" s="45"/>
      <c r="W4140"/>
    </row>
    <row r="4141" spans="1:23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 s="45"/>
      <c r="T4141"/>
      <c r="U4141"/>
      <c r="V4141" s="45"/>
      <c r="W4141"/>
    </row>
    <row r="4142" spans="1:23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 s="45"/>
      <c r="T4142"/>
      <c r="U4142"/>
      <c r="V4142" s="45"/>
      <c r="W4142"/>
    </row>
    <row r="4143" spans="1:23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 s="45"/>
      <c r="T4143"/>
      <c r="U4143"/>
      <c r="V4143" s="45"/>
      <c r="W4143"/>
    </row>
    <row r="4144" spans="1:23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 s="45"/>
      <c r="T4144"/>
      <c r="U4144"/>
      <c r="V4144" s="45"/>
      <c r="W4144"/>
    </row>
    <row r="4145" spans="1:23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 s="45"/>
      <c r="T4145"/>
      <c r="U4145"/>
      <c r="V4145" s="45"/>
      <c r="W4145"/>
    </row>
    <row r="4146" spans="1:23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 s="45"/>
      <c r="T4146"/>
      <c r="U4146"/>
      <c r="V4146" s="45"/>
      <c r="W4146"/>
    </row>
    <row r="4147" spans="1:23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 s="45"/>
      <c r="T4147"/>
      <c r="U4147"/>
      <c r="V4147" s="45"/>
      <c r="W4147"/>
    </row>
    <row r="4148" spans="1:23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 s="45"/>
      <c r="T4148"/>
      <c r="U4148"/>
      <c r="V4148" s="45"/>
      <c r="W4148"/>
    </row>
    <row r="4149" spans="1:23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 s="45"/>
      <c r="T4149"/>
      <c r="U4149"/>
      <c r="V4149" s="45"/>
      <c r="W4149"/>
    </row>
    <row r="4150" spans="1:23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 s="45"/>
      <c r="T4150"/>
      <c r="U4150"/>
      <c r="V4150" s="45"/>
      <c r="W4150"/>
    </row>
    <row r="4151" spans="1:23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 s="45"/>
      <c r="T4151"/>
      <c r="U4151"/>
      <c r="V4151" s="45"/>
      <c r="W4151"/>
    </row>
    <row r="4152" spans="1:23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 s="45"/>
      <c r="T4152"/>
      <c r="U4152"/>
      <c r="V4152" s="45"/>
      <c r="W4152"/>
    </row>
    <row r="4153" spans="1:23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 s="45"/>
      <c r="T4153"/>
      <c r="U4153"/>
      <c r="V4153" s="45"/>
      <c r="W4153"/>
    </row>
    <row r="4154" spans="1:23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 s="45"/>
      <c r="T4154"/>
      <c r="U4154"/>
      <c r="V4154" s="45"/>
      <c r="W4154"/>
    </row>
    <row r="4155" spans="1:23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 s="45"/>
      <c r="T4155"/>
      <c r="U4155"/>
      <c r="V4155" s="45"/>
      <c r="W4155"/>
    </row>
    <row r="4156" spans="1:23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 s="45"/>
      <c r="T4156"/>
      <c r="U4156"/>
      <c r="V4156" s="45"/>
      <c r="W4156"/>
    </row>
    <row r="4157" spans="1:23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 s="45"/>
      <c r="T4157"/>
      <c r="U4157"/>
      <c r="V4157" s="45"/>
      <c r="W4157"/>
    </row>
    <row r="4158" spans="1:23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 s="45"/>
      <c r="T4158"/>
      <c r="U4158"/>
      <c r="V4158" s="45"/>
      <c r="W4158"/>
    </row>
    <row r="4159" spans="1:23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 s="45"/>
      <c r="T4159"/>
      <c r="U4159"/>
      <c r="V4159" s="45"/>
      <c r="W4159"/>
    </row>
    <row r="4160" spans="1:23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 s="45"/>
      <c r="T4160"/>
      <c r="U4160"/>
      <c r="V4160" s="45"/>
      <c r="W4160"/>
    </row>
    <row r="4161" spans="1:23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 s="45"/>
      <c r="T4161"/>
      <c r="U4161"/>
      <c r="V4161" s="45"/>
      <c r="W4161"/>
    </row>
    <row r="4162" spans="1:23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 s="45"/>
      <c r="T4162"/>
      <c r="U4162"/>
      <c r="V4162" s="45"/>
      <c r="W4162"/>
    </row>
    <row r="4163" spans="1:23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 s="45"/>
      <c r="T4163"/>
      <c r="U4163"/>
      <c r="V4163" s="45"/>
      <c r="W4163"/>
    </row>
    <row r="4164" spans="1:23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 s="45"/>
      <c r="T4164"/>
      <c r="U4164"/>
      <c r="V4164" s="45"/>
      <c r="W4164"/>
    </row>
    <row r="4165" spans="1:23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 s="45"/>
      <c r="T4165"/>
      <c r="U4165"/>
      <c r="V4165" s="45"/>
      <c r="W4165"/>
    </row>
    <row r="4166" spans="1:23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 s="45"/>
      <c r="T4166"/>
      <c r="U4166"/>
      <c r="V4166" s="45"/>
      <c r="W4166"/>
    </row>
    <row r="4167" spans="1:23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 s="45"/>
      <c r="T4167"/>
      <c r="U4167"/>
      <c r="V4167" s="45"/>
      <c r="W4167"/>
    </row>
    <row r="4168" spans="1:23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 s="45"/>
      <c r="T4168"/>
      <c r="U4168"/>
      <c r="V4168" s="45"/>
      <c r="W4168"/>
    </row>
    <row r="4169" spans="1:23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 s="45"/>
      <c r="T4169"/>
      <c r="U4169"/>
      <c r="V4169" s="45"/>
      <c r="W4169"/>
    </row>
    <row r="4170" spans="1:23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 s="45"/>
      <c r="T4170"/>
      <c r="U4170"/>
      <c r="V4170" s="45"/>
      <c r="W4170"/>
    </row>
    <row r="4171" spans="1:23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 s="45"/>
      <c r="T4171"/>
      <c r="U4171"/>
      <c r="V4171" s="45"/>
      <c r="W4171"/>
    </row>
    <row r="4172" spans="1:23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 s="45"/>
      <c r="T4172"/>
      <c r="U4172"/>
      <c r="V4172" s="45"/>
      <c r="W4172"/>
    </row>
    <row r="4173" spans="1:23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 s="45"/>
      <c r="T4173"/>
      <c r="U4173"/>
      <c r="V4173" s="45"/>
      <c r="W4173"/>
    </row>
    <row r="4174" spans="1:23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 s="45"/>
      <c r="T4174"/>
      <c r="U4174"/>
      <c r="V4174" s="45"/>
      <c r="W4174"/>
    </row>
    <row r="4175" spans="1:23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 s="45"/>
      <c r="T4175"/>
      <c r="U4175"/>
      <c r="V4175" s="45"/>
      <c r="W4175"/>
    </row>
    <row r="4176" spans="1:23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 s="45"/>
      <c r="T4176"/>
      <c r="U4176"/>
      <c r="V4176" s="45"/>
      <c r="W4176"/>
    </row>
    <row r="4177" spans="1:23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 s="45"/>
      <c r="T4177"/>
      <c r="U4177"/>
      <c r="V4177" s="45"/>
      <c r="W4177"/>
    </row>
    <row r="4178" spans="1:23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 s="45"/>
      <c r="T4178"/>
      <c r="U4178"/>
      <c r="V4178" s="45"/>
      <c r="W4178"/>
    </row>
    <row r="4179" spans="1:23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 s="45"/>
      <c r="T4179"/>
      <c r="U4179"/>
      <c r="V4179" s="45"/>
      <c r="W4179"/>
    </row>
    <row r="4180" spans="1:23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 s="45"/>
      <c r="T4180"/>
      <c r="U4180"/>
      <c r="V4180" s="45"/>
      <c r="W4180"/>
    </row>
    <row r="4181" spans="1:23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 s="45"/>
      <c r="T4181"/>
      <c r="U4181"/>
      <c r="V4181" s="45"/>
      <c r="W4181"/>
    </row>
    <row r="4182" spans="1:23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 s="45"/>
      <c r="T4182"/>
      <c r="U4182"/>
      <c r="V4182" s="45"/>
      <c r="W4182"/>
    </row>
    <row r="4183" spans="1:23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 s="45"/>
      <c r="T4183"/>
      <c r="U4183"/>
      <c r="V4183" s="45"/>
      <c r="W4183"/>
    </row>
    <row r="4184" spans="1:23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 s="45"/>
      <c r="T4184"/>
      <c r="U4184"/>
      <c r="V4184" s="45"/>
      <c r="W4184"/>
    </row>
    <row r="4185" spans="1:23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 s="45"/>
      <c r="T4185"/>
      <c r="U4185"/>
      <c r="V4185" s="45"/>
      <c r="W4185"/>
    </row>
    <row r="4186" spans="1:23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 s="45"/>
      <c r="T4186"/>
      <c r="U4186"/>
      <c r="V4186" s="45"/>
      <c r="W4186"/>
    </row>
    <row r="4187" spans="1:23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 s="45"/>
      <c r="T4187"/>
      <c r="U4187"/>
      <c r="V4187" s="45"/>
      <c r="W4187"/>
    </row>
    <row r="4188" spans="1:23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 s="45"/>
      <c r="T4188"/>
      <c r="U4188"/>
      <c r="V4188" s="45"/>
      <c r="W4188"/>
    </row>
    <row r="4189" spans="1:23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 s="45"/>
      <c r="T4189"/>
      <c r="U4189"/>
      <c r="V4189" s="45"/>
      <c r="W4189"/>
    </row>
    <row r="4190" spans="1:23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 s="45"/>
      <c r="T4190"/>
      <c r="U4190"/>
      <c r="V4190" s="45"/>
      <c r="W4190"/>
    </row>
    <row r="4191" spans="1:23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 s="45"/>
      <c r="T4191"/>
      <c r="U4191"/>
      <c r="V4191" s="45"/>
      <c r="W4191"/>
    </row>
    <row r="4192" spans="1:23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 s="45"/>
      <c r="T4192"/>
      <c r="U4192"/>
      <c r="V4192" s="45"/>
      <c r="W4192"/>
    </row>
    <row r="4193" spans="1:23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 s="45"/>
      <c r="T4193"/>
      <c r="U4193"/>
      <c r="V4193" s="45"/>
      <c r="W4193"/>
    </row>
    <row r="4194" spans="1:23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 s="45"/>
      <c r="T4194"/>
      <c r="U4194"/>
      <c r="V4194" s="45"/>
      <c r="W4194"/>
    </row>
    <row r="4195" spans="1:23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 s="45"/>
      <c r="T4195"/>
      <c r="U4195"/>
      <c r="V4195" s="45"/>
      <c r="W4195"/>
    </row>
    <row r="4196" spans="1:23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 s="45"/>
      <c r="T4196"/>
      <c r="U4196"/>
      <c r="V4196" s="45"/>
      <c r="W4196"/>
    </row>
    <row r="4197" spans="1:23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 s="45"/>
      <c r="T4197"/>
      <c r="U4197"/>
      <c r="V4197" s="45"/>
      <c r="W4197"/>
    </row>
    <row r="4198" spans="1:23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 s="45"/>
      <c r="T4198"/>
      <c r="U4198"/>
      <c r="V4198" s="45"/>
      <c r="W4198"/>
    </row>
    <row r="4199" spans="1:23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 s="45"/>
      <c r="T4199"/>
      <c r="U4199"/>
      <c r="V4199" s="45"/>
      <c r="W4199"/>
    </row>
    <row r="4200" spans="1:23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 s="45"/>
      <c r="T4200"/>
      <c r="U4200"/>
      <c r="V4200" s="45"/>
      <c r="W4200"/>
    </row>
    <row r="4201" spans="1:23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 s="45"/>
      <c r="T4201"/>
      <c r="U4201"/>
      <c r="V4201" s="45"/>
      <c r="W4201"/>
    </row>
    <row r="4202" spans="1:23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 s="45"/>
      <c r="T4202"/>
      <c r="U4202"/>
      <c r="V4202" s="45"/>
      <c r="W4202"/>
    </row>
    <row r="4203" spans="1:23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 s="45"/>
      <c r="T4203"/>
      <c r="U4203"/>
      <c r="V4203" s="45"/>
      <c r="W4203"/>
    </row>
    <row r="4204" spans="1:23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 s="45"/>
      <c r="T4204"/>
      <c r="U4204"/>
      <c r="V4204" s="45"/>
      <c r="W4204"/>
    </row>
    <row r="4205" spans="1:23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 s="45"/>
      <c r="T4205"/>
      <c r="U4205"/>
      <c r="V4205" s="45"/>
      <c r="W4205"/>
    </row>
    <row r="4206" spans="1:23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 s="45"/>
      <c r="T4206"/>
      <c r="U4206"/>
      <c r="V4206" s="45"/>
      <c r="W4206"/>
    </row>
    <row r="4207" spans="1:23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 s="45"/>
      <c r="T4207"/>
      <c r="U4207"/>
      <c r="V4207" s="45"/>
      <c r="W4207"/>
    </row>
    <row r="4208" spans="1:23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 s="45"/>
      <c r="T4208"/>
      <c r="U4208"/>
      <c r="V4208" s="45"/>
      <c r="W4208"/>
    </row>
    <row r="4209" spans="1:23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 s="45"/>
      <c r="T4209"/>
      <c r="U4209"/>
      <c r="V4209" s="45"/>
      <c r="W4209"/>
    </row>
    <row r="4210" spans="1:23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 s="45"/>
      <c r="T4210"/>
      <c r="U4210"/>
      <c r="V4210" s="45"/>
      <c r="W4210"/>
    </row>
    <row r="4211" spans="1:23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 s="45"/>
      <c r="T4211"/>
      <c r="U4211"/>
      <c r="V4211" s="45"/>
      <c r="W4211"/>
    </row>
    <row r="4212" spans="1:23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 s="45"/>
      <c r="T4212"/>
      <c r="U4212"/>
      <c r="V4212" s="45"/>
      <c r="W4212"/>
    </row>
    <row r="4213" spans="1:23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 s="45"/>
      <c r="T4213"/>
      <c r="U4213"/>
      <c r="V4213" s="45"/>
      <c r="W4213"/>
    </row>
    <row r="4214" spans="1:23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 s="45"/>
      <c r="T4214"/>
      <c r="U4214"/>
      <c r="V4214" s="45"/>
      <c r="W4214"/>
    </row>
    <row r="4215" spans="1:23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 s="45"/>
      <c r="T4215"/>
      <c r="U4215"/>
      <c r="V4215" s="45"/>
      <c r="W4215"/>
    </row>
    <row r="4216" spans="1:23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 s="45"/>
      <c r="T4216"/>
      <c r="U4216"/>
      <c r="V4216" s="45"/>
      <c r="W4216"/>
    </row>
    <row r="4217" spans="1:23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 s="45"/>
      <c r="T4217"/>
      <c r="U4217"/>
      <c r="V4217" s="45"/>
      <c r="W4217"/>
    </row>
    <row r="4218" spans="1:23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 s="45"/>
      <c r="T4218"/>
      <c r="U4218"/>
      <c r="V4218" s="45"/>
      <c r="W4218"/>
    </row>
    <row r="4219" spans="1:23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 s="45"/>
      <c r="T4219"/>
      <c r="U4219"/>
      <c r="V4219" s="45"/>
      <c r="W4219"/>
    </row>
    <row r="4220" spans="1:23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 s="45"/>
      <c r="T4220"/>
      <c r="U4220"/>
      <c r="V4220" s="45"/>
      <c r="W4220"/>
    </row>
    <row r="4221" spans="1:23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 s="45"/>
      <c r="T4221"/>
      <c r="U4221"/>
      <c r="V4221" s="45"/>
      <c r="W4221"/>
    </row>
    <row r="4222" spans="1:23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 s="45"/>
      <c r="T4222"/>
      <c r="U4222"/>
      <c r="V4222" s="45"/>
      <c r="W4222"/>
    </row>
    <row r="4223" spans="1:23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 s="45"/>
      <c r="T4223"/>
      <c r="U4223"/>
      <c r="V4223" s="45"/>
      <c r="W4223"/>
    </row>
    <row r="4224" spans="1:23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 s="45"/>
      <c r="T4224"/>
      <c r="U4224"/>
      <c r="V4224" s="45"/>
      <c r="W4224"/>
    </row>
    <row r="4225" spans="1:23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 s="45"/>
      <c r="T4225"/>
      <c r="U4225"/>
      <c r="V4225" s="45"/>
      <c r="W4225"/>
    </row>
    <row r="4226" spans="1:23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 s="45"/>
      <c r="T4226"/>
      <c r="U4226"/>
      <c r="V4226" s="45"/>
      <c r="W4226"/>
    </row>
    <row r="4227" spans="1:23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 s="45"/>
      <c r="T4227"/>
      <c r="U4227"/>
      <c r="V4227" s="45"/>
      <c r="W4227"/>
    </row>
    <row r="4228" spans="1:23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 s="45"/>
      <c r="T4228"/>
      <c r="U4228"/>
      <c r="V4228" s="45"/>
      <c r="W4228"/>
    </row>
    <row r="4229" spans="1:23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 s="45"/>
      <c r="T4229"/>
      <c r="U4229"/>
      <c r="V4229" s="45"/>
      <c r="W4229"/>
    </row>
    <row r="4230" spans="1:23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 s="45"/>
      <c r="T4230"/>
      <c r="U4230"/>
      <c r="V4230" s="45"/>
      <c r="W4230"/>
    </row>
    <row r="4231" spans="1:23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 s="45"/>
      <c r="T4231"/>
      <c r="U4231"/>
      <c r="V4231" s="45"/>
      <c r="W4231"/>
    </row>
    <row r="4232" spans="1:23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 s="45"/>
      <c r="T4232"/>
      <c r="U4232"/>
      <c r="V4232" s="45"/>
      <c r="W4232"/>
    </row>
    <row r="4233" spans="1:23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 s="45"/>
      <c r="T4233"/>
      <c r="U4233"/>
      <c r="V4233" s="45"/>
      <c r="W4233"/>
    </row>
    <row r="4234" spans="1:23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 s="45"/>
      <c r="T4234"/>
      <c r="U4234"/>
      <c r="V4234" s="45"/>
      <c r="W4234"/>
    </row>
    <row r="4235" spans="1:23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 s="45"/>
      <c r="T4235"/>
      <c r="U4235"/>
      <c r="V4235" s="45"/>
      <c r="W4235"/>
    </row>
    <row r="4236" spans="1:23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 s="45"/>
      <c r="T4236"/>
      <c r="U4236"/>
      <c r="V4236" s="45"/>
      <c r="W4236"/>
    </row>
    <row r="4237" spans="1:23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 s="45"/>
      <c r="T4237"/>
      <c r="U4237"/>
      <c r="V4237" s="45"/>
      <c r="W4237"/>
    </row>
    <row r="4238" spans="1:23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 s="45"/>
      <c r="T4238"/>
      <c r="U4238"/>
      <c r="V4238" s="45"/>
      <c r="W4238"/>
    </row>
    <row r="4239" spans="1:23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 s="45"/>
      <c r="T4239"/>
      <c r="U4239"/>
      <c r="V4239" s="45"/>
      <c r="W4239"/>
    </row>
    <row r="4240" spans="1:23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 s="45"/>
      <c r="T4240"/>
      <c r="U4240"/>
      <c r="V4240" s="45"/>
      <c r="W4240"/>
    </row>
    <row r="4241" spans="1:23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 s="45"/>
      <c r="T4241"/>
      <c r="U4241"/>
      <c r="V4241" s="45"/>
      <c r="W4241"/>
    </row>
    <row r="4242" spans="1:23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 s="45"/>
      <c r="T4242"/>
      <c r="U4242"/>
      <c r="V4242" s="45"/>
      <c r="W4242"/>
    </row>
    <row r="4243" spans="1:23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 s="45"/>
      <c r="T4243"/>
      <c r="U4243"/>
      <c r="V4243" s="45"/>
      <c r="W4243"/>
    </row>
    <row r="4244" spans="1:23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 s="45"/>
      <c r="T4244"/>
      <c r="U4244"/>
      <c r="V4244" s="45"/>
      <c r="W4244"/>
    </row>
    <row r="4245" spans="1:23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 s="45"/>
      <c r="T4245"/>
      <c r="U4245"/>
      <c r="V4245" s="45"/>
      <c r="W4245"/>
    </row>
    <row r="4246" spans="1:23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 s="45"/>
      <c r="T4246"/>
      <c r="U4246"/>
      <c r="V4246" s="45"/>
      <c r="W4246"/>
    </row>
    <row r="4247" spans="1:23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 s="45"/>
      <c r="T4247"/>
      <c r="U4247"/>
      <c r="V4247" s="45"/>
      <c r="W4247"/>
    </row>
    <row r="4248" spans="1:23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 s="45"/>
      <c r="T4248"/>
      <c r="U4248"/>
      <c r="V4248" s="45"/>
      <c r="W4248"/>
    </row>
    <row r="4249" spans="1:23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 s="45"/>
      <c r="T4249"/>
      <c r="U4249"/>
      <c r="V4249" s="45"/>
      <c r="W4249"/>
    </row>
    <row r="4250" spans="1:23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 s="45"/>
      <c r="T4250"/>
      <c r="U4250"/>
      <c r="V4250" s="45"/>
      <c r="W4250"/>
    </row>
    <row r="4251" spans="1:23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 s="45"/>
      <c r="T4251"/>
      <c r="U4251"/>
      <c r="V4251" s="45"/>
      <c r="W4251"/>
    </row>
    <row r="4252" spans="1:23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 s="45"/>
      <c r="T4252"/>
      <c r="U4252"/>
      <c r="V4252" s="45"/>
      <c r="W4252"/>
    </row>
    <row r="4253" spans="1:23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 s="45"/>
      <c r="T4253"/>
      <c r="U4253"/>
      <c r="V4253" s="45"/>
      <c r="W4253"/>
    </row>
    <row r="4254" spans="1:23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 s="45"/>
      <c r="T4254"/>
      <c r="U4254"/>
      <c r="V4254" s="45"/>
      <c r="W4254"/>
    </row>
    <row r="4255" spans="1:23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 s="45"/>
      <c r="T4255"/>
      <c r="U4255"/>
      <c r="V4255" s="45"/>
      <c r="W4255"/>
    </row>
    <row r="4256" spans="1:23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 s="45"/>
      <c r="T4256"/>
      <c r="U4256"/>
      <c r="V4256" s="45"/>
      <c r="W4256"/>
    </row>
    <row r="4257" spans="1:23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 s="45"/>
      <c r="T4257"/>
      <c r="U4257"/>
      <c r="V4257" s="45"/>
      <c r="W4257"/>
    </row>
    <row r="4258" spans="1:23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 s="45"/>
      <c r="T4258"/>
      <c r="U4258"/>
      <c r="V4258" s="45"/>
      <c r="W4258"/>
    </row>
    <row r="4259" spans="1:23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 s="45"/>
      <c r="T4259"/>
      <c r="U4259"/>
      <c r="V4259" s="45"/>
      <c r="W4259"/>
    </row>
    <row r="4260" spans="1:23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 s="45"/>
      <c r="T4260"/>
      <c r="U4260"/>
      <c r="V4260" s="45"/>
      <c r="W4260"/>
    </row>
    <row r="4261" spans="1:23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 s="45"/>
      <c r="T4261"/>
      <c r="U4261"/>
      <c r="V4261" s="45"/>
      <c r="W4261"/>
    </row>
    <row r="4262" spans="1:23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 s="45"/>
      <c r="T4262"/>
      <c r="U4262"/>
      <c r="V4262" s="45"/>
      <c r="W4262"/>
    </row>
    <row r="4263" spans="1:23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 s="45"/>
      <c r="T4263"/>
      <c r="U4263"/>
      <c r="V4263" s="45"/>
      <c r="W4263"/>
    </row>
    <row r="4264" spans="1:23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 s="45"/>
      <c r="T4264"/>
      <c r="U4264"/>
      <c r="V4264" s="45"/>
      <c r="W4264"/>
    </row>
    <row r="4265" spans="1:23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 s="45"/>
      <c r="T4265"/>
      <c r="U4265"/>
      <c r="V4265" s="45"/>
      <c r="W4265"/>
    </row>
    <row r="4266" spans="1:23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 s="45"/>
      <c r="T4266"/>
      <c r="U4266"/>
      <c r="V4266" s="45"/>
      <c r="W4266"/>
    </row>
    <row r="4267" spans="1:23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 s="45"/>
      <c r="T4267"/>
      <c r="U4267"/>
      <c r="V4267" s="45"/>
      <c r="W4267"/>
    </row>
    <row r="4268" spans="1:23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 s="45"/>
      <c r="T4268"/>
      <c r="U4268"/>
      <c r="V4268" s="45"/>
      <c r="W4268"/>
    </row>
    <row r="4269" spans="1:23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 s="45"/>
      <c r="T4269"/>
      <c r="U4269"/>
      <c r="V4269" s="45"/>
      <c r="W4269"/>
    </row>
    <row r="4270" spans="1:23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 s="45"/>
      <c r="T4270"/>
      <c r="U4270"/>
      <c r="V4270" s="45"/>
      <c r="W4270"/>
    </row>
    <row r="4271" spans="1:23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 s="45"/>
      <c r="T4271"/>
      <c r="U4271"/>
      <c r="V4271" s="45"/>
      <c r="W4271"/>
    </row>
    <row r="4272" spans="1:23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 s="45"/>
      <c r="T4272"/>
      <c r="U4272"/>
      <c r="V4272" s="45"/>
      <c r="W4272"/>
    </row>
    <row r="4273" spans="1:23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 s="45"/>
      <c r="T4273"/>
      <c r="U4273"/>
      <c r="V4273" s="45"/>
      <c r="W4273"/>
    </row>
    <row r="4274" spans="1:23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 s="45"/>
      <c r="T4274"/>
      <c r="U4274"/>
      <c r="V4274" s="45"/>
      <c r="W4274"/>
    </row>
    <row r="4275" spans="1:23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 s="45"/>
      <c r="T4275"/>
      <c r="U4275"/>
      <c r="V4275" s="45"/>
      <c r="W4275"/>
    </row>
    <row r="4276" spans="1:23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 s="45"/>
      <c r="T4276"/>
      <c r="U4276"/>
      <c r="V4276" s="45"/>
      <c r="W4276"/>
    </row>
    <row r="4277" spans="1:23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 s="45"/>
      <c r="T4277"/>
      <c r="U4277"/>
      <c r="V4277" s="45"/>
      <c r="W4277"/>
    </row>
    <row r="4278" spans="1:23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 s="45"/>
      <c r="T4278"/>
      <c r="U4278"/>
      <c r="V4278" s="45"/>
      <c r="W4278"/>
    </row>
    <row r="4279" spans="1:23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 s="45"/>
      <c r="T4279"/>
      <c r="U4279"/>
      <c r="V4279" s="45"/>
      <c r="W4279"/>
    </row>
    <row r="4280" spans="1:23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 s="45"/>
      <c r="T4280"/>
      <c r="U4280"/>
      <c r="V4280" s="45"/>
      <c r="W4280"/>
    </row>
    <row r="4281" spans="1:23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 s="45"/>
      <c r="T4281"/>
      <c r="U4281"/>
      <c r="V4281" s="45"/>
      <c r="W4281"/>
    </row>
    <row r="4282" spans="1:23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 s="45"/>
      <c r="T4282"/>
      <c r="U4282"/>
      <c r="V4282" s="45"/>
      <c r="W4282"/>
    </row>
    <row r="4283" spans="1:23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 s="45"/>
      <c r="T4283"/>
      <c r="U4283"/>
      <c r="V4283" s="45"/>
      <c r="W4283"/>
    </row>
    <row r="4284" spans="1:23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 s="45"/>
      <c r="T4284"/>
      <c r="U4284"/>
      <c r="V4284" s="45"/>
      <c r="W4284"/>
    </row>
    <row r="4285" spans="1:23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 s="45"/>
      <c r="T4285"/>
      <c r="U4285"/>
      <c r="V4285" s="45"/>
      <c r="W4285"/>
    </row>
    <row r="4286" spans="1:23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 s="45"/>
      <c r="T4286"/>
      <c r="U4286"/>
      <c r="V4286" s="45"/>
      <c r="W4286"/>
    </row>
    <row r="4287" spans="1:23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 s="45"/>
      <c r="T4287"/>
      <c r="U4287"/>
      <c r="V4287" s="45"/>
      <c r="W4287"/>
    </row>
    <row r="4288" spans="1:23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 s="45"/>
      <c r="T4288"/>
      <c r="U4288"/>
      <c r="V4288" s="45"/>
      <c r="W4288"/>
    </row>
    <row r="4289" spans="1:23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 s="45"/>
      <c r="T4289"/>
      <c r="U4289"/>
      <c r="V4289" s="45"/>
      <c r="W4289"/>
    </row>
    <row r="4290" spans="1:23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 s="45"/>
      <c r="T4290"/>
      <c r="U4290"/>
      <c r="V4290" s="45"/>
      <c r="W4290"/>
    </row>
    <row r="4291" spans="1:23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 s="45"/>
      <c r="T4291"/>
      <c r="U4291"/>
      <c r="V4291" s="45"/>
      <c r="W4291"/>
    </row>
    <row r="4292" spans="1:23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 s="45"/>
      <c r="T4292"/>
      <c r="U4292"/>
      <c r="V4292" s="45"/>
      <c r="W4292"/>
    </row>
    <row r="4293" spans="1:23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 s="45"/>
      <c r="T4293"/>
      <c r="U4293"/>
      <c r="V4293" s="45"/>
      <c r="W4293"/>
    </row>
    <row r="4294" spans="1:23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 s="45"/>
      <c r="T4294"/>
      <c r="U4294"/>
      <c r="V4294" s="45"/>
      <c r="W4294"/>
    </row>
    <row r="4295" spans="1:23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 s="45"/>
      <c r="T4295"/>
      <c r="U4295"/>
      <c r="V4295" s="45"/>
      <c r="W4295"/>
    </row>
    <row r="4296" spans="1:23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 s="45"/>
      <c r="T4296"/>
      <c r="U4296"/>
      <c r="V4296" s="45"/>
      <c r="W4296"/>
    </row>
    <row r="4297" spans="1:23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 s="45"/>
      <c r="T4297"/>
      <c r="U4297"/>
      <c r="V4297" s="45"/>
      <c r="W4297"/>
    </row>
    <row r="4298" spans="1:23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 s="45"/>
      <c r="T4298"/>
      <c r="U4298"/>
      <c r="V4298" s="45"/>
      <c r="W4298"/>
    </row>
    <row r="4299" spans="1:23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 s="45"/>
      <c r="T4299"/>
      <c r="U4299"/>
      <c r="V4299" s="45"/>
      <c r="W4299"/>
    </row>
    <row r="4300" spans="1:23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 s="45"/>
      <c r="T4300"/>
      <c r="U4300"/>
      <c r="V4300" s="45"/>
      <c r="W4300"/>
    </row>
    <row r="4301" spans="1:23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 s="45"/>
      <c r="T4301"/>
      <c r="U4301"/>
      <c r="V4301" s="45"/>
      <c r="W4301"/>
    </row>
    <row r="4302" spans="1:23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 s="45"/>
      <c r="T4302"/>
      <c r="U4302"/>
      <c r="V4302" s="45"/>
      <c r="W4302"/>
    </row>
    <row r="4303" spans="1:23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 s="45"/>
      <c r="T4303"/>
      <c r="U4303"/>
      <c r="V4303" s="45"/>
      <c r="W4303"/>
    </row>
    <row r="4304" spans="1:23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 s="45"/>
      <c r="T4304"/>
      <c r="U4304"/>
      <c r="V4304" s="45"/>
      <c r="W4304"/>
    </row>
    <row r="4305" spans="1:23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 s="45"/>
      <c r="T4305"/>
      <c r="U4305"/>
      <c r="V4305" s="45"/>
      <c r="W4305"/>
    </row>
    <row r="4306" spans="1:23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 s="45"/>
      <c r="T4306"/>
      <c r="U4306"/>
      <c r="V4306" s="45"/>
      <c r="W4306"/>
    </row>
    <row r="4307" spans="1:23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 s="45"/>
      <c r="T4307"/>
      <c r="U4307"/>
      <c r="V4307" s="45"/>
      <c r="W4307"/>
    </row>
    <row r="4308" spans="1:23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 s="45"/>
      <c r="T4308"/>
      <c r="U4308"/>
      <c r="V4308" s="45"/>
      <c r="W4308"/>
    </row>
    <row r="4309" spans="1:23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 s="45"/>
      <c r="T4309"/>
      <c r="U4309"/>
      <c r="V4309" s="45"/>
      <c r="W4309"/>
    </row>
    <row r="4310" spans="1:23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 s="45"/>
      <c r="T4310"/>
      <c r="U4310"/>
      <c r="V4310" s="45"/>
      <c r="W4310"/>
    </row>
    <row r="4311" spans="1:23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 s="45"/>
      <c r="T4311"/>
      <c r="U4311"/>
      <c r="V4311" s="45"/>
      <c r="W4311"/>
    </row>
    <row r="4312" spans="1:23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 s="45"/>
      <c r="T4312"/>
      <c r="U4312"/>
      <c r="V4312" s="45"/>
      <c r="W4312"/>
    </row>
    <row r="4313" spans="1:23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 s="45"/>
      <c r="T4313"/>
      <c r="U4313"/>
      <c r="V4313" s="45"/>
      <c r="W4313"/>
    </row>
    <row r="4314" spans="1:23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 s="45"/>
      <c r="T4314"/>
      <c r="U4314"/>
      <c r="V4314" s="45"/>
      <c r="W4314"/>
    </row>
    <row r="4315" spans="1:23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 s="45"/>
      <c r="T4315"/>
      <c r="U4315"/>
      <c r="V4315" s="45"/>
      <c r="W4315"/>
    </row>
    <row r="4316" spans="1:23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 s="45"/>
      <c r="T4316"/>
      <c r="U4316"/>
      <c r="V4316" s="45"/>
      <c r="W4316"/>
    </row>
    <row r="4317" spans="1:23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 s="45"/>
      <c r="T4317"/>
      <c r="U4317"/>
      <c r="V4317" s="45"/>
      <c r="W4317"/>
    </row>
    <row r="4318" spans="1:23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 s="45"/>
      <c r="T4318"/>
      <c r="U4318"/>
      <c r="V4318" s="45"/>
      <c r="W4318"/>
    </row>
    <row r="4319" spans="1:23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 s="45"/>
      <c r="T4319"/>
      <c r="U4319"/>
      <c r="V4319" s="45"/>
      <c r="W4319"/>
    </row>
    <row r="4320" spans="1:23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 s="45"/>
      <c r="T4320"/>
      <c r="U4320"/>
      <c r="V4320" s="45"/>
      <c r="W4320"/>
    </row>
    <row r="4321" spans="1:23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 s="45"/>
      <c r="T4321"/>
      <c r="U4321"/>
      <c r="V4321" s="45"/>
      <c r="W4321"/>
    </row>
    <row r="4322" spans="1:23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 s="45"/>
      <c r="T4322"/>
      <c r="U4322"/>
      <c r="V4322" s="45"/>
      <c r="W4322"/>
    </row>
    <row r="4323" spans="1:23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 s="45"/>
      <c r="T4323"/>
      <c r="U4323"/>
      <c r="V4323" s="45"/>
      <c r="W4323"/>
    </row>
    <row r="4324" spans="1:23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 s="45"/>
      <c r="T4324"/>
      <c r="U4324"/>
      <c r="V4324" s="45"/>
      <c r="W4324"/>
    </row>
    <row r="4325" spans="1:23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 s="45"/>
      <c r="T4325"/>
      <c r="U4325"/>
      <c r="V4325" s="45"/>
      <c r="W4325"/>
    </row>
    <row r="4326" spans="1:23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 s="45"/>
      <c r="T4326"/>
      <c r="U4326"/>
      <c r="V4326" s="45"/>
      <c r="W4326"/>
    </row>
    <row r="4327" spans="1:23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 s="45"/>
      <c r="T4327"/>
      <c r="U4327"/>
      <c r="V4327" s="45"/>
      <c r="W4327"/>
    </row>
    <row r="4328" spans="1:23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 s="45"/>
      <c r="T4328"/>
      <c r="U4328"/>
      <c r="V4328" s="45"/>
      <c r="W4328"/>
    </row>
    <row r="4329" spans="1:23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 s="45"/>
      <c r="T4329"/>
      <c r="U4329"/>
      <c r="V4329" s="45"/>
      <c r="W4329"/>
    </row>
    <row r="4330" spans="1:23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 s="45"/>
      <c r="T4330"/>
      <c r="U4330"/>
      <c r="V4330" s="45"/>
      <c r="W4330"/>
    </row>
    <row r="4331" spans="1:23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 s="45"/>
      <c r="T4331"/>
      <c r="U4331"/>
      <c r="V4331" s="45"/>
      <c r="W4331"/>
    </row>
    <row r="4332" spans="1:23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 s="45"/>
      <c r="T4332"/>
      <c r="U4332"/>
      <c r="V4332" s="45"/>
      <c r="W4332"/>
    </row>
    <row r="4333" spans="1:23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 s="45"/>
      <c r="T4333"/>
      <c r="U4333"/>
      <c r="V4333" s="45"/>
      <c r="W4333"/>
    </row>
    <row r="4334" spans="1:23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 s="45"/>
      <c r="T4334"/>
      <c r="U4334"/>
      <c r="V4334" s="45"/>
      <c r="W4334"/>
    </row>
    <row r="4335" spans="1:23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 s="45"/>
      <c r="T4335"/>
      <c r="U4335"/>
      <c r="V4335" s="45"/>
      <c r="W4335"/>
    </row>
    <row r="4336" spans="1:23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 s="45"/>
      <c r="T4336"/>
      <c r="U4336"/>
      <c r="V4336" s="45"/>
      <c r="W4336"/>
    </row>
    <row r="4337" spans="1:23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 s="45"/>
      <c r="T4337"/>
      <c r="U4337"/>
      <c r="V4337" s="45"/>
      <c r="W4337"/>
    </row>
    <row r="4338" spans="1:23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 s="45"/>
      <c r="T4338"/>
      <c r="U4338"/>
      <c r="V4338" s="45"/>
      <c r="W4338"/>
    </row>
    <row r="4339" spans="1:23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 s="45"/>
      <c r="T4339"/>
      <c r="U4339"/>
      <c r="V4339" s="45"/>
      <c r="W4339"/>
    </row>
    <row r="4340" spans="1:23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 s="45"/>
      <c r="T4340"/>
      <c r="U4340"/>
      <c r="V4340" s="45"/>
      <c r="W4340"/>
    </row>
    <row r="4341" spans="1:23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 s="45"/>
      <c r="T4341"/>
      <c r="U4341"/>
      <c r="V4341" s="45"/>
      <c r="W4341"/>
    </row>
    <row r="4342" spans="1:23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 s="45"/>
      <c r="T4342"/>
      <c r="U4342"/>
      <c r="V4342" s="45"/>
      <c r="W4342"/>
    </row>
    <row r="4343" spans="1:23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 s="45"/>
      <c r="T4343"/>
      <c r="U4343"/>
      <c r="V4343" s="45"/>
      <c r="W4343"/>
    </row>
    <row r="4344" spans="1:23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 s="45"/>
      <c r="T4344"/>
      <c r="U4344"/>
      <c r="V4344" s="45"/>
      <c r="W4344"/>
    </row>
    <row r="4345" spans="1:23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 s="45"/>
      <c r="T4345"/>
      <c r="U4345"/>
      <c r="V4345" s="45"/>
      <c r="W4345"/>
    </row>
    <row r="4346" spans="1:23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 s="45"/>
      <c r="T4346"/>
      <c r="U4346"/>
      <c r="V4346" s="45"/>
      <c r="W4346"/>
    </row>
    <row r="4347" spans="1:23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 s="45"/>
      <c r="T4347"/>
      <c r="U4347"/>
      <c r="V4347" s="45"/>
      <c r="W4347"/>
    </row>
    <row r="4348" spans="1:23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 s="45"/>
      <c r="T4348"/>
      <c r="U4348"/>
      <c r="V4348" s="45"/>
      <c r="W4348"/>
    </row>
    <row r="4349" spans="1:23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 s="45"/>
      <c r="T4349"/>
      <c r="U4349"/>
      <c r="V4349" s="45"/>
      <c r="W4349"/>
    </row>
    <row r="4350" spans="1:23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 s="45"/>
      <c r="T4350"/>
      <c r="U4350"/>
      <c r="V4350" s="45"/>
      <c r="W4350"/>
    </row>
    <row r="4351" spans="1:23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 s="45"/>
      <c r="T4351"/>
      <c r="U4351"/>
      <c r="V4351" s="45"/>
      <c r="W4351"/>
    </row>
    <row r="4352" spans="1:23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 s="45"/>
      <c r="T4352"/>
      <c r="U4352"/>
      <c r="V4352" s="45"/>
      <c r="W4352"/>
    </row>
    <row r="4353" spans="1:23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 s="45"/>
      <c r="T4353"/>
      <c r="U4353"/>
      <c r="V4353" s="45"/>
      <c r="W4353"/>
    </row>
    <row r="4354" spans="1:23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 s="45"/>
      <c r="T4354"/>
      <c r="U4354"/>
      <c r="V4354" s="45"/>
      <c r="W4354"/>
    </row>
    <row r="4355" spans="1:23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 s="45"/>
      <c r="T4355"/>
      <c r="U4355"/>
      <c r="V4355" s="45"/>
      <c r="W4355"/>
    </row>
    <row r="4356" spans="1:23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 s="45"/>
      <c r="T4356"/>
      <c r="U4356"/>
      <c r="V4356" s="45"/>
      <c r="W4356"/>
    </row>
    <row r="4357" spans="1:23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 s="45"/>
      <c r="T4357"/>
      <c r="U4357"/>
      <c r="V4357" s="45"/>
      <c r="W4357"/>
    </row>
    <row r="4358" spans="1:23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 s="45"/>
      <c r="T4358"/>
      <c r="U4358"/>
      <c r="V4358" s="45"/>
      <c r="W4358"/>
    </row>
    <row r="4359" spans="1:23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 s="45"/>
      <c r="T4359"/>
      <c r="U4359"/>
      <c r="V4359" s="45"/>
      <c r="W4359"/>
    </row>
    <row r="4360" spans="1:23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 s="45"/>
      <c r="T4360"/>
      <c r="U4360"/>
      <c r="V4360" s="45"/>
      <c r="W4360"/>
    </row>
    <row r="4361" spans="1:23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 s="45"/>
      <c r="T4361"/>
      <c r="U4361"/>
      <c r="V4361" s="45"/>
      <c r="W4361"/>
    </row>
    <row r="4362" spans="1:23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 s="45"/>
      <c r="T4362"/>
      <c r="U4362"/>
      <c r="V4362" s="45"/>
      <c r="W4362"/>
    </row>
    <row r="4363" spans="1:23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 s="45"/>
      <c r="T4363"/>
      <c r="U4363"/>
      <c r="V4363" s="45"/>
      <c r="W4363"/>
    </row>
    <row r="4364" spans="1:23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 s="45"/>
      <c r="T4364"/>
      <c r="U4364"/>
      <c r="V4364" s="45"/>
      <c r="W4364"/>
    </row>
    <row r="4365" spans="1:23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 s="45"/>
      <c r="T4365"/>
      <c r="U4365"/>
      <c r="V4365" s="45"/>
      <c r="W4365"/>
    </row>
    <row r="4366" spans="1:23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 s="45"/>
      <c r="T4366"/>
      <c r="U4366"/>
      <c r="V4366" s="45"/>
      <c r="W4366"/>
    </row>
    <row r="4367" spans="1:23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 s="45"/>
      <c r="T4367"/>
      <c r="U4367"/>
      <c r="V4367" s="45"/>
      <c r="W4367"/>
    </row>
    <row r="4368" spans="1:23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 s="45"/>
      <c r="T4368"/>
      <c r="U4368"/>
      <c r="V4368" s="45"/>
      <c r="W4368"/>
    </row>
    <row r="4369" spans="1:23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 s="45"/>
      <c r="T4369"/>
      <c r="U4369"/>
      <c r="V4369" s="45"/>
      <c r="W4369"/>
    </row>
    <row r="4370" spans="1:23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 s="45"/>
      <c r="T4370"/>
      <c r="U4370"/>
      <c r="V4370" s="45"/>
      <c r="W4370"/>
    </row>
    <row r="4371" spans="1:23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 s="45"/>
      <c r="T4371"/>
      <c r="U4371"/>
      <c r="V4371" s="45"/>
      <c r="W4371"/>
    </row>
    <row r="4372" spans="1:23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 s="45"/>
      <c r="T4372"/>
      <c r="U4372"/>
      <c r="V4372" s="45"/>
      <c r="W4372"/>
    </row>
    <row r="4373" spans="1:23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 s="45"/>
      <c r="T4373"/>
      <c r="U4373"/>
      <c r="V4373" s="45"/>
      <c r="W4373"/>
    </row>
    <row r="4374" spans="1:23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 s="45"/>
      <c r="T4374"/>
      <c r="U4374"/>
      <c r="V4374" s="45"/>
      <c r="W4374"/>
    </row>
    <row r="4375" spans="1:23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 s="45"/>
      <c r="T4375"/>
      <c r="U4375"/>
      <c r="V4375" s="45"/>
      <c r="W4375"/>
    </row>
    <row r="4376" spans="1:23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 s="45"/>
      <c r="T4376"/>
      <c r="U4376"/>
      <c r="V4376" s="45"/>
      <c r="W4376"/>
    </row>
    <row r="4377" spans="1:23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 s="45"/>
      <c r="T4377"/>
      <c r="U4377"/>
      <c r="V4377" s="45"/>
      <c r="W4377"/>
    </row>
    <row r="4378" spans="1:23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 s="45"/>
      <c r="T4378"/>
      <c r="U4378"/>
      <c r="V4378" s="45"/>
      <c r="W4378"/>
    </row>
    <row r="4379" spans="1:23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 s="45"/>
      <c r="T4379"/>
      <c r="U4379"/>
      <c r="V4379" s="45"/>
      <c r="W4379"/>
    </row>
    <row r="4380" spans="1:23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 s="45"/>
      <c r="T4380"/>
      <c r="U4380"/>
      <c r="V4380" s="45"/>
      <c r="W4380"/>
    </row>
    <row r="4381" spans="1:23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 s="45"/>
      <c r="T4381"/>
      <c r="U4381"/>
      <c r="V4381" s="45"/>
      <c r="W4381"/>
    </row>
    <row r="4382" spans="1:23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 s="45"/>
      <c r="T4382"/>
      <c r="U4382"/>
      <c r="V4382" s="45"/>
      <c r="W4382"/>
    </row>
    <row r="4383" spans="1:23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 s="45"/>
      <c r="T4383"/>
      <c r="U4383"/>
      <c r="V4383" s="45"/>
      <c r="W4383"/>
    </row>
    <row r="4384" spans="1:23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 s="45"/>
      <c r="T4384"/>
      <c r="U4384"/>
      <c r="V4384" s="45"/>
      <c r="W4384"/>
    </row>
    <row r="4385" spans="1:23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 s="45"/>
      <c r="T4385"/>
      <c r="U4385"/>
      <c r="V4385" s="45"/>
      <c r="W4385"/>
    </row>
    <row r="4386" spans="1:23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 s="45"/>
      <c r="T4386"/>
      <c r="U4386"/>
      <c r="V4386" s="45"/>
      <c r="W4386"/>
    </row>
    <row r="4387" spans="1:23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 s="45"/>
      <c r="T4387"/>
      <c r="U4387"/>
      <c r="V4387" s="45"/>
      <c r="W4387"/>
    </row>
    <row r="4388" spans="1:23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 s="45"/>
      <c r="T4388"/>
      <c r="U4388"/>
      <c r="V4388" s="45"/>
      <c r="W4388"/>
    </row>
    <row r="4389" spans="1:23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 s="45"/>
      <c r="T4389"/>
      <c r="U4389"/>
      <c r="V4389" s="45"/>
      <c r="W4389"/>
    </row>
    <row r="4390" spans="1:23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 s="45"/>
      <c r="T4390"/>
      <c r="U4390"/>
      <c r="V4390" s="45"/>
      <c r="W4390"/>
    </row>
    <row r="4391" spans="1:23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 s="45"/>
      <c r="T4391"/>
      <c r="U4391"/>
      <c r="V4391" s="45"/>
      <c r="W4391"/>
    </row>
    <row r="4392" spans="1:23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 s="45"/>
      <c r="T4392"/>
      <c r="U4392"/>
      <c r="V4392" s="45"/>
      <c r="W4392"/>
    </row>
    <row r="4393" spans="1:23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 s="45"/>
      <c r="T4393"/>
      <c r="U4393"/>
      <c r="V4393" s="45"/>
      <c r="W4393"/>
    </row>
    <row r="4394" spans="1:23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 s="45"/>
      <c r="T4394"/>
      <c r="U4394"/>
      <c r="V4394" s="45"/>
      <c r="W4394"/>
    </row>
    <row r="4395" spans="1:23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 s="45"/>
      <c r="T4395"/>
      <c r="U4395"/>
      <c r="V4395" s="45"/>
      <c r="W4395"/>
    </row>
    <row r="4396" spans="1:23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 s="45"/>
      <c r="T4396"/>
      <c r="U4396"/>
      <c r="V4396" s="45"/>
      <c r="W4396"/>
    </row>
    <row r="4397" spans="1:23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 s="45"/>
      <c r="T4397"/>
      <c r="U4397"/>
      <c r="V4397" s="45"/>
      <c r="W4397"/>
    </row>
    <row r="4398" spans="1:23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 s="45"/>
      <c r="T4398"/>
      <c r="U4398"/>
      <c r="V4398" s="45"/>
      <c r="W4398"/>
    </row>
    <row r="4399" spans="1:23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 s="45"/>
      <c r="T4399"/>
      <c r="U4399"/>
      <c r="V4399" s="45"/>
      <c r="W4399"/>
    </row>
    <row r="4400" spans="1:23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 s="45"/>
      <c r="T4400"/>
      <c r="U4400"/>
      <c r="V4400" s="45"/>
      <c r="W4400"/>
    </row>
    <row r="4401" spans="1:23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 s="45"/>
      <c r="T4401"/>
      <c r="U4401"/>
      <c r="V4401" s="45"/>
      <c r="W4401"/>
    </row>
    <row r="4402" spans="1:23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 s="45"/>
      <c r="T4402"/>
      <c r="U4402"/>
      <c r="V4402" s="45"/>
      <c r="W4402"/>
    </row>
    <row r="4403" spans="1:23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 s="45"/>
      <c r="T4403"/>
      <c r="U4403"/>
      <c r="V4403" s="45"/>
      <c r="W4403"/>
    </row>
    <row r="4404" spans="1:23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 s="45"/>
      <c r="T4404"/>
      <c r="U4404"/>
      <c r="V4404" s="45"/>
      <c r="W4404"/>
    </row>
    <row r="4405" spans="1:23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 s="45"/>
      <c r="T4405"/>
      <c r="U4405"/>
      <c r="V4405" s="45"/>
      <c r="W4405"/>
    </row>
    <row r="4406" spans="1:23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 s="45"/>
      <c r="T4406"/>
      <c r="U4406"/>
      <c r="V4406" s="45"/>
      <c r="W4406"/>
    </row>
    <row r="4407" spans="1:23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 s="45"/>
      <c r="T4407"/>
      <c r="U4407"/>
      <c r="V4407" s="45"/>
      <c r="W4407"/>
    </row>
    <row r="4408" spans="1:23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 s="45"/>
      <c r="T4408"/>
      <c r="U4408"/>
      <c r="V4408" s="45"/>
      <c r="W4408"/>
    </row>
    <row r="4409" spans="1:23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 s="45"/>
      <c r="T4409"/>
      <c r="U4409"/>
      <c r="V4409" s="45"/>
      <c r="W4409"/>
    </row>
    <row r="4410" spans="1:23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 s="45"/>
      <c r="T4410"/>
      <c r="U4410"/>
      <c r="V4410" s="45"/>
      <c r="W4410"/>
    </row>
    <row r="4411" spans="1:23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 s="45"/>
      <c r="T4411"/>
      <c r="U4411"/>
      <c r="V4411" s="45"/>
      <c r="W4411"/>
    </row>
    <row r="4412" spans="1:23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 s="45"/>
      <c r="T4412"/>
      <c r="U4412"/>
      <c r="V4412" s="45"/>
      <c r="W4412"/>
    </row>
    <row r="4413" spans="1:23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 s="45"/>
      <c r="T4413"/>
      <c r="U4413"/>
      <c r="V4413" s="45"/>
      <c r="W4413"/>
    </row>
    <row r="4414" spans="1:23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 s="45"/>
      <c r="T4414"/>
      <c r="U4414"/>
      <c r="V4414" s="45"/>
      <c r="W4414"/>
    </row>
    <row r="4415" spans="1:23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 s="45"/>
      <c r="T4415"/>
      <c r="U4415"/>
      <c r="V4415" s="45"/>
      <c r="W4415"/>
    </row>
    <row r="4416" spans="1:23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 s="45"/>
      <c r="T4416"/>
      <c r="U4416"/>
      <c r="V4416" s="45"/>
      <c r="W4416"/>
    </row>
    <row r="4417" spans="1:23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 s="45"/>
      <c r="T4417"/>
      <c r="U4417"/>
      <c r="V4417" s="45"/>
      <c r="W4417"/>
    </row>
    <row r="4418" spans="1:23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 s="45"/>
      <c r="T4418"/>
      <c r="U4418"/>
      <c r="V4418" s="45"/>
      <c r="W4418"/>
    </row>
    <row r="4419" spans="1:23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 s="45"/>
      <c r="T4419"/>
      <c r="U4419"/>
      <c r="V4419" s="45"/>
      <c r="W4419"/>
    </row>
    <row r="4420" spans="1:23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 s="45"/>
      <c r="T4420"/>
      <c r="U4420"/>
      <c r="V4420" s="45"/>
      <c r="W4420"/>
    </row>
    <row r="4421" spans="1:23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 s="45"/>
      <c r="T4421"/>
      <c r="U4421"/>
      <c r="V4421" s="45"/>
      <c r="W4421"/>
    </row>
    <row r="4422" spans="1:23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 s="45"/>
      <c r="T4422"/>
      <c r="U4422"/>
      <c r="V4422" s="45"/>
      <c r="W4422"/>
    </row>
    <row r="4423" spans="1:23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 s="45"/>
      <c r="T4423"/>
      <c r="U4423"/>
      <c r="V4423" s="45"/>
      <c r="W4423"/>
    </row>
    <row r="4424" spans="1:23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 s="45"/>
      <c r="T4424"/>
      <c r="U4424"/>
      <c r="V4424" s="45"/>
      <c r="W4424"/>
    </row>
    <row r="4425" spans="1:23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 s="45"/>
      <c r="T4425"/>
      <c r="U4425"/>
      <c r="V4425" s="45"/>
      <c r="W4425"/>
    </row>
    <row r="4426" spans="1:23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 s="45"/>
      <c r="T4426"/>
      <c r="U4426"/>
      <c r="V4426" s="45"/>
      <c r="W4426"/>
    </row>
    <row r="4427" spans="1:23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 s="45"/>
      <c r="T4427"/>
      <c r="U4427"/>
      <c r="V4427" s="45"/>
      <c r="W4427"/>
    </row>
    <row r="4428" spans="1:23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 s="45"/>
      <c r="T4428"/>
      <c r="U4428"/>
      <c r="V4428" s="45"/>
      <c r="W4428"/>
    </row>
    <row r="4429" spans="1:23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 s="45"/>
      <c r="T4429"/>
      <c r="U4429"/>
      <c r="V4429" s="45"/>
      <c r="W4429"/>
    </row>
    <row r="4430" spans="1:23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 s="45"/>
      <c r="T4430"/>
      <c r="U4430"/>
      <c r="V4430" s="45"/>
      <c r="W4430"/>
    </row>
    <row r="4431" spans="1:23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 s="45"/>
      <c r="T4431"/>
      <c r="U4431"/>
      <c r="V4431" s="45"/>
      <c r="W4431"/>
    </row>
    <row r="4432" spans="1:23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 s="45"/>
      <c r="T4432"/>
      <c r="U4432"/>
      <c r="V4432" s="45"/>
      <c r="W4432"/>
    </row>
    <row r="4433" spans="1:23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 s="45"/>
      <c r="T4433"/>
      <c r="U4433"/>
      <c r="V4433" s="45"/>
      <c r="W4433"/>
    </row>
    <row r="4434" spans="1:23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 s="45"/>
      <c r="T4434"/>
      <c r="U4434"/>
      <c r="V4434" s="45"/>
      <c r="W4434"/>
    </row>
    <row r="4435" spans="1:23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 s="45"/>
      <c r="T4435"/>
      <c r="U4435"/>
      <c r="V4435" s="45"/>
      <c r="W4435"/>
    </row>
    <row r="4436" spans="1:23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 s="45"/>
      <c r="T4436"/>
      <c r="U4436"/>
      <c r="V4436" s="45"/>
      <c r="W4436"/>
    </row>
    <row r="4437" spans="1:23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 s="45"/>
      <c r="T4437"/>
      <c r="U4437"/>
      <c r="V4437" s="45"/>
      <c r="W4437"/>
    </row>
    <row r="4438" spans="1:23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 s="45"/>
      <c r="T4438"/>
      <c r="U4438"/>
      <c r="V4438" s="45"/>
      <c r="W4438"/>
    </row>
    <row r="4439" spans="1:23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 s="45"/>
      <c r="T4439"/>
      <c r="U4439"/>
      <c r="V4439" s="45"/>
      <c r="W4439"/>
    </row>
    <row r="4440" spans="1:23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 s="45"/>
      <c r="T4440"/>
      <c r="U4440"/>
      <c r="V4440" s="45"/>
      <c r="W4440"/>
    </row>
    <row r="4441" spans="1:23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 s="45"/>
      <c r="T4441"/>
      <c r="U4441"/>
      <c r="V4441" s="45"/>
      <c r="W4441"/>
    </row>
    <row r="4442" spans="1:23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 s="45"/>
      <c r="T4442"/>
      <c r="U4442"/>
      <c r="V4442" s="45"/>
      <c r="W4442"/>
    </row>
    <row r="4443" spans="1:23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 s="45"/>
      <c r="T4443"/>
      <c r="U4443"/>
      <c r="V4443" s="45"/>
      <c r="W4443"/>
    </row>
    <row r="4444" spans="1:23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 s="45"/>
      <c r="T4444"/>
      <c r="U4444"/>
      <c r="V4444" s="45"/>
      <c r="W4444"/>
    </row>
    <row r="4445" spans="1:23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 s="45"/>
      <c r="T4445"/>
      <c r="U4445"/>
      <c r="V4445" s="45"/>
      <c r="W4445"/>
    </row>
    <row r="4446" spans="1:23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 s="45"/>
      <c r="T4446"/>
      <c r="U4446"/>
      <c r="V4446" s="45"/>
      <c r="W4446"/>
    </row>
    <row r="4447" spans="1:23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 s="45"/>
      <c r="T4447"/>
      <c r="U4447"/>
      <c r="V4447" s="45"/>
      <c r="W4447"/>
    </row>
    <row r="4448" spans="1:23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 s="45"/>
      <c r="T4448"/>
      <c r="U4448"/>
      <c r="V4448" s="45"/>
      <c r="W4448"/>
    </row>
    <row r="4449" spans="1:23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 s="45"/>
      <c r="T4449"/>
      <c r="U4449"/>
      <c r="V4449" s="45"/>
      <c r="W4449"/>
    </row>
    <row r="4450" spans="1:23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 s="45"/>
      <c r="T4450"/>
      <c r="U4450"/>
      <c r="V4450" s="45"/>
      <c r="W4450"/>
    </row>
    <row r="4451" spans="1:23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 s="45"/>
      <c r="T4451"/>
      <c r="U4451"/>
      <c r="V4451" s="45"/>
      <c r="W4451"/>
    </row>
    <row r="4452" spans="1:23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 s="45"/>
      <c r="T4452"/>
      <c r="U4452"/>
      <c r="V4452" s="45"/>
      <c r="W4452"/>
    </row>
    <row r="4453" spans="1:23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 s="45"/>
      <c r="T4453"/>
      <c r="U4453"/>
      <c r="V4453" s="45"/>
      <c r="W4453"/>
    </row>
    <row r="4454" spans="1:23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 s="45"/>
      <c r="T4454"/>
      <c r="U4454"/>
      <c r="V4454" s="45"/>
      <c r="W4454"/>
    </row>
    <row r="4455" spans="1:23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 s="45"/>
      <c r="T4455"/>
      <c r="U4455"/>
      <c r="V4455" s="45"/>
      <c r="W4455"/>
    </row>
    <row r="4456" spans="1:23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 s="45"/>
      <c r="T4456"/>
      <c r="U4456"/>
      <c r="V4456" s="45"/>
      <c r="W4456"/>
    </row>
    <row r="4457" spans="1:23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 s="45"/>
      <c r="T4457"/>
      <c r="U4457"/>
      <c r="V4457" s="45"/>
      <c r="W4457"/>
    </row>
    <row r="4458" spans="1:23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 s="45"/>
      <c r="T4458"/>
      <c r="U4458"/>
      <c r="V4458" s="45"/>
      <c r="W4458"/>
    </row>
    <row r="4459" spans="1:23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 s="45"/>
      <c r="T4459"/>
      <c r="U4459"/>
      <c r="V4459" s="45"/>
      <c r="W4459"/>
    </row>
    <row r="4460" spans="1:23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 s="45"/>
      <c r="T4460"/>
      <c r="U4460"/>
      <c r="V4460" s="45"/>
      <c r="W4460"/>
    </row>
    <row r="4461" spans="1:23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 s="45"/>
      <c r="T4461"/>
      <c r="U4461"/>
      <c r="V4461" s="45"/>
      <c r="W4461"/>
    </row>
    <row r="4462" spans="1:23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 s="45"/>
      <c r="T4462"/>
      <c r="U4462"/>
      <c r="V4462" s="45"/>
      <c r="W4462"/>
    </row>
    <row r="4463" spans="1:23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 s="45"/>
      <c r="T4463"/>
      <c r="U4463"/>
      <c r="V4463" s="45"/>
      <c r="W4463"/>
    </row>
    <row r="4464" spans="1:23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 s="45"/>
      <c r="T4464"/>
      <c r="U4464"/>
      <c r="V4464" s="45"/>
      <c r="W4464"/>
    </row>
    <row r="4465" spans="1:23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 s="45"/>
      <c r="T4465"/>
      <c r="U4465"/>
      <c r="V4465" s="45"/>
      <c r="W4465"/>
    </row>
    <row r="4466" spans="1:23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 s="45"/>
      <c r="T4466"/>
      <c r="U4466"/>
      <c r="V4466" s="45"/>
      <c r="W4466"/>
    </row>
    <row r="4467" spans="1:23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 s="45"/>
      <c r="T4467"/>
      <c r="U4467"/>
      <c r="V4467" s="45"/>
      <c r="W4467"/>
    </row>
    <row r="4468" spans="1:23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 s="45"/>
      <c r="T4468"/>
      <c r="U4468"/>
      <c r="V4468" s="45"/>
      <c r="W4468"/>
    </row>
    <row r="4469" spans="1:23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 s="45"/>
      <c r="T4469"/>
      <c r="U4469"/>
      <c r="V4469" s="45"/>
      <c r="W4469"/>
    </row>
    <row r="4470" spans="1:23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 s="45"/>
      <c r="T4470"/>
      <c r="U4470"/>
      <c r="V4470" s="45"/>
      <c r="W4470"/>
    </row>
    <row r="4471" spans="1:23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 s="45"/>
      <c r="T4471"/>
      <c r="U4471"/>
      <c r="V4471" s="45"/>
      <c r="W4471"/>
    </row>
    <row r="4472" spans="1:23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 s="45"/>
      <c r="T4472"/>
      <c r="U4472"/>
      <c r="V4472" s="45"/>
      <c r="W4472"/>
    </row>
    <row r="4473" spans="1:23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 s="45"/>
      <c r="T4473"/>
      <c r="U4473"/>
      <c r="V4473" s="45"/>
      <c r="W4473"/>
    </row>
    <row r="4474" spans="1:23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 s="45"/>
      <c r="T4474"/>
      <c r="U4474"/>
      <c r="V4474" s="45"/>
      <c r="W4474"/>
    </row>
    <row r="4475" spans="1:23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 s="45"/>
      <c r="T4475"/>
      <c r="U4475"/>
      <c r="V4475" s="45"/>
      <c r="W4475"/>
    </row>
    <row r="4476" spans="1:23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 s="45"/>
      <c r="T4476"/>
      <c r="U4476"/>
      <c r="V4476" s="45"/>
      <c r="W4476"/>
    </row>
    <row r="4477" spans="1:23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 s="45"/>
      <c r="T4477"/>
      <c r="U4477"/>
      <c r="V4477" s="45"/>
      <c r="W4477"/>
    </row>
    <row r="4478" spans="1:23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 s="45"/>
      <c r="T4478"/>
      <c r="U4478"/>
      <c r="V4478" s="45"/>
      <c r="W4478"/>
    </row>
    <row r="4479" spans="1:23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 s="45"/>
      <c r="T4479"/>
      <c r="U4479"/>
      <c r="V4479" s="45"/>
      <c r="W4479"/>
    </row>
    <row r="4480" spans="1:23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 s="45"/>
      <c r="T4480"/>
      <c r="U4480"/>
      <c r="V4480" s="45"/>
      <c r="W4480"/>
    </row>
    <row r="4481" spans="1:23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 s="45"/>
      <c r="T4481"/>
      <c r="U4481"/>
      <c r="V4481" s="45"/>
      <c r="W4481"/>
    </row>
    <row r="4482" spans="1:23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 s="45"/>
      <c r="T4482"/>
      <c r="U4482"/>
      <c r="V4482" s="45"/>
      <c r="W4482"/>
    </row>
    <row r="4483" spans="1:23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 s="45"/>
      <c r="T4483"/>
      <c r="U4483"/>
      <c r="V4483" s="45"/>
      <c r="W4483"/>
    </row>
    <row r="4484" spans="1:23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 s="45"/>
      <c r="T4484"/>
      <c r="U4484"/>
      <c r="V4484" s="45"/>
      <c r="W4484"/>
    </row>
    <row r="4485" spans="1:23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 s="45"/>
      <c r="T4485"/>
      <c r="U4485"/>
      <c r="V4485" s="45"/>
      <c r="W4485"/>
    </row>
    <row r="4486" spans="1:23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 s="45"/>
      <c r="T4486"/>
      <c r="U4486"/>
      <c r="V4486" s="45"/>
      <c r="W4486"/>
    </row>
    <row r="4487" spans="1:23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 s="45"/>
      <c r="T4487"/>
      <c r="U4487"/>
      <c r="V4487" s="45"/>
      <c r="W4487"/>
    </row>
    <row r="4488" spans="1:23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 s="45"/>
      <c r="T4488"/>
      <c r="U4488"/>
      <c r="V4488" s="45"/>
      <c r="W4488"/>
    </row>
    <row r="4489" spans="1:23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 s="45"/>
      <c r="T4489"/>
      <c r="U4489"/>
      <c r="V4489" s="45"/>
      <c r="W4489"/>
    </row>
    <row r="4490" spans="1:23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 s="45"/>
      <c r="T4490"/>
      <c r="U4490"/>
      <c r="V4490" s="45"/>
      <c r="W4490"/>
    </row>
    <row r="4491" spans="1:23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 s="45"/>
      <c r="T4491"/>
      <c r="U4491"/>
      <c r="V4491" s="45"/>
      <c r="W4491"/>
    </row>
    <row r="4492" spans="1:23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 s="45"/>
      <c r="T4492"/>
      <c r="U4492"/>
      <c r="V4492" s="45"/>
      <c r="W4492"/>
    </row>
    <row r="4493" spans="1:23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 s="45"/>
      <c r="T4493"/>
      <c r="U4493"/>
      <c r="V4493" s="45"/>
      <c r="W4493"/>
    </row>
    <row r="4494" spans="1:23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 s="45"/>
      <c r="T4494"/>
      <c r="U4494"/>
      <c r="V4494" s="45"/>
      <c r="W4494"/>
    </row>
    <row r="4495" spans="1:23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 s="45"/>
      <c r="T4495"/>
      <c r="U4495"/>
      <c r="V4495" s="45"/>
      <c r="W4495"/>
    </row>
    <row r="4496" spans="1:23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 s="45"/>
      <c r="T4496"/>
      <c r="U4496"/>
      <c r="V4496" s="45"/>
      <c r="W4496"/>
    </row>
    <row r="4497" spans="1:23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 s="45"/>
      <c r="T4497"/>
      <c r="U4497"/>
      <c r="V4497" s="45"/>
      <c r="W4497"/>
    </row>
    <row r="4498" spans="1:23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 s="45"/>
      <c r="T4498"/>
      <c r="U4498"/>
      <c r="V4498" s="45"/>
      <c r="W4498"/>
    </row>
    <row r="4499" spans="1:23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 s="45"/>
      <c r="T4499"/>
      <c r="U4499"/>
      <c r="V4499" s="45"/>
      <c r="W4499"/>
    </row>
    <row r="4500" spans="1:23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 s="45"/>
      <c r="T4500"/>
      <c r="U4500"/>
      <c r="V4500" s="45"/>
      <c r="W4500"/>
    </row>
    <row r="4501" spans="1:23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 s="45"/>
      <c r="T4501"/>
      <c r="U4501"/>
      <c r="V4501" s="45"/>
      <c r="W4501"/>
    </row>
    <row r="4502" spans="1:23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 s="45"/>
      <c r="T4502"/>
      <c r="U4502"/>
      <c r="V4502" s="45"/>
      <c r="W4502"/>
    </row>
    <row r="4503" spans="1:23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 s="45"/>
      <c r="T4503"/>
      <c r="U4503"/>
      <c r="V4503" s="45"/>
      <c r="W4503"/>
    </row>
    <row r="4504" spans="1:23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 s="45"/>
      <c r="T4504"/>
      <c r="U4504"/>
      <c r="V4504" s="45"/>
      <c r="W4504"/>
    </row>
    <row r="4505" spans="1:23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 s="45"/>
      <c r="T4505"/>
      <c r="U4505"/>
      <c r="V4505" s="45"/>
      <c r="W4505"/>
    </row>
    <row r="4506" spans="1:23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 s="45"/>
      <c r="T4506"/>
      <c r="U4506"/>
      <c r="V4506" s="45"/>
      <c r="W4506"/>
    </row>
    <row r="4507" spans="1:23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 s="45"/>
      <c r="T4507"/>
      <c r="U4507"/>
      <c r="V4507" s="45"/>
      <c r="W4507"/>
    </row>
    <row r="4508" spans="1:23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 s="45"/>
      <c r="T4508"/>
      <c r="U4508"/>
      <c r="V4508" s="45"/>
      <c r="W4508"/>
    </row>
    <row r="4509" spans="1:23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 s="45"/>
      <c r="T4509"/>
      <c r="U4509"/>
      <c r="V4509" s="45"/>
      <c r="W4509"/>
    </row>
    <row r="4510" spans="1:23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 s="45"/>
      <c r="T4510"/>
      <c r="U4510"/>
      <c r="V4510" s="45"/>
      <c r="W4510"/>
    </row>
    <row r="4511" spans="1:23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 s="45"/>
      <c r="T4511"/>
      <c r="U4511"/>
      <c r="V4511" s="45"/>
      <c r="W4511"/>
    </row>
    <row r="4512" spans="1:23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 s="45"/>
      <c r="T4512"/>
      <c r="U4512"/>
      <c r="V4512" s="45"/>
      <c r="W4512"/>
    </row>
    <row r="4513" spans="1:23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 s="45"/>
      <c r="T4513"/>
      <c r="U4513"/>
      <c r="V4513" s="45"/>
      <c r="W4513"/>
    </row>
    <row r="4514" spans="1:23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 s="45"/>
      <c r="T4514"/>
      <c r="U4514"/>
      <c r="V4514" s="45"/>
      <c r="W4514"/>
    </row>
    <row r="4515" spans="1:23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 s="45"/>
      <c r="T4515"/>
      <c r="U4515"/>
      <c r="V4515" s="45"/>
      <c r="W4515"/>
    </row>
    <row r="4516" spans="1:23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 s="45"/>
      <c r="T4516"/>
      <c r="U4516"/>
      <c r="V4516" s="45"/>
      <c r="W4516"/>
    </row>
    <row r="4517" spans="1:23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 s="45"/>
      <c r="T4517"/>
      <c r="U4517"/>
      <c r="V4517" s="45"/>
      <c r="W4517"/>
    </row>
    <row r="4518" spans="1:23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 s="45"/>
      <c r="T4518"/>
      <c r="U4518"/>
      <c r="V4518" s="45"/>
      <c r="W4518"/>
    </row>
    <row r="4519" spans="1:23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 s="45"/>
      <c r="T4519"/>
      <c r="U4519"/>
      <c r="V4519" s="45"/>
      <c r="W4519"/>
    </row>
    <row r="4520" spans="1:23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 s="45"/>
      <c r="T4520"/>
      <c r="U4520"/>
      <c r="V4520" s="45"/>
      <c r="W4520"/>
    </row>
    <row r="4521" spans="1:23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 s="45"/>
      <c r="T4521"/>
      <c r="U4521"/>
      <c r="V4521" s="45"/>
      <c r="W4521"/>
    </row>
    <row r="4522" spans="1:23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 s="45"/>
      <c r="T4522"/>
      <c r="U4522"/>
      <c r="V4522" s="45"/>
      <c r="W4522"/>
    </row>
    <row r="4523" spans="1:23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 s="45"/>
      <c r="T4523"/>
      <c r="U4523"/>
      <c r="V4523" s="45"/>
      <c r="W4523"/>
    </row>
    <row r="4524" spans="1:23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 s="45"/>
      <c r="T4524"/>
      <c r="U4524"/>
      <c r="V4524" s="45"/>
      <c r="W4524"/>
    </row>
    <row r="4525" spans="1:23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 s="45"/>
      <c r="T4525"/>
      <c r="U4525"/>
      <c r="V4525" s="45"/>
      <c r="W4525"/>
    </row>
    <row r="4526" spans="1:23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 s="45"/>
      <c r="T4526"/>
      <c r="U4526"/>
      <c r="V4526" s="45"/>
      <c r="W4526"/>
    </row>
    <row r="4527" spans="1:23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 s="45"/>
      <c r="T4527"/>
      <c r="U4527"/>
      <c r="V4527" s="45"/>
      <c r="W4527"/>
    </row>
    <row r="4528" spans="1:23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 s="45"/>
      <c r="T4528"/>
      <c r="U4528"/>
      <c r="V4528" s="45"/>
      <c r="W4528"/>
    </row>
    <row r="4529" spans="1:23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 s="45"/>
      <c r="T4529"/>
      <c r="U4529"/>
      <c r="V4529" s="45"/>
      <c r="W4529"/>
    </row>
    <row r="4530" spans="1:23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 s="45"/>
      <c r="T4530"/>
      <c r="U4530"/>
      <c r="V4530" s="45"/>
      <c r="W4530"/>
    </row>
    <row r="4531" spans="1:23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 s="45"/>
      <c r="T4531"/>
      <c r="U4531"/>
      <c r="V4531" s="45"/>
      <c r="W4531"/>
    </row>
    <row r="4532" spans="1:23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 s="45"/>
      <c r="T4532"/>
      <c r="U4532"/>
      <c r="V4532" s="45"/>
      <c r="W4532"/>
    </row>
    <row r="4533" spans="1:23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 s="45"/>
      <c r="T4533"/>
      <c r="U4533"/>
      <c r="V4533" s="45"/>
      <c r="W4533"/>
    </row>
    <row r="4534" spans="1:23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 s="45"/>
      <c r="T4534"/>
      <c r="U4534"/>
      <c r="V4534" s="45"/>
      <c r="W4534"/>
    </row>
    <row r="4535" spans="1:23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 s="45"/>
      <c r="T4535"/>
      <c r="U4535"/>
      <c r="V4535" s="45"/>
      <c r="W4535"/>
    </row>
    <row r="4536" spans="1:23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 s="45"/>
      <c r="T4536"/>
      <c r="U4536"/>
      <c r="V4536" s="45"/>
      <c r="W4536"/>
    </row>
    <row r="4537" spans="1:23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 s="45"/>
      <c r="T4537"/>
      <c r="U4537"/>
      <c r="V4537" s="45"/>
      <c r="W4537"/>
    </row>
    <row r="4538" spans="1:23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 s="45"/>
      <c r="T4538"/>
      <c r="U4538"/>
      <c r="V4538" s="45"/>
      <c r="W4538"/>
    </row>
    <row r="4539" spans="1:23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 s="45"/>
      <c r="T4539"/>
      <c r="U4539"/>
      <c r="V4539" s="45"/>
      <c r="W4539"/>
    </row>
    <row r="4540" spans="1:23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 s="45"/>
      <c r="T4540"/>
      <c r="U4540"/>
      <c r="V4540" s="45"/>
      <c r="W4540"/>
    </row>
    <row r="4541" spans="1:23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 s="45"/>
      <c r="T4541"/>
      <c r="U4541"/>
      <c r="V4541" s="45"/>
      <c r="W4541"/>
    </row>
    <row r="4542" spans="1:23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 s="45"/>
      <c r="T4542"/>
      <c r="U4542"/>
      <c r="V4542" s="45"/>
      <c r="W4542"/>
    </row>
    <row r="4543" spans="1:23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 s="45"/>
      <c r="T4543"/>
      <c r="U4543"/>
      <c r="V4543" s="45"/>
      <c r="W4543"/>
    </row>
    <row r="4544" spans="1:23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 s="45"/>
      <c r="T4544"/>
      <c r="U4544"/>
      <c r="V4544" s="45"/>
      <c r="W4544"/>
    </row>
    <row r="4545" spans="1:23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 s="45"/>
      <c r="T4545"/>
      <c r="U4545"/>
      <c r="V4545" s="45"/>
      <c r="W4545"/>
    </row>
    <row r="4546" spans="1:23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 s="45"/>
      <c r="T4546"/>
      <c r="U4546"/>
      <c r="V4546" s="45"/>
      <c r="W4546"/>
    </row>
    <row r="4547" spans="1:23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 s="45"/>
      <c r="T4547"/>
      <c r="U4547"/>
      <c r="V4547" s="45"/>
      <c r="W4547"/>
    </row>
    <row r="4548" spans="1:23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 s="45"/>
      <c r="T4548"/>
      <c r="U4548"/>
      <c r="V4548" s="45"/>
      <c r="W4548"/>
    </row>
    <row r="4549" spans="1:23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 s="45"/>
      <c r="T4549"/>
      <c r="U4549"/>
      <c r="V4549" s="45"/>
      <c r="W4549"/>
    </row>
    <row r="4550" spans="1:23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 s="45"/>
      <c r="T4550"/>
      <c r="U4550"/>
      <c r="V4550" s="45"/>
      <c r="W4550"/>
    </row>
    <row r="4551" spans="1:23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 s="45"/>
      <c r="T4551"/>
      <c r="U4551"/>
      <c r="V4551" s="45"/>
      <c r="W4551"/>
    </row>
    <row r="4552" spans="1:23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 s="45"/>
      <c r="T4552"/>
      <c r="U4552"/>
      <c r="V4552" s="45"/>
      <c r="W4552"/>
    </row>
    <row r="4553" spans="1:23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 s="45"/>
      <c r="T4553"/>
      <c r="U4553"/>
      <c r="V4553" s="45"/>
      <c r="W4553"/>
    </row>
    <row r="4554" spans="1:23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 s="45"/>
      <c r="T4554"/>
      <c r="U4554"/>
      <c r="V4554" s="45"/>
      <c r="W4554"/>
    </row>
    <row r="4555" spans="1:23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 s="45"/>
      <c r="T4555"/>
      <c r="U4555"/>
      <c r="V4555" s="45"/>
      <c r="W4555"/>
    </row>
    <row r="4556" spans="1:23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 s="45"/>
      <c r="T4556"/>
      <c r="U4556"/>
      <c r="V4556" s="45"/>
      <c r="W4556"/>
    </row>
    <row r="4557" spans="1:23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 s="45"/>
      <c r="T4557"/>
      <c r="U4557"/>
      <c r="V4557" s="45"/>
      <c r="W4557"/>
    </row>
    <row r="4558" spans="1:23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 s="45"/>
      <c r="T4558"/>
      <c r="U4558"/>
      <c r="V4558" s="45"/>
      <c r="W4558"/>
    </row>
    <row r="4559" spans="1:23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 s="45"/>
      <c r="T4559"/>
      <c r="U4559"/>
      <c r="V4559" s="45"/>
      <c r="W4559"/>
    </row>
    <row r="4560" spans="1:23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 s="45"/>
      <c r="T4560"/>
      <c r="U4560"/>
      <c r="V4560" s="45"/>
      <c r="W4560"/>
    </row>
    <row r="4561" spans="1:23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 s="45"/>
      <c r="T4561"/>
      <c r="U4561"/>
      <c r="V4561" s="45"/>
      <c r="W4561"/>
    </row>
    <row r="4562" spans="1:23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 s="45"/>
      <c r="T4562"/>
      <c r="U4562"/>
      <c r="V4562" s="45"/>
      <c r="W4562"/>
    </row>
    <row r="4563" spans="1:23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 s="45"/>
      <c r="T4563"/>
      <c r="U4563"/>
      <c r="V4563" s="45"/>
      <c r="W4563"/>
    </row>
    <row r="4564" spans="1:23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 s="45"/>
      <c r="T4564"/>
      <c r="U4564"/>
      <c r="V4564" s="45"/>
      <c r="W4564"/>
    </row>
    <row r="4565" spans="1:23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 s="45"/>
      <c r="T4565"/>
      <c r="U4565"/>
      <c r="V4565" s="45"/>
      <c r="W4565"/>
    </row>
    <row r="4566" spans="1:23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 s="45"/>
      <c r="T4566"/>
      <c r="U4566"/>
      <c r="V4566" s="45"/>
      <c r="W4566"/>
    </row>
    <row r="4567" spans="1:23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 s="45"/>
      <c r="T4567"/>
      <c r="U4567"/>
      <c r="V4567" s="45"/>
      <c r="W4567"/>
    </row>
    <row r="4568" spans="1:23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 s="45"/>
      <c r="T4568"/>
      <c r="U4568"/>
      <c r="V4568" s="45"/>
      <c r="W4568"/>
    </row>
    <row r="4569" spans="1:23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 s="45"/>
      <c r="T4569"/>
      <c r="U4569"/>
      <c r="V4569" s="45"/>
      <c r="W4569"/>
    </row>
    <row r="4570" spans="1:23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 s="45"/>
      <c r="T4570"/>
      <c r="U4570"/>
      <c r="V4570" s="45"/>
      <c r="W4570"/>
    </row>
    <row r="4571" spans="1:23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 s="45"/>
      <c r="T4571"/>
      <c r="U4571"/>
      <c r="V4571" s="45"/>
      <c r="W4571"/>
    </row>
    <row r="4572" spans="1:23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 s="45"/>
      <c r="T4572"/>
      <c r="U4572"/>
      <c r="V4572" s="45"/>
      <c r="W4572"/>
    </row>
    <row r="4573" spans="1:23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 s="45"/>
      <c r="T4573"/>
      <c r="U4573"/>
      <c r="V4573" s="45"/>
      <c r="W4573"/>
    </row>
    <row r="4574" spans="1:23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 s="45"/>
      <c r="T4574"/>
      <c r="U4574"/>
      <c r="V4574" s="45"/>
      <c r="W4574"/>
    </row>
    <row r="4575" spans="1:23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 s="45"/>
      <c r="T4575"/>
      <c r="U4575"/>
      <c r="V4575" s="45"/>
      <c r="W4575"/>
    </row>
    <row r="4576" spans="1:23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 s="45"/>
      <c r="T4576"/>
      <c r="U4576"/>
      <c r="V4576" s="45"/>
      <c r="W4576"/>
    </row>
    <row r="4577" spans="1:23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 s="45"/>
      <c r="T4577"/>
      <c r="U4577"/>
      <c r="V4577" s="45"/>
      <c r="W4577"/>
    </row>
    <row r="4578" spans="1:23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 s="45"/>
      <c r="T4578"/>
      <c r="U4578"/>
      <c r="V4578" s="45"/>
      <c r="W4578"/>
    </row>
    <row r="4579" spans="1:23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 s="45"/>
      <c r="T4579"/>
      <c r="U4579"/>
      <c r="V4579" s="45"/>
      <c r="W4579"/>
    </row>
    <row r="4580" spans="1:23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 s="45"/>
      <c r="T4580"/>
      <c r="U4580"/>
      <c r="V4580" s="45"/>
      <c r="W4580"/>
    </row>
    <row r="4581" spans="1:23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 s="45"/>
      <c r="T4581"/>
      <c r="U4581"/>
      <c r="V4581" s="45"/>
      <c r="W4581"/>
    </row>
    <row r="4582" spans="1:23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 s="45"/>
      <c r="T4582"/>
      <c r="U4582"/>
      <c r="V4582" s="45"/>
      <c r="W4582"/>
    </row>
    <row r="4583" spans="1:23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 s="45"/>
      <c r="T4583"/>
      <c r="U4583"/>
      <c r="V4583" s="45"/>
      <c r="W4583"/>
    </row>
    <row r="4584" spans="1:23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 s="45"/>
      <c r="T4584"/>
      <c r="U4584"/>
      <c r="V4584" s="45"/>
      <c r="W4584"/>
    </row>
    <row r="4585" spans="1:23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 s="45"/>
      <c r="T4585"/>
      <c r="U4585"/>
      <c r="V4585" s="45"/>
      <c r="W4585"/>
    </row>
    <row r="4586" spans="1:23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 s="45"/>
      <c r="T4586"/>
      <c r="U4586"/>
      <c r="V4586" s="45"/>
      <c r="W4586"/>
    </row>
    <row r="4587" spans="1:23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 s="45"/>
      <c r="T4587"/>
      <c r="U4587"/>
      <c r="V4587" s="45"/>
      <c r="W4587"/>
    </row>
    <row r="4588" spans="1:23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 s="45"/>
      <c r="T4588"/>
      <c r="U4588"/>
      <c r="V4588" s="45"/>
      <c r="W4588"/>
    </row>
    <row r="4589" spans="1:23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 s="45"/>
      <c r="T4589"/>
      <c r="U4589"/>
      <c r="V4589" s="45"/>
      <c r="W4589"/>
    </row>
    <row r="4590" spans="1:23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 s="45"/>
      <c r="T4590"/>
      <c r="U4590"/>
      <c r="V4590" s="45"/>
      <c r="W4590"/>
    </row>
    <row r="4591" spans="1:23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 s="45"/>
      <c r="T4591"/>
      <c r="U4591"/>
      <c r="V4591" s="45"/>
      <c r="W4591"/>
    </row>
    <row r="4592" spans="1:23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 s="45"/>
      <c r="T4592"/>
      <c r="U4592"/>
      <c r="V4592" s="45"/>
      <c r="W4592"/>
    </row>
    <row r="4593" spans="1:23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 s="45"/>
      <c r="T4593"/>
      <c r="U4593"/>
      <c r="V4593" s="45"/>
      <c r="W4593"/>
    </row>
    <row r="4594" spans="1:23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 s="45"/>
      <c r="T4594"/>
      <c r="U4594"/>
      <c r="V4594" s="45"/>
      <c r="W4594"/>
    </row>
    <row r="4595" spans="1:23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 s="45"/>
      <c r="T4595"/>
      <c r="U4595"/>
      <c r="V4595" s="45"/>
      <c r="W4595"/>
    </row>
    <row r="4596" spans="1:23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 s="45"/>
      <c r="T4596"/>
      <c r="U4596"/>
      <c r="V4596" s="45"/>
      <c r="W4596"/>
    </row>
    <row r="4597" spans="1:23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 s="45"/>
      <c r="T4597"/>
      <c r="U4597"/>
      <c r="V4597" s="45"/>
      <c r="W4597"/>
    </row>
    <row r="4598" spans="1:23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 s="45"/>
      <c r="T4598"/>
      <c r="U4598"/>
      <c r="V4598" s="45"/>
      <c r="W4598"/>
    </row>
    <row r="4599" spans="1:23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 s="45"/>
      <c r="T4599"/>
      <c r="U4599"/>
      <c r="V4599" s="45"/>
      <c r="W4599"/>
    </row>
    <row r="4600" spans="1:23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 s="45"/>
      <c r="T4600"/>
      <c r="U4600"/>
      <c r="V4600" s="45"/>
      <c r="W4600"/>
    </row>
    <row r="4601" spans="1:23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 s="45"/>
      <c r="T4601"/>
      <c r="U4601"/>
      <c r="V4601" s="45"/>
      <c r="W4601"/>
    </row>
    <row r="4602" spans="1:23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 s="45"/>
      <c r="T4602"/>
      <c r="U4602"/>
      <c r="V4602" s="45"/>
      <c r="W4602"/>
    </row>
    <row r="4603" spans="1:23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 s="45"/>
      <c r="T4603"/>
      <c r="U4603"/>
      <c r="V4603" s="45"/>
      <c r="W4603"/>
    </row>
    <row r="4604" spans="1:23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 s="45"/>
      <c r="T4604"/>
      <c r="U4604"/>
      <c r="V4604" s="45"/>
      <c r="W4604"/>
    </row>
    <row r="4605" spans="1:23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 s="45"/>
      <c r="T4605"/>
      <c r="U4605"/>
      <c r="V4605" s="45"/>
      <c r="W4605"/>
    </row>
    <row r="4606" spans="1:23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 s="45"/>
      <c r="T4606"/>
      <c r="U4606"/>
      <c r="V4606" s="45"/>
      <c r="W4606"/>
    </row>
    <row r="4607" spans="1:23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 s="45"/>
      <c r="T4607"/>
      <c r="U4607"/>
      <c r="V4607" s="45"/>
      <c r="W4607"/>
    </row>
    <row r="4608" spans="1:23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 s="45"/>
      <c r="T4608"/>
      <c r="U4608"/>
      <c r="V4608" s="45"/>
      <c r="W4608"/>
    </row>
    <row r="4609" spans="1:23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 s="45"/>
      <c r="T4609"/>
      <c r="U4609"/>
      <c r="V4609" s="45"/>
      <c r="W4609"/>
    </row>
    <row r="4610" spans="1:23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 s="45"/>
      <c r="T4610"/>
      <c r="U4610"/>
      <c r="V4610" s="45"/>
      <c r="W4610"/>
    </row>
    <row r="4611" spans="1:23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 s="45"/>
      <c r="T4611"/>
      <c r="U4611"/>
      <c r="V4611" s="45"/>
      <c r="W4611"/>
    </row>
    <row r="4612" spans="1:23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 s="45"/>
      <c r="T4612"/>
      <c r="U4612"/>
      <c r="V4612" s="45"/>
      <c r="W4612"/>
    </row>
    <row r="4613" spans="1:23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 s="45"/>
      <c r="T4613"/>
      <c r="U4613"/>
      <c r="V4613" s="45"/>
      <c r="W4613"/>
    </row>
    <row r="4614" spans="1:23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 s="45"/>
      <c r="T4614"/>
      <c r="U4614"/>
      <c r="V4614" s="45"/>
      <c r="W4614"/>
    </row>
    <row r="4615" spans="1:23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 s="45"/>
      <c r="T4615"/>
      <c r="U4615"/>
      <c r="V4615" s="45"/>
      <c r="W4615"/>
    </row>
    <row r="4616" spans="1:23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 s="45"/>
      <c r="T4616"/>
      <c r="U4616"/>
      <c r="V4616" s="45"/>
      <c r="W4616"/>
    </row>
    <row r="4617" spans="1:23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 s="45"/>
      <c r="T4617"/>
      <c r="U4617"/>
      <c r="V4617" s="45"/>
      <c r="W4617"/>
    </row>
    <row r="4618" spans="1:23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 s="45"/>
      <c r="T4618"/>
      <c r="U4618"/>
      <c r="V4618" s="45"/>
      <c r="W4618"/>
    </row>
    <row r="4619" spans="1:23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 s="45"/>
      <c r="T4619"/>
      <c r="U4619"/>
      <c r="V4619" s="45"/>
      <c r="W4619"/>
    </row>
    <row r="4620" spans="1:23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 s="45"/>
      <c r="T4620"/>
      <c r="U4620"/>
      <c r="V4620" s="45"/>
      <c r="W4620"/>
    </row>
    <row r="4621" spans="1:23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 s="45"/>
      <c r="T4621"/>
      <c r="U4621"/>
      <c r="V4621" s="45"/>
      <c r="W4621"/>
    </row>
    <row r="4622" spans="1:23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 s="45"/>
      <c r="T4622"/>
      <c r="U4622"/>
      <c r="V4622" s="45"/>
      <c r="W4622"/>
    </row>
    <row r="4623" spans="1:23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 s="45"/>
      <c r="T4623"/>
      <c r="U4623"/>
      <c r="V4623" s="45"/>
      <c r="W4623"/>
    </row>
    <row r="4624" spans="1:23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 s="45"/>
      <c r="T4624"/>
      <c r="U4624"/>
      <c r="V4624" s="45"/>
      <c r="W4624"/>
    </row>
    <row r="4625" spans="1:23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 s="45"/>
      <c r="T4625"/>
      <c r="U4625"/>
      <c r="V4625" s="45"/>
      <c r="W4625"/>
    </row>
    <row r="4626" spans="1:23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 s="45"/>
      <c r="T4626"/>
      <c r="U4626"/>
      <c r="V4626" s="45"/>
      <c r="W4626"/>
    </row>
    <row r="4627" spans="1:23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 s="45"/>
      <c r="T4627"/>
      <c r="U4627"/>
      <c r="V4627" s="45"/>
      <c r="W4627"/>
    </row>
    <row r="4628" spans="1:23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 s="45"/>
      <c r="T4628"/>
      <c r="U4628"/>
      <c r="V4628" s="45"/>
      <c r="W4628"/>
    </row>
    <row r="4629" spans="1:23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 s="45"/>
      <c r="T4629"/>
      <c r="U4629"/>
      <c r="V4629" s="45"/>
      <c r="W4629"/>
    </row>
    <row r="4630" spans="1:23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 s="45"/>
      <c r="T4630"/>
      <c r="U4630"/>
      <c r="V4630" s="45"/>
      <c r="W4630"/>
    </row>
    <row r="4631" spans="1:23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 s="45"/>
      <c r="T4631"/>
      <c r="U4631"/>
      <c r="V4631" s="45"/>
      <c r="W4631"/>
    </row>
    <row r="4632" spans="1:23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 s="45"/>
      <c r="T4632"/>
      <c r="U4632"/>
      <c r="V4632" s="45"/>
      <c r="W4632"/>
    </row>
    <row r="4633" spans="1:23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 s="45"/>
      <c r="T4633"/>
      <c r="U4633"/>
      <c r="V4633" s="45"/>
      <c r="W4633"/>
    </row>
    <row r="4634" spans="1:23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 s="45"/>
      <c r="T4634"/>
      <c r="U4634"/>
      <c r="V4634" s="45"/>
      <c r="W4634"/>
    </row>
    <row r="4635" spans="1:23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 s="45"/>
      <c r="T4635"/>
      <c r="U4635"/>
      <c r="V4635" s="45"/>
      <c r="W4635"/>
    </row>
    <row r="4636" spans="1:23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 s="45"/>
      <c r="T4636"/>
      <c r="U4636"/>
      <c r="V4636" s="45"/>
      <c r="W4636"/>
    </row>
    <row r="4637" spans="1:23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 s="45"/>
      <c r="T4637"/>
      <c r="U4637"/>
      <c r="V4637" s="45"/>
      <c r="W4637"/>
    </row>
    <row r="4638" spans="1:23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 s="45"/>
      <c r="T4638"/>
      <c r="U4638"/>
      <c r="V4638" s="45"/>
      <c r="W4638"/>
    </row>
    <row r="4639" spans="1:23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 s="45"/>
      <c r="T4639"/>
      <c r="U4639"/>
      <c r="V4639" s="45"/>
      <c r="W4639"/>
    </row>
    <row r="4640" spans="1:23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 s="45"/>
      <c r="T4640"/>
      <c r="U4640"/>
      <c r="V4640" s="45"/>
      <c r="W4640"/>
    </row>
    <row r="4641" spans="1:23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 s="45"/>
      <c r="T4641"/>
      <c r="U4641"/>
      <c r="V4641" s="45"/>
      <c r="W4641"/>
    </row>
    <row r="4642" spans="1:23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 s="45"/>
      <c r="T4642"/>
      <c r="U4642"/>
      <c r="V4642" s="45"/>
      <c r="W4642"/>
    </row>
    <row r="4643" spans="1:23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 s="45"/>
      <c r="T4643"/>
      <c r="U4643"/>
      <c r="V4643" s="45"/>
      <c r="W4643"/>
    </row>
    <row r="4644" spans="1:23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 s="45"/>
      <c r="T4644"/>
      <c r="U4644"/>
      <c r="V4644" s="45"/>
      <c r="W4644"/>
    </row>
    <row r="4645" spans="1:23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 s="45"/>
      <c r="T4645"/>
      <c r="U4645"/>
      <c r="V4645" s="45"/>
      <c r="W4645"/>
    </row>
    <row r="4646" spans="1:23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 s="45"/>
      <c r="T4646"/>
      <c r="U4646"/>
      <c r="V4646" s="45"/>
      <c r="W4646"/>
    </row>
    <row r="4647" spans="1:23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 s="45"/>
      <c r="T4647"/>
      <c r="U4647"/>
      <c r="V4647" s="45"/>
      <c r="W4647"/>
    </row>
    <row r="4648" spans="1:23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 s="45"/>
      <c r="T4648"/>
      <c r="U4648"/>
      <c r="V4648" s="45"/>
      <c r="W4648"/>
    </row>
    <row r="4649" spans="1:23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 s="45"/>
      <c r="T4649"/>
      <c r="U4649"/>
      <c r="V4649" s="45"/>
      <c r="W4649"/>
    </row>
    <row r="4650" spans="1:23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 s="45"/>
      <c r="T4650"/>
      <c r="U4650"/>
      <c r="V4650" s="45"/>
      <c r="W4650"/>
    </row>
    <row r="4651" spans="1:23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 s="45"/>
      <c r="T4651"/>
      <c r="U4651"/>
      <c r="V4651" s="45"/>
      <c r="W4651"/>
    </row>
    <row r="4652" spans="1:23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 s="45"/>
      <c r="T4652"/>
      <c r="U4652"/>
      <c r="V4652" s="45"/>
      <c r="W4652"/>
    </row>
    <row r="4653" spans="1:23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 s="45"/>
      <c r="T4653"/>
      <c r="U4653"/>
      <c r="V4653" s="45"/>
      <c r="W4653"/>
    </row>
    <row r="4654" spans="1:23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 s="45"/>
      <c r="T4654"/>
      <c r="U4654"/>
      <c r="V4654" s="45"/>
      <c r="W4654"/>
    </row>
    <row r="4655" spans="1:23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 s="45"/>
      <c r="T4655"/>
      <c r="U4655"/>
      <c r="V4655" s="45"/>
      <c r="W4655"/>
    </row>
    <row r="4656" spans="1:23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 s="45"/>
      <c r="T4656"/>
      <c r="U4656"/>
      <c r="V4656" s="45"/>
      <c r="W4656"/>
    </row>
    <row r="4657" spans="1:23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 s="45"/>
      <c r="T4657"/>
      <c r="U4657"/>
      <c r="V4657" s="45"/>
      <c r="W4657"/>
    </row>
    <row r="4658" spans="1:23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 s="45"/>
      <c r="T4658"/>
      <c r="U4658"/>
      <c r="V4658" s="45"/>
      <c r="W4658"/>
    </row>
    <row r="4659" spans="1:23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 s="45"/>
      <c r="T4659"/>
      <c r="U4659"/>
      <c r="V4659" s="45"/>
      <c r="W4659"/>
    </row>
    <row r="4660" spans="1:23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 s="45"/>
      <c r="T4660"/>
      <c r="U4660"/>
      <c r="V4660" s="45"/>
      <c r="W4660"/>
    </row>
    <row r="4661" spans="1:23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 s="45"/>
      <c r="T4661"/>
      <c r="U4661"/>
      <c r="V4661" s="45"/>
      <c r="W4661"/>
    </row>
    <row r="4662" spans="1:23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 s="45"/>
      <c r="T4662"/>
      <c r="U4662"/>
      <c r="V4662" s="45"/>
      <c r="W4662"/>
    </row>
    <row r="4663" spans="1:23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 s="45"/>
      <c r="T4663"/>
      <c r="U4663"/>
      <c r="V4663" s="45"/>
      <c r="W4663"/>
    </row>
    <row r="4664" spans="1:23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 s="45"/>
      <c r="T4664"/>
      <c r="U4664"/>
      <c r="V4664" s="45"/>
      <c r="W4664"/>
    </row>
    <row r="4665" spans="1:23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 s="45"/>
      <c r="T4665"/>
      <c r="U4665"/>
      <c r="V4665" s="45"/>
      <c r="W4665"/>
    </row>
    <row r="4666" spans="1:23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 s="45"/>
      <c r="T4666"/>
      <c r="U4666"/>
      <c r="V4666" s="45"/>
      <c r="W4666"/>
    </row>
    <row r="4667" spans="1:23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 s="45"/>
      <c r="T4667"/>
      <c r="U4667"/>
      <c r="V4667" s="45"/>
      <c r="W4667"/>
    </row>
    <row r="4668" spans="1:23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 s="45"/>
      <c r="T4668"/>
      <c r="U4668"/>
      <c r="V4668" s="45"/>
      <c r="W4668"/>
    </row>
    <row r="4669" spans="1:23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 s="45"/>
      <c r="T4669"/>
      <c r="U4669"/>
      <c r="V4669" s="45"/>
      <c r="W4669"/>
    </row>
    <row r="4670" spans="1:23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 s="45"/>
      <c r="T4670"/>
      <c r="U4670"/>
      <c r="V4670" s="45"/>
      <c r="W4670"/>
    </row>
    <row r="4671" spans="1:23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 s="45"/>
      <c r="T4671"/>
      <c r="U4671"/>
      <c r="V4671" s="45"/>
      <c r="W4671"/>
    </row>
    <row r="4672" spans="1:23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 s="45"/>
      <c r="T4672"/>
      <c r="U4672"/>
      <c r="V4672" s="45"/>
      <c r="W4672"/>
    </row>
    <row r="4673" spans="1:23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 s="45"/>
      <c r="T4673"/>
      <c r="U4673"/>
      <c r="V4673" s="45"/>
      <c r="W4673"/>
    </row>
    <row r="4674" spans="1:23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 s="45"/>
      <c r="T4674"/>
      <c r="U4674"/>
      <c r="V4674" s="45"/>
      <c r="W4674"/>
    </row>
    <row r="4675" spans="1:23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 s="45"/>
      <c r="T4675"/>
      <c r="U4675"/>
      <c r="V4675" s="45"/>
      <c r="W4675"/>
    </row>
    <row r="4676" spans="1:23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 s="45"/>
      <c r="T4676"/>
      <c r="U4676"/>
      <c r="V4676" s="45"/>
      <c r="W4676"/>
    </row>
    <row r="4677" spans="1:23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 s="45"/>
      <c r="T4677"/>
      <c r="U4677"/>
      <c r="V4677" s="45"/>
      <c r="W4677"/>
    </row>
    <row r="4678" spans="1:23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 s="45"/>
      <c r="T4678"/>
      <c r="U4678"/>
      <c r="V4678" s="45"/>
      <c r="W4678"/>
    </row>
    <row r="4679" spans="1:23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 s="45"/>
      <c r="T4679"/>
      <c r="U4679"/>
      <c r="V4679" s="45"/>
      <c r="W4679"/>
    </row>
    <row r="4680" spans="1:23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 s="45"/>
      <c r="T4680"/>
      <c r="U4680"/>
      <c r="V4680" s="45"/>
      <c r="W4680"/>
    </row>
    <row r="4681" spans="1:23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 s="45"/>
      <c r="T4681"/>
      <c r="U4681"/>
      <c r="V4681" s="45"/>
      <c r="W4681"/>
    </row>
    <row r="4682" spans="1:23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 s="45"/>
      <c r="T4682"/>
      <c r="U4682"/>
      <c r="V4682" s="45"/>
      <c r="W4682"/>
    </row>
    <row r="4683" spans="1:23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 s="45"/>
      <c r="T4683"/>
      <c r="U4683"/>
      <c r="V4683" s="45"/>
      <c r="W4683"/>
    </row>
    <row r="4684" spans="1:23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 s="45"/>
      <c r="T4684"/>
      <c r="U4684"/>
      <c r="V4684" s="45"/>
      <c r="W4684"/>
    </row>
    <row r="4685" spans="1:23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 s="45"/>
      <c r="T4685"/>
      <c r="U4685"/>
      <c r="V4685" s="45"/>
      <c r="W4685"/>
    </row>
    <row r="4686" spans="1:23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 s="45"/>
      <c r="T4686"/>
      <c r="U4686"/>
      <c r="V4686" s="45"/>
      <c r="W4686"/>
    </row>
    <row r="4687" spans="1:23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 s="45"/>
      <c r="T4687"/>
      <c r="U4687"/>
      <c r="V4687" s="45"/>
      <c r="W4687"/>
    </row>
    <row r="4688" spans="1:23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 s="45"/>
      <c r="T4688"/>
      <c r="U4688"/>
      <c r="V4688" s="45"/>
      <c r="W4688"/>
    </row>
    <row r="4689" spans="1:23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 s="45"/>
      <c r="T4689"/>
      <c r="U4689"/>
      <c r="V4689" s="45"/>
      <c r="W4689"/>
    </row>
    <row r="4690" spans="1:23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 s="45"/>
      <c r="T4690"/>
      <c r="U4690"/>
      <c r="V4690" s="45"/>
      <c r="W4690"/>
    </row>
    <row r="4691" spans="1:23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 s="45"/>
      <c r="T4691"/>
      <c r="U4691"/>
      <c r="V4691" s="45"/>
      <c r="W4691"/>
    </row>
    <row r="4692" spans="1:23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 s="45"/>
      <c r="T4692"/>
      <c r="U4692"/>
      <c r="V4692" s="45"/>
      <c r="W4692"/>
    </row>
    <row r="4693" spans="1:23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 s="45"/>
      <c r="T4693"/>
      <c r="U4693"/>
      <c r="V4693" s="45"/>
      <c r="W4693"/>
    </row>
    <row r="4694" spans="1:23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 s="45"/>
      <c r="T4694"/>
      <c r="U4694"/>
      <c r="V4694" s="45"/>
      <c r="W4694"/>
    </row>
    <row r="4695" spans="1:23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 s="45"/>
      <c r="T4695"/>
      <c r="U4695"/>
      <c r="V4695" s="45"/>
      <c r="W4695"/>
    </row>
    <row r="4696" spans="1:23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 s="45"/>
      <c r="T4696"/>
      <c r="U4696"/>
      <c r="V4696" s="45"/>
      <c r="W4696"/>
    </row>
    <row r="4697" spans="1:23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 s="45"/>
      <c r="T4697"/>
      <c r="U4697"/>
      <c r="V4697" s="45"/>
      <c r="W4697"/>
    </row>
    <row r="4698" spans="1:23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 s="45"/>
      <c r="T4698"/>
      <c r="U4698"/>
      <c r="V4698" s="45"/>
      <c r="W4698"/>
    </row>
    <row r="4699" spans="1:23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 s="45"/>
      <c r="T4699"/>
      <c r="U4699"/>
      <c r="V4699" s="45"/>
      <c r="W4699"/>
    </row>
    <row r="4700" spans="1:23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 s="45"/>
      <c r="T4700"/>
      <c r="U4700"/>
      <c r="V4700" s="45"/>
      <c r="W4700"/>
    </row>
    <row r="4701" spans="1:23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 s="45"/>
      <c r="T4701"/>
      <c r="U4701"/>
      <c r="V4701" s="45"/>
      <c r="W4701"/>
    </row>
    <row r="4702" spans="1:23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 s="45"/>
      <c r="T4702"/>
      <c r="U4702"/>
      <c r="V4702" s="45"/>
      <c r="W4702"/>
    </row>
    <row r="4703" spans="1:23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 s="45"/>
      <c r="T4703"/>
      <c r="U4703"/>
      <c r="V4703" s="45"/>
      <c r="W4703"/>
    </row>
    <row r="4704" spans="1:23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 s="45"/>
      <c r="T4704"/>
      <c r="U4704"/>
      <c r="V4704" s="45"/>
      <c r="W4704"/>
    </row>
    <row r="4705" spans="1:23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 s="45"/>
      <c r="T4705"/>
      <c r="U4705"/>
      <c r="V4705" s="45"/>
      <c r="W4705"/>
    </row>
    <row r="4706" spans="1:23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 s="45"/>
      <c r="T4706"/>
      <c r="U4706"/>
      <c r="V4706" s="45"/>
      <c r="W4706"/>
    </row>
    <row r="4707" spans="1:23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 s="45"/>
      <c r="T4707"/>
      <c r="U4707"/>
      <c r="V4707" s="45"/>
      <c r="W4707"/>
    </row>
    <row r="4708" spans="1:23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 s="45"/>
      <c r="T4708"/>
      <c r="U4708"/>
      <c r="V4708" s="45"/>
      <c r="W4708"/>
    </row>
    <row r="4709" spans="1:23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 s="45"/>
      <c r="T4709"/>
      <c r="U4709"/>
      <c r="V4709" s="45"/>
      <c r="W4709"/>
    </row>
    <row r="4710" spans="1:23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 s="45"/>
      <c r="T4710"/>
      <c r="U4710"/>
      <c r="V4710" s="45"/>
      <c r="W4710"/>
    </row>
    <row r="4711" spans="1:23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 s="45"/>
      <c r="T4711"/>
      <c r="U4711"/>
      <c r="V4711" s="45"/>
      <c r="W4711"/>
    </row>
    <row r="4712" spans="1:23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 s="45"/>
      <c r="T4712"/>
      <c r="U4712"/>
      <c r="V4712" s="45"/>
      <c r="W4712"/>
    </row>
    <row r="4713" spans="1:23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 s="45"/>
      <c r="T4713"/>
      <c r="U4713"/>
      <c r="V4713" s="45"/>
      <c r="W4713"/>
    </row>
    <row r="4714" spans="1:23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 s="45"/>
      <c r="T4714"/>
      <c r="U4714"/>
      <c r="V4714" s="45"/>
      <c r="W4714"/>
    </row>
    <row r="4715" spans="1:23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 s="45"/>
      <c r="T4715"/>
      <c r="U4715"/>
      <c r="V4715" s="45"/>
      <c r="W4715"/>
    </row>
    <row r="4716" spans="1:23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 s="45"/>
      <c r="T4716"/>
      <c r="U4716"/>
      <c r="V4716" s="45"/>
      <c r="W4716"/>
    </row>
    <row r="4717" spans="1:23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 s="45"/>
      <c r="T4717"/>
      <c r="U4717"/>
      <c r="V4717" s="45"/>
      <c r="W4717"/>
    </row>
    <row r="4718" spans="1:23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 s="45"/>
      <c r="T4718"/>
      <c r="U4718"/>
      <c r="V4718" s="45"/>
      <c r="W4718"/>
    </row>
    <row r="4719" spans="1:23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 s="45"/>
      <c r="T4719"/>
      <c r="U4719"/>
      <c r="V4719" s="45"/>
      <c r="W4719"/>
    </row>
    <row r="4720" spans="1:23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 s="45"/>
      <c r="T4720"/>
      <c r="U4720"/>
      <c r="V4720" s="45"/>
      <c r="W4720"/>
    </row>
    <row r="4721" spans="1:23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 s="45"/>
      <c r="T4721"/>
      <c r="U4721"/>
      <c r="V4721" s="45"/>
      <c r="W4721"/>
    </row>
    <row r="4722" spans="1:23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 s="45"/>
      <c r="T4722"/>
      <c r="U4722"/>
      <c r="V4722" s="45"/>
      <c r="W4722"/>
    </row>
    <row r="4723" spans="1:23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 s="45"/>
      <c r="T4723"/>
      <c r="U4723"/>
      <c r="V4723" s="45"/>
      <c r="W4723"/>
    </row>
    <row r="4724" spans="1:23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 s="45"/>
      <c r="T4724"/>
      <c r="U4724"/>
      <c r="V4724" s="45"/>
      <c r="W4724"/>
    </row>
    <row r="4725" spans="1:23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 s="45"/>
      <c r="T4725"/>
      <c r="U4725"/>
      <c r="V4725" s="45"/>
      <c r="W4725"/>
    </row>
    <row r="4726" spans="1:23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 s="45"/>
      <c r="T4726"/>
      <c r="U4726"/>
      <c r="V4726" s="45"/>
      <c r="W4726"/>
    </row>
    <row r="4727" spans="1:23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 s="45"/>
      <c r="T4727"/>
      <c r="U4727"/>
      <c r="V4727" s="45"/>
      <c r="W4727"/>
    </row>
    <row r="4728" spans="1:23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 s="45"/>
      <c r="T4728"/>
      <c r="U4728"/>
      <c r="V4728" s="45"/>
      <c r="W4728"/>
    </row>
    <row r="4729" spans="1:23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 s="45"/>
      <c r="T4729"/>
      <c r="U4729"/>
      <c r="V4729" s="45"/>
      <c r="W4729"/>
    </row>
    <row r="4730" spans="1:23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 s="45"/>
      <c r="T4730"/>
      <c r="U4730"/>
      <c r="V4730" s="45"/>
      <c r="W4730"/>
    </row>
    <row r="4731" spans="1:23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 s="45"/>
      <c r="T4731"/>
      <c r="U4731"/>
      <c r="V4731" s="45"/>
      <c r="W4731"/>
    </row>
    <row r="4732" spans="1:23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 s="45"/>
      <c r="T4732"/>
      <c r="U4732"/>
      <c r="V4732" s="45"/>
      <c r="W4732"/>
    </row>
    <row r="4733" spans="1:23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 s="45"/>
      <c r="T4733"/>
      <c r="U4733"/>
      <c r="V4733" s="45"/>
      <c r="W4733"/>
    </row>
    <row r="4734" spans="1:23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 s="45"/>
      <c r="T4734"/>
      <c r="U4734"/>
      <c r="V4734" s="45"/>
      <c r="W4734"/>
    </row>
    <row r="4735" spans="1:23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 s="45"/>
      <c r="T4735"/>
      <c r="U4735"/>
      <c r="V4735" s="45"/>
      <c r="W4735"/>
    </row>
    <row r="4736" spans="1:23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 s="45"/>
      <c r="T4736"/>
      <c r="U4736"/>
      <c r="V4736" s="45"/>
      <c r="W4736"/>
    </row>
    <row r="4737" spans="1:23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 s="45"/>
      <c r="T4737"/>
      <c r="U4737"/>
      <c r="V4737" s="45"/>
      <c r="W4737"/>
    </row>
    <row r="4738" spans="1:23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 s="45"/>
      <c r="T4738"/>
      <c r="U4738"/>
      <c r="V4738" s="45"/>
      <c r="W4738"/>
    </row>
    <row r="4739" spans="1:23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 s="45"/>
      <c r="T4739"/>
      <c r="U4739"/>
      <c r="V4739" s="45"/>
      <c r="W4739"/>
    </row>
    <row r="4740" spans="1:23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 s="45"/>
      <c r="T4740"/>
      <c r="U4740"/>
      <c r="V4740" s="45"/>
      <c r="W4740"/>
    </row>
    <row r="4741" spans="1:23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 s="45"/>
      <c r="T4741"/>
      <c r="U4741"/>
      <c r="V4741" s="45"/>
      <c r="W4741"/>
    </row>
    <row r="4742" spans="1:23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 s="45"/>
      <c r="T4742"/>
      <c r="U4742"/>
      <c r="V4742" s="45"/>
      <c r="W4742"/>
    </row>
    <row r="4743" spans="1:23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 s="45"/>
      <c r="T4743"/>
      <c r="U4743"/>
      <c r="V4743" s="45"/>
      <c r="W4743"/>
    </row>
    <row r="4744" spans="1:23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 s="45"/>
      <c r="T4744"/>
      <c r="U4744"/>
      <c r="V4744" s="45"/>
      <c r="W4744"/>
    </row>
    <row r="4745" spans="1:23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 s="45"/>
      <c r="T4745"/>
      <c r="U4745"/>
      <c r="V4745" s="45"/>
      <c r="W4745"/>
    </row>
    <row r="4746" spans="1:23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 s="45"/>
      <c r="T4746"/>
      <c r="U4746"/>
      <c r="V4746" s="45"/>
      <c r="W4746"/>
    </row>
    <row r="4747" spans="1:23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 s="45"/>
      <c r="T4747"/>
      <c r="U4747"/>
      <c r="V4747" s="45"/>
      <c r="W4747"/>
    </row>
    <row r="4748" spans="1:23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 s="45"/>
      <c r="T4748"/>
      <c r="U4748"/>
      <c r="V4748" s="45"/>
      <c r="W4748"/>
    </row>
    <row r="4749" spans="1:23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 s="45"/>
      <c r="T4749"/>
      <c r="U4749"/>
      <c r="V4749" s="45"/>
      <c r="W4749"/>
    </row>
    <row r="4750" spans="1:23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 s="45"/>
      <c r="T4750"/>
      <c r="U4750"/>
      <c r="V4750" s="45"/>
      <c r="W4750"/>
    </row>
    <row r="4751" spans="1:23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 s="45"/>
      <c r="T4751"/>
      <c r="U4751"/>
      <c r="V4751" s="45"/>
      <c r="W4751"/>
    </row>
    <row r="4752" spans="1:23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 s="45"/>
      <c r="T4752"/>
      <c r="U4752"/>
      <c r="V4752" s="45"/>
      <c r="W4752"/>
    </row>
    <row r="4753" spans="1:23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 s="45"/>
      <c r="T4753"/>
      <c r="U4753"/>
      <c r="V4753" s="45"/>
      <c r="W4753"/>
    </row>
    <row r="4754" spans="1:23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 s="45"/>
      <c r="T4754"/>
      <c r="U4754"/>
      <c r="V4754" s="45"/>
      <c r="W4754"/>
    </row>
    <row r="4755" spans="1:23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 s="45"/>
      <c r="T4755"/>
      <c r="U4755"/>
      <c r="V4755" s="45"/>
      <c r="W4755"/>
    </row>
    <row r="4756" spans="1:23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 s="45"/>
      <c r="T4756"/>
      <c r="U4756"/>
      <c r="V4756" s="45"/>
      <c r="W4756"/>
    </row>
    <row r="4757" spans="1:23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 s="45"/>
      <c r="T4757"/>
      <c r="U4757"/>
      <c r="V4757" s="45"/>
      <c r="W4757"/>
    </row>
    <row r="4758" spans="1:23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 s="45"/>
      <c r="T4758"/>
      <c r="U4758"/>
      <c r="V4758" s="45"/>
      <c r="W4758"/>
    </row>
    <row r="4759" spans="1:23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 s="45"/>
      <c r="T4759"/>
      <c r="U4759"/>
      <c r="V4759" s="45"/>
      <c r="W4759"/>
    </row>
    <row r="4760" spans="1:23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 s="45"/>
      <c r="T4760"/>
      <c r="U4760"/>
      <c r="V4760" s="45"/>
      <c r="W4760"/>
    </row>
    <row r="4761" spans="1:23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 s="45"/>
      <c r="T4761"/>
      <c r="U4761"/>
      <c r="V4761" s="45"/>
      <c r="W4761"/>
    </row>
    <row r="4762" spans="1:23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 s="45"/>
      <c r="T4762"/>
      <c r="U4762"/>
      <c r="V4762" s="45"/>
      <c r="W4762"/>
    </row>
    <row r="4763" spans="1:23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 s="45"/>
      <c r="T4763"/>
      <c r="U4763"/>
      <c r="V4763" s="45"/>
      <c r="W4763"/>
    </row>
    <row r="4764" spans="1:23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 s="45"/>
      <c r="T4764"/>
      <c r="U4764"/>
      <c r="V4764" s="45"/>
      <c r="W4764"/>
    </row>
    <row r="4765" spans="1:23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 s="45"/>
      <c r="T4765"/>
      <c r="U4765"/>
      <c r="V4765" s="45"/>
      <c r="W4765"/>
    </row>
    <row r="4766" spans="1:23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 s="45"/>
      <c r="T4766"/>
      <c r="U4766"/>
      <c r="V4766" s="45"/>
      <c r="W4766"/>
    </row>
    <row r="4767" spans="1:23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 s="45"/>
      <c r="T4767"/>
      <c r="U4767"/>
      <c r="V4767" s="45"/>
      <c r="W4767"/>
    </row>
    <row r="4768" spans="1:23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 s="45"/>
      <c r="T4768"/>
      <c r="U4768"/>
      <c r="V4768" s="45"/>
      <c r="W4768"/>
    </row>
    <row r="4769" spans="1:23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 s="45"/>
      <c r="T4769"/>
      <c r="U4769"/>
      <c r="V4769" s="45"/>
      <c r="W4769"/>
    </row>
    <row r="4770" spans="1:23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 s="45"/>
      <c r="T4770"/>
      <c r="U4770"/>
      <c r="V4770" s="45"/>
      <c r="W4770"/>
    </row>
    <row r="4771" spans="1:23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 s="45"/>
      <c r="T4771"/>
      <c r="U4771"/>
      <c r="V4771" s="45"/>
      <c r="W4771"/>
    </row>
    <row r="4772" spans="1:23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 s="45"/>
      <c r="T4772"/>
      <c r="U4772"/>
      <c r="V4772" s="45"/>
      <c r="W4772"/>
    </row>
    <row r="4773" spans="1:23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 s="45"/>
      <c r="T4773"/>
      <c r="U4773"/>
      <c r="V4773" s="45"/>
      <c r="W4773"/>
    </row>
    <row r="4774" spans="1:23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 s="45"/>
      <c r="T4774"/>
      <c r="U4774"/>
      <c r="V4774" s="45"/>
      <c r="W4774"/>
    </row>
    <row r="4775" spans="1:23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 s="45"/>
      <c r="T4775"/>
      <c r="U4775"/>
      <c r="V4775" s="45"/>
      <c r="W4775"/>
    </row>
    <row r="4776" spans="1:23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 s="45"/>
      <c r="T4776"/>
      <c r="U4776"/>
      <c r="V4776" s="45"/>
      <c r="W4776"/>
    </row>
    <row r="4777" spans="1:23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 s="45"/>
      <c r="T4777"/>
      <c r="U4777"/>
      <c r="V4777" s="45"/>
      <c r="W4777"/>
    </row>
    <row r="4778" spans="1:23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 s="45"/>
      <c r="T4778"/>
      <c r="U4778"/>
      <c r="V4778" s="45"/>
      <c r="W4778"/>
    </row>
    <row r="4779" spans="1:23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 s="45"/>
      <c r="T4779"/>
      <c r="U4779"/>
      <c r="V4779" s="45"/>
      <c r="W4779"/>
    </row>
    <row r="4780" spans="1:23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 s="45"/>
      <c r="T4780"/>
      <c r="U4780"/>
      <c r="V4780" s="45"/>
      <c r="W4780"/>
    </row>
    <row r="4781" spans="1:23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 s="45"/>
      <c r="T4781"/>
      <c r="U4781"/>
      <c r="V4781" s="45"/>
      <c r="W4781"/>
    </row>
    <row r="4782" spans="1:23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 s="45"/>
      <c r="T4782"/>
      <c r="U4782"/>
      <c r="V4782" s="45"/>
      <c r="W4782"/>
    </row>
    <row r="4783" spans="1:23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 s="45"/>
      <c r="T4783"/>
      <c r="U4783"/>
      <c r="V4783" s="45"/>
      <c r="W4783"/>
    </row>
    <row r="4784" spans="1:23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 s="45"/>
      <c r="T4784"/>
      <c r="U4784"/>
      <c r="V4784" s="45"/>
      <c r="W4784"/>
    </row>
    <row r="4785" spans="1:23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 s="45"/>
      <c r="T4785"/>
      <c r="U4785"/>
      <c r="V4785" s="45"/>
      <c r="W4785"/>
    </row>
    <row r="4786" spans="1:23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 s="45"/>
      <c r="T4786"/>
      <c r="U4786"/>
      <c r="V4786" s="45"/>
      <c r="W4786"/>
    </row>
    <row r="4787" spans="1:23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 s="45"/>
      <c r="T4787"/>
      <c r="U4787"/>
      <c r="V4787" s="45"/>
      <c r="W4787"/>
    </row>
    <row r="4788" spans="1:23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 s="45"/>
      <c r="T4788"/>
      <c r="U4788"/>
      <c r="V4788" s="45"/>
      <c r="W4788"/>
    </row>
    <row r="4789" spans="1:23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 s="45"/>
      <c r="T4789"/>
      <c r="U4789"/>
      <c r="V4789" s="45"/>
      <c r="W4789"/>
    </row>
    <row r="4790" spans="1:23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 s="45"/>
      <c r="T4790"/>
      <c r="U4790"/>
      <c r="V4790" s="45"/>
      <c r="W4790"/>
    </row>
    <row r="4791" spans="1:23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 s="45"/>
      <c r="T4791"/>
      <c r="U4791"/>
      <c r="V4791" s="45"/>
      <c r="W4791"/>
    </row>
    <row r="4792" spans="1:23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 s="45"/>
      <c r="T4792"/>
      <c r="U4792"/>
      <c r="V4792" s="45"/>
      <c r="W4792"/>
    </row>
    <row r="4793" spans="1:23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 s="45"/>
      <c r="T4793"/>
      <c r="U4793"/>
      <c r="V4793" s="45"/>
      <c r="W4793"/>
    </row>
    <row r="4794" spans="1:23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 s="45"/>
      <c r="T4794"/>
      <c r="U4794"/>
      <c r="V4794" s="45"/>
      <c r="W4794"/>
    </row>
    <row r="4795" spans="1:23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 s="45"/>
      <c r="T4795"/>
      <c r="U4795"/>
      <c r="V4795" s="45"/>
      <c r="W4795"/>
    </row>
    <row r="4796" spans="1:23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 s="45"/>
      <c r="T4796"/>
      <c r="U4796"/>
      <c r="V4796" s="45"/>
      <c r="W4796"/>
    </row>
    <row r="4797" spans="1:23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 s="45"/>
      <c r="T4797"/>
      <c r="U4797"/>
      <c r="V4797" s="45"/>
      <c r="W4797"/>
    </row>
    <row r="4798" spans="1:23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 s="45"/>
      <c r="T4798"/>
      <c r="U4798"/>
      <c r="V4798" s="45"/>
      <c r="W4798"/>
    </row>
    <row r="4799" spans="1:23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 s="45"/>
      <c r="T4799"/>
      <c r="U4799"/>
      <c r="V4799" s="45"/>
      <c r="W4799"/>
    </row>
    <row r="4800" spans="1:23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 s="45"/>
      <c r="T4800"/>
      <c r="U4800"/>
      <c r="V4800" s="45"/>
      <c r="W4800"/>
    </row>
    <row r="4801" spans="1:23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 s="45"/>
      <c r="T4801"/>
      <c r="U4801"/>
      <c r="V4801" s="45"/>
      <c r="W4801"/>
    </row>
    <row r="4802" spans="1:23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 s="45"/>
      <c r="T4802"/>
      <c r="U4802"/>
      <c r="V4802" s="45"/>
      <c r="W4802"/>
    </row>
    <row r="4803" spans="1:23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 s="45"/>
      <c r="T4803"/>
      <c r="U4803"/>
      <c r="V4803" s="45"/>
      <c r="W4803"/>
    </row>
    <row r="4804" spans="1:23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 s="45"/>
      <c r="T4804"/>
      <c r="U4804"/>
      <c r="V4804" s="45"/>
      <c r="W4804"/>
    </row>
    <row r="4805" spans="1:23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 s="45"/>
      <c r="T4805"/>
      <c r="U4805"/>
      <c r="V4805" s="45"/>
      <c r="W4805"/>
    </row>
    <row r="4806" spans="1:23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 s="45"/>
      <c r="T4806"/>
      <c r="U4806"/>
      <c r="V4806" s="45"/>
      <c r="W4806"/>
    </row>
    <row r="4807" spans="1:23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 s="45"/>
      <c r="T4807"/>
      <c r="U4807"/>
      <c r="V4807" s="45"/>
      <c r="W4807"/>
    </row>
    <row r="4808" spans="1:23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 s="45"/>
      <c r="T4808"/>
      <c r="U4808"/>
      <c r="V4808" s="45"/>
      <c r="W4808"/>
    </row>
    <row r="4809" spans="1:23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 s="45"/>
      <c r="T4809"/>
      <c r="U4809"/>
      <c r="V4809" s="45"/>
      <c r="W4809"/>
    </row>
    <row r="4810" spans="1:23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 s="45"/>
      <c r="T4810"/>
      <c r="U4810"/>
      <c r="V4810" s="45"/>
      <c r="W4810"/>
    </row>
    <row r="4811" spans="1:23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 s="45"/>
      <c r="T4811"/>
      <c r="U4811"/>
      <c r="V4811" s="45"/>
      <c r="W4811"/>
    </row>
    <row r="4812" spans="1:23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 s="45"/>
      <c r="T4812"/>
      <c r="U4812"/>
      <c r="V4812" s="45"/>
      <c r="W4812"/>
    </row>
    <row r="4813" spans="1:23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 s="45"/>
      <c r="T4813"/>
      <c r="U4813"/>
      <c r="V4813" s="45"/>
      <c r="W4813"/>
    </row>
    <row r="4814" spans="1:23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 s="45"/>
      <c r="T4814"/>
      <c r="U4814"/>
      <c r="V4814" s="45"/>
      <c r="W4814"/>
    </row>
    <row r="4815" spans="1:23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 s="45"/>
      <c r="T4815"/>
      <c r="U4815"/>
      <c r="V4815" s="45"/>
      <c r="W4815"/>
    </row>
    <row r="4816" spans="1:23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 s="45"/>
      <c r="T4816"/>
      <c r="U4816"/>
      <c r="V4816" s="45"/>
      <c r="W4816"/>
    </row>
    <row r="4817" spans="1:23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 s="45"/>
      <c r="T4817"/>
      <c r="U4817"/>
      <c r="V4817" s="45"/>
      <c r="W4817"/>
    </row>
    <row r="4818" spans="1:23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 s="45"/>
      <c r="T4818"/>
      <c r="U4818"/>
      <c r="V4818" s="45"/>
      <c r="W4818"/>
    </row>
    <row r="4819" spans="1:23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 s="45"/>
      <c r="T4819"/>
      <c r="U4819"/>
      <c r="V4819" s="45"/>
      <c r="W4819"/>
    </row>
    <row r="4820" spans="1:23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 s="45"/>
      <c r="T4820"/>
      <c r="U4820"/>
      <c r="V4820" s="45"/>
      <c r="W4820"/>
    </row>
    <row r="4821" spans="1:23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 s="45"/>
      <c r="T4821"/>
      <c r="U4821"/>
      <c r="V4821" s="45"/>
      <c r="W4821"/>
    </row>
    <row r="4822" spans="1:23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 s="45"/>
      <c r="T4822"/>
      <c r="U4822"/>
      <c r="V4822" s="45"/>
      <c r="W4822"/>
    </row>
    <row r="4823" spans="1:23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 s="45"/>
      <c r="T4823"/>
      <c r="U4823"/>
      <c r="V4823" s="45"/>
      <c r="W4823"/>
    </row>
    <row r="4824" spans="1:23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 s="45"/>
      <c r="T4824"/>
      <c r="U4824"/>
      <c r="V4824" s="45"/>
      <c r="W4824"/>
    </row>
    <row r="4825" spans="1:23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 s="45"/>
      <c r="T4825"/>
      <c r="U4825"/>
      <c r="V4825" s="45"/>
      <c r="W4825"/>
    </row>
    <row r="4826" spans="1:23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 s="45"/>
      <c r="T4826"/>
      <c r="U4826"/>
      <c r="V4826" s="45"/>
      <c r="W4826"/>
    </row>
    <row r="4827" spans="1:23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 s="45"/>
      <c r="T4827"/>
      <c r="U4827"/>
      <c r="V4827" s="45"/>
      <c r="W4827"/>
    </row>
    <row r="4828" spans="1:23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 s="45"/>
      <c r="T4828"/>
      <c r="U4828"/>
      <c r="V4828" s="45"/>
      <c r="W4828"/>
    </row>
    <row r="4829" spans="1:23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 s="45"/>
      <c r="T4829"/>
      <c r="U4829"/>
      <c r="V4829" s="45"/>
      <c r="W4829"/>
    </row>
    <row r="4830" spans="1:23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 s="45"/>
      <c r="T4830"/>
      <c r="U4830"/>
      <c r="V4830" s="45"/>
      <c r="W4830"/>
    </row>
    <row r="4831" spans="1:23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 s="45"/>
      <c r="T4831"/>
      <c r="U4831"/>
      <c r="V4831" s="45"/>
      <c r="W4831"/>
    </row>
    <row r="4832" spans="1:23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 s="45"/>
      <c r="T4832"/>
      <c r="U4832"/>
      <c r="V4832" s="45"/>
      <c r="W4832"/>
    </row>
    <row r="4833" spans="1:23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 s="45"/>
      <c r="T4833"/>
      <c r="U4833"/>
      <c r="V4833" s="45"/>
      <c r="W4833"/>
    </row>
    <row r="4834" spans="1:23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 s="45"/>
      <c r="T4834"/>
      <c r="U4834"/>
      <c r="V4834" s="45"/>
      <c r="W4834"/>
    </row>
    <row r="4835" spans="1:23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 s="45"/>
      <c r="T4835"/>
      <c r="U4835"/>
      <c r="V4835" s="45"/>
      <c r="W4835"/>
    </row>
    <row r="4836" spans="1:23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 s="45"/>
      <c r="T4836"/>
      <c r="U4836"/>
      <c r="V4836" s="45"/>
      <c r="W4836"/>
    </row>
    <row r="4837" spans="1:23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 s="45"/>
      <c r="T4837"/>
      <c r="U4837"/>
      <c r="V4837" s="45"/>
      <c r="W4837"/>
    </row>
    <row r="4838" spans="1:23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 s="45"/>
      <c r="T4838"/>
      <c r="U4838"/>
      <c r="V4838" s="45"/>
      <c r="W4838"/>
    </row>
    <row r="4839" spans="1:23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 s="45"/>
      <c r="T4839"/>
      <c r="U4839"/>
      <c r="V4839" s="45"/>
      <c r="W4839"/>
    </row>
    <row r="4840" spans="1:23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 s="45"/>
      <c r="T4840"/>
      <c r="U4840"/>
      <c r="V4840" s="45"/>
      <c r="W4840"/>
    </row>
    <row r="4841" spans="1:23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 s="45"/>
      <c r="T4841"/>
      <c r="U4841"/>
      <c r="V4841" s="45"/>
      <c r="W4841"/>
    </row>
    <row r="4842" spans="1:23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 s="45"/>
      <c r="T4842"/>
      <c r="U4842"/>
      <c r="V4842" s="45"/>
      <c r="W4842"/>
    </row>
    <row r="4843" spans="1:23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 s="45"/>
      <c r="T4843"/>
      <c r="U4843"/>
      <c r="V4843" s="45"/>
      <c r="W4843"/>
    </row>
    <row r="4844" spans="1:23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 s="45"/>
      <c r="T4844"/>
      <c r="U4844"/>
      <c r="V4844" s="45"/>
      <c r="W4844"/>
    </row>
    <row r="4845" spans="1:23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 s="45"/>
      <c r="T4845"/>
      <c r="U4845"/>
      <c r="V4845" s="45"/>
      <c r="W4845"/>
    </row>
    <row r="4846" spans="1:23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 s="45"/>
      <c r="T4846"/>
      <c r="U4846"/>
      <c r="V4846" s="45"/>
      <c r="W4846"/>
    </row>
    <row r="4847" spans="1:23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 s="45"/>
      <c r="T4847"/>
      <c r="U4847"/>
      <c r="V4847" s="45"/>
      <c r="W4847"/>
    </row>
    <row r="4848" spans="1:23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 s="45"/>
      <c r="T4848"/>
      <c r="U4848"/>
      <c r="V4848" s="45"/>
      <c r="W4848"/>
    </row>
    <row r="4849" spans="1:23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 s="45"/>
      <c r="T4849"/>
      <c r="U4849"/>
      <c r="V4849" s="45"/>
      <c r="W4849"/>
    </row>
    <row r="4850" spans="1:23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 s="45"/>
      <c r="T4850"/>
      <c r="U4850"/>
      <c r="V4850" s="45"/>
      <c r="W4850"/>
    </row>
    <row r="4851" spans="1:23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 s="45"/>
      <c r="T4851"/>
      <c r="U4851"/>
      <c r="V4851" s="45"/>
      <c r="W4851"/>
    </row>
    <row r="4852" spans="1:23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 s="45"/>
      <c r="T4852"/>
      <c r="U4852"/>
      <c r="V4852" s="45"/>
      <c r="W4852"/>
    </row>
    <row r="4853" spans="1:23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 s="45"/>
      <c r="T4853"/>
      <c r="U4853"/>
      <c r="V4853" s="45"/>
      <c r="W4853"/>
    </row>
    <row r="4854" spans="1:23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 s="45"/>
      <c r="T4854"/>
      <c r="U4854"/>
      <c r="V4854" s="45"/>
      <c r="W4854"/>
    </row>
    <row r="4855" spans="1:23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 s="45"/>
      <c r="T4855"/>
      <c r="U4855"/>
      <c r="V4855" s="45"/>
      <c r="W4855"/>
    </row>
    <row r="4856" spans="1:23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 s="45"/>
      <c r="T4856"/>
      <c r="U4856"/>
      <c r="V4856" s="45"/>
      <c r="W4856"/>
    </row>
    <row r="4857" spans="1:23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 s="45"/>
      <c r="T4857"/>
      <c r="U4857"/>
      <c r="V4857" s="45"/>
      <c r="W4857"/>
    </row>
    <row r="4858" spans="1:23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 s="45"/>
      <c r="T4858"/>
      <c r="U4858"/>
      <c r="V4858" s="45"/>
      <c r="W4858"/>
    </row>
    <row r="4859" spans="1:23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 s="45"/>
      <c r="T4859"/>
      <c r="U4859"/>
      <c r="V4859" s="45"/>
      <c r="W4859"/>
    </row>
    <row r="4860" spans="1:23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 s="45"/>
      <c r="T4860"/>
      <c r="U4860"/>
      <c r="V4860" s="45"/>
      <c r="W4860"/>
    </row>
    <row r="4861" spans="1:23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 s="45"/>
      <c r="T4861"/>
      <c r="U4861"/>
      <c r="V4861" s="45"/>
      <c r="W4861"/>
    </row>
    <row r="4862" spans="1:23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 s="45"/>
      <c r="T4862"/>
      <c r="U4862"/>
      <c r="V4862" s="45"/>
      <c r="W4862"/>
    </row>
    <row r="4863" spans="1:23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 s="45"/>
      <c r="T4863"/>
      <c r="U4863"/>
      <c r="V4863" s="45"/>
      <c r="W4863"/>
    </row>
    <row r="4864" spans="1:23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 s="45"/>
      <c r="T4864"/>
      <c r="U4864"/>
      <c r="V4864" s="45"/>
      <c r="W4864"/>
    </row>
    <row r="4865" spans="1:23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 s="45"/>
      <c r="T4865"/>
      <c r="U4865"/>
      <c r="V4865" s="45"/>
      <c r="W4865"/>
    </row>
    <row r="4866" spans="1:23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 s="45"/>
      <c r="T4866"/>
      <c r="U4866"/>
      <c r="V4866" s="45"/>
      <c r="W4866"/>
    </row>
    <row r="4867" spans="1:23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 s="45"/>
      <c r="T4867"/>
      <c r="U4867"/>
      <c r="V4867" s="45"/>
      <c r="W4867"/>
    </row>
    <row r="4868" spans="1:23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 s="45"/>
      <c r="T4868"/>
      <c r="U4868"/>
      <c r="V4868" s="45"/>
      <c r="W4868"/>
    </row>
    <row r="4869" spans="1:23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 s="45"/>
      <c r="T4869"/>
      <c r="U4869"/>
      <c r="V4869" s="45"/>
      <c r="W4869"/>
    </row>
    <row r="4870" spans="1:23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 s="45"/>
      <c r="T4870"/>
      <c r="U4870"/>
      <c r="V4870" s="45"/>
      <c r="W4870"/>
    </row>
    <row r="4871" spans="1:23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 s="45"/>
      <c r="T4871"/>
      <c r="U4871"/>
      <c r="V4871" s="45"/>
      <c r="W4871"/>
    </row>
    <row r="4872" spans="1:23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 s="45"/>
      <c r="T4872"/>
      <c r="U4872"/>
      <c r="V4872" s="45"/>
      <c r="W4872"/>
    </row>
    <row r="4873" spans="1:23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 s="45"/>
      <c r="T4873"/>
      <c r="U4873"/>
      <c r="V4873" s="45"/>
      <c r="W4873"/>
    </row>
    <row r="4874" spans="1:23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 s="45"/>
      <c r="T4874"/>
      <c r="U4874"/>
      <c r="V4874" s="45"/>
      <c r="W4874"/>
    </row>
    <row r="4875" spans="1:23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 s="45"/>
      <c r="T4875"/>
      <c r="U4875"/>
      <c r="V4875" s="45"/>
      <c r="W4875"/>
    </row>
    <row r="4876" spans="1:23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 s="45"/>
      <c r="T4876"/>
      <c r="U4876"/>
      <c r="V4876" s="45"/>
      <c r="W4876"/>
    </row>
    <row r="4877" spans="1:23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 s="45"/>
      <c r="T4877"/>
      <c r="U4877"/>
      <c r="V4877" s="45"/>
      <c r="W4877"/>
    </row>
    <row r="4878" spans="1:23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 s="45"/>
      <c r="T4878"/>
      <c r="U4878"/>
      <c r="V4878" s="45"/>
      <c r="W4878"/>
    </row>
    <row r="4879" spans="1:23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 s="45"/>
      <c r="T4879"/>
      <c r="U4879"/>
      <c r="V4879" s="45"/>
      <c r="W4879"/>
    </row>
    <row r="4880" spans="1:23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 s="45"/>
      <c r="T4880"/>
      <c r="U4880"/>
      <c r="V4880" s="45"/>
      <c r="W4880"/>
    </row>
    <row r="4881" spans="1:23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 s="45"/>
      <c r="T4881"/>
      <c r="U4881"/>
      <c r="V4881" s="45"/>
      <c r="W4881"/>
    </row>
    <row r="4882" spans="1:23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 s="45"/>
      <c r="T4882"/>
      <c r="U4882"/>
      <c r="V4882" s="45"/>
      <c r="W4882"/>
    </row>
    <row r="4883" spans="1:23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 s="45"/>
      <c r="T4883"/>
      <c r="U4883"/>
      <c r="V4883" s="45"/>
      <c r="W4883"/>
    </row>
    <row r="4884" spans="1:23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 s="45"/>
      <c r="T4884"/>
      <c r="U4884"/>
      <c r="V4884" s="45"/>
      <c r="W4884"/>
    </row>
    <row r="4885" spans="1:23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 s="45"/>
      <c r="T4885"/>
      <c r="U4885"/>
      <c r="V4885" s="45"/>
      <c r="W4885"/>
    </row>
    <row r="4886" spans="1:23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 s="45"/>
      <c r="T4886"/>
      <c r="U4886"/>
      <c r="V4886" s="45"/>
      <c r="W4886"/>
    </row>
    <row r="4887" spans="1:23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 s="45"/>
      <c r="T4887"/>
      <c r="U4887"/>
      <c r="V4887" s="45"/>
      <c r="W4887"/>
    </row>
    <row r="4888" spans="1:23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 s="45"/>
      <c r="T4888"/>
      <c r="U4888"/>
      <c r="V4888" s="45"/>
      <c r="W4888"/>
    </row>
    <row r="4889" spans="1:23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 s="45"/>
      <c r="T4889"/>
      <c r="U4889"/>
      <c r="V4889" s="45"/>
      <c r="W4889"/>
    </row>
    <row r="4890" spans="1:23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 s="45"/>
      <c r="T4890"/>
      <c r="U4890"/>
      <c r="V4890" s="45"/>
      <c r="W4890"/>
    </row>
    <row r="4891" spans="1:23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 s="45"/>
      <c r="T4891"/>
      <c r="U4891"/>
      <c r="V4891" s="45"/>
      <c r="W4891"/>
    </row>
    <row r="4892" spans="1:23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 s="45"/>
      <c r="T4892"/>
      <c r="U4892"/>
      <c r="V4892" s="45"/>
      <c r="W4892"/>
    </row>
    <row r="4893" spans="1:23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 s="45"/>
      <c r="T4893"/>
      <c r="U4893"/>
      <c r="V4893" s="45"/>
      <c r="W4893"/>
    </row>
    <row r="4894" spans="1:23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 s="45"/>
      <c r="T4894"/>
      <c r="U4894"/>
      <c r="V4894" s="45"/>
      <c r="W4894"/>
    </row>
    <row r="4895" spans="1:23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 s="45"/>
      <c r="T4895"/>
      <c r="U4895"/>
      <c r="V4895" s="45"/>
      <c r="W4895"/>
    </row>
    <row r="4896" spans="1:23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 s="45"/>
      <c r="T4896"/>
      <c r="U4896"/>
      <c r="V4896" s="45"/>
      <c r="W4896"/>
    </row>
    <row r="4897" spans="1:23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 s="45"/>
      <c r="T4897"/>
      <c r="U4897"/>
      <c r="V4897" s="45"/>
      <c r="W4897"/>
    </row>
    <row r="4898" spans="1:23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 s="45"/>
      <c r="T4898"/>
      <c r="U4898"/>
      <c r="V4898" s="45"/>
      <c r="W4898"/>
    </row>
    <row r="4899" spans="1:23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 s="45"/>
      <c r="T4899"/>
      <c r="U4899"/>
      <c r="V4899" s="45"/>
      <c r="W4899"/>
    </row>
    <row r="4900" spans="1:23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 s="45"/>
      <c r="T4900"/>
      <c r="U4900"/>
      <c r="V4900" s="45"/>
      <c r="W4900"/>
    </row>
    <row r="4901" spans="1:23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 s="45"/>
      <c r="T4901"/>
      <c r="U4901"/>
      <c r="V4901" s="45"/>
      <c r="W4901"/>
    </row>
    <row r="4902" spans="1:23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 s="45"/>
      <c r="T4902"/>
      <c r="U4902"/>
      <c r="V4902" s="45"/>
      <c r="W4902"/>
    </row>
    <row r="4903" spans="1:23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 s="45"/>
      <c r="T4903"/>
      <c r="U4903"/>
      <c r="V4903" s="45"/>
      <c r="W4903"/>
    </row>
    <row r="4904" spans="1:23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 s="45"/>
      <c r="T4904"/>
      <c r="U4904"/>
      <c r="V4904" s="45"/>
      <c r="W4904"/>
    </row>
    <row r="4905" spans="1:23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 s="45"/>
      <c r="T4905"/>
      <c r="U4905"/>
      <c r="V4905" s="45"/>
      <c r="W4905"/>
    </row>
    <row r="4906" spans="1:23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 s="45"/>
      <c r="T4906"/>
      <c r="U4906"/>
      <c r="V4906" s="45"/>
      <c r="W4906"/>
    </row>
    <row r="4907" spans="1:23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 s="45"/>
      <c r="T4907"/>
      <c r="U4907"/>
      <c r="V4907" s="45"/>
      <c r="W4907"/>
    </row>
    <row r="4908" spans="1:23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 s="45"/>
      <c r="T4908"/>
      <c r="U4908"/>
      <c r="V4908" s="45"/>
      <c r="W4908"/>
    </row>
    <row r="4909" spans="1:23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 s="45"/>
      <c r="T4909"/>
      <c r="U4909"/>
      <c r="V4909" s="45"/>
      <c r="W4909"/>
    </row>
    <row r="4910" spans="1:23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 s="45"/>
      <c r="T4910"/>
      <c r="U4910"/>
      <c r="V4910" s="45"/>
      <c r="W4910"/>
    </row>
    <row r="4911" spans="1:23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 s="45"/>
      <c r="T4911"/>
      <c r="U4911"/>
      <c r="V4911" s="45"/>
      <c r="W4911"/>
    </row>
    <row r="4912" spans="1:23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 s="45"/>
      <c r="T4912"/>
      <c r="U4912"/>
      <c r="V4912" s="45"/>
      <c r="W4912"/>
    </row>
    <row r="4913" spans="1:23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 s="45"/>
      <c r="T4913"/>
      <c r="U4913"/>
      <c r="V4913" s="45"/>
      <c r="W4913"/>
    </row>
    <row r="4914" spans="1:23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 s="45"/>
      <c r="T4914"/>
      <c r="U4914"/>
      <c r="V4914" s="45"/>
      <c r="W4914"/>
    </row>
    <row r="4915" spans="1:23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 s="45"/>
      <c r="T4915"/>
      <c r="U4915"/>
      <c r="V4915" s="45"/>
      <c r="W4915"/>
    </row>
    <row r="4916" spans="1:23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 s="45"/>
      <c r="T4916"/>
      <c r="U4916"/>
      <c r="V4916" s="45"/>
      <c r="W4916"/>
    </row>
    <row r="4917" spans="1:23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 s="45"/>
      <c r="T4917"/>
      <c r="U4917"/>
      <c r="V4917" s="45"/>
      <c r="W4917"/>
    </row>
    <row r="4918" spans="1:23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 s="45"/>
      <c r="T4918"/>
      <c r="U4918"/>
      <c r="V4918" s="45"/>
      <c r="W4918"/>
    </row>
    <row r="4919" spans="1:23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 s="45"/>
      <c r="T4919"/>
      <c r="U4919"/>
      <c r="V4919" s="45"/>
      <c r="W4919"/>
    </row>
    <row r="4920" spans="1:23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 s="45"/>
      <c r="T4920"/>
      <c r="U4920"/>
      <c r="V4920" s="45"/>
      <c r="W4920"/>
    </row>
    <row r="4921" spans="1:23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 s="45"/>
      <c r="T4921"/>
      <c r="U4921"/>
      <c r="V4921" s="45"/>
      <c r="W4921"/>
    </row>
    <row r="4922" spans="1:23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 s="45"/>
      <c r="T4922"/>
      <c r="U4922"/>
      <c r="V4922" s="45"/>
      <c r="W4922"/>
    </row>
    <row r="4923" spans="1:23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 s="45"/>
      <c r="T4923"/>
      <c r="U4923"/>
      <c r="V4923" s="45"/>
      <c r="W4923"/>
    </row>
    <row r="4924" spans="1:23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 s="45"/>
      <c r="T4924"/>
      <c r="U4924"/>
      <c r="V4924" s="45"/>
      <c r="W4924"/>
    </row>
    <row r="4925" spans="1:23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 s="45"/>
      <c r="T4925"/>
      <c r="U4925"/>
      <c r="V4925" s="45"/>
      <c r="W4925"/>
    </row>
    <row r="4926" spans="1:23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 s="45"/>
      <c r="T4926"/>
      <c r="U4926"/>
      <c r="V4926" s="45"/>
      <c r="W4926"/>
    </row>
    <row r="4927" spans="1:23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 s="45"/>
      <c r="T4927"/>
      <c r="U4927"/>
      <c r="V4927" s="45"/>
      <c r="W4927"/>
    </row>
    <row r="4928" spans="1:23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 s="45"/>
      <c r="T4928"/>
      <c r="U4928"/>
      <c r="V4928" s="45"/>
      <c r="W4928"/>
    </row>
    <row r="4929" spans="1:23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 s="45"/>
      <c r="T4929"/>
      <c r="U4929"/>
      <c r="V4929" s="45"/>
      <c r="W4929"/>
    </row>
    <row r="4930" spans="1:23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 s="45"/>
      <c r="T4930"/>
      <c r="U4930"/>
      <c r="V4930" s="45"/>
      <c r="W4930"/>
    </row>
    <row r="4931" spans="1:23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 s="45"/>
      <c r="T4931"/>
      <c r="U4931"/>
      <c r="V4931" s="45"/>
      <c r="W4931"/>
    </row>
    <row r="4932" spans="1:23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 s="45"/>
      <c r="T4932"/>
      <c r="U4932"/>
      <c r="V4932" s="45"/>
      <c r="W4932"/>
    </row>
    <row r="4933" spans="1:23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 s="45"/>
      <c r="T4933"/>
      <c r="U4933"/>
      <c r="V4933" s="45"/>
      <c r="W4933"/>
    </row>
    <row r="4934" spans="1:23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 s="45"/>
      <c r="T4934"/>
      <c r="U4934"/>
      <c r="V4934" s="45"/>
      <c r="W4934"/>
    </row>
    <row r="4935" spans="1:23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 s="45"/>
      <c r="T4935"/>
      <c r="U4935"/>
      <c r="V4935" s="45"/>
      <c r="W4935"/>
    </row>
    <row r="4936" spans="1:23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 s="45"/>
      <c r="T4936"/>
      <c r="U4936"/>
      <c r="V4936" s="45"/>
      <c r="W4936"/>
    </row>
    <row r="4937" spans="1:23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 s="45"/>
      <c r="T4937"/>
      <c r="U4937"/>
      <c r="V4937" s="45"/>
      <c r="W4937"/>
    </row>
    <row r="4938" spans="1:23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 s="45"/>
      <c r="T4938"/>
      <c r="U4938"/>
      <c r="V4938" s="45"/>
      <c r="W4938"/>
    </row>
    <row r="4939" spans="1:23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 s="45"/>
      <c r="T4939"/>
      <c r="U4939"/>
      <c r="V4939" s="45"/>
      <c r="W4939"/>
    </row>
    <row r="4940" spans="1:23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 s="45"/>
      <c r="T4940"/>
      <c r="U4940"/>
      <c r="V4940" s="45"/>
      <c r="W4940"/>
    </row>
    <row r="4941" spans="1:23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 s="45"/>
      <c r="T4941"/>
      <c r="U4941"/>
      <c r="V4941" s="45"/>
      <c r="W4941"/>
    </row>
    <row r="4942" spans="1:23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 s="45"/>
      <c r="T4942"/>
      <c r="U4942"/>
      <c r="V4942" s="45"/>
      <c r="W4942"/>
    </row>
    <row r="4943" spans="1:23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 s="45"/>
      <c r="T4943"/>
      <c r="U4943"/>
      <c r="V4943" s="45"/>
      <c r="W4943"/>
    </row>
    <row r="4944" spans="1:23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 s="45"/>
      <c r="T4944"/>
      <c r="U4944"/>
      <c r="V4944" s="45"/>
      <c r="W4944"/>
    </row>
    <row r="4945" spans="1:23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 s="45"/>
      <c r="T4945"/>
      <c r="U4945"/>
      <c r="V4945" s="45"/>
      <c r="W4945"/>
    </row>
    <row r="4946" spans="1:23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 s="45"/>
      <c r="T4946"/>
      <c r="U4946"/>
      <c r="V4946" s="45"/>
      <c r="W4946"/>
    </row>
    <row r="4947" spans="1:23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 s="45"/>
      <c r="T4947"/>
      <c r="U4947"/>
      <c r="V4947" s="45"/>
      <c r="W4947"/>
    </row>
    <row r="4948" spans="1:23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 s="45"/>
      <c r="T4948"/>
      <c r="U4948"/>
      <c r="V4948" s="45"/>
      <c r="W4948"/>
    </row>
    <row r="4949" spans="1:23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 s="45"/>
      <c r="T4949"/>
      <c r="U4949"/>
      <c r="V4949" s="45"/>
      <c r="W4949"/>
    </row>
    <row r="4950" spans="1:23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 s="45"/>
      <c r="T4950"/>
      <c r="U4950"/>
      <c r="V4950" s="45"/>
      <c r="W4950"/>
    </row>
    <row r="4951" spans="1:23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 s="45"/>
      <c r="T4951"/>
      <c r="U4951"/>
      <c r="V4951" s="45"/>
      <c r="W4951"/>
    </row>
    <row r="4952" spans="1:23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 s="45"/>
      <c r="T4952"/>
      <c r="U4952"/>
      <c r="V4952" s="45"/>
      <c r="W4952"/>
    </row>
    <row r="4953" spans="1:23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 s="45"/>
      <c r="T4953"/>
      <c r="U4953"/>
      <c r="V4953" s="45"/>
      <c r="W4953"/>
    </row>
    <row r="4954" spans="1:23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 s="45"/>
      <c r="T4954"/>
      <c r="U4954"/>
      <c r="V4954" s="45"/>
      <c r="W4954"/>
    </row>
    <row r="4955" spans="1:23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 s="45"/>
      <c r="T4955"/>
      <c r="U4955"/>
      <c r="V4955" s="45"/>
      <c r="W4955"/>
    </row>
    <row r="4956" spans="1:23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 s="45"/>
      <c r="T4956"/>
      <c r="U4956"/>
      <c r="V4956" s="45"/>
      <c r="W4956"/>
    </row>
    <row r="4957" spans="1:23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 s="45"/>
      <c r="T4957"/>
      <c r="U4957"/>
      <c r="V4957" s="45"/>
      <c r="W4957"/>
    </row>
    <row r="4958" spans="1:23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 s="45"/>
      <c r="T4958"/>
      <c r="U4958"/>
      <c r="V4958" s="45"/>
      <c r="W4958"/>
    </row>
    <row r="4959" spans="1:23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 s="45"/>
      <c r="T4959"/>
      <c r="U4959"/>
      <c r="V4959" s="45"/>
      <c r="W4959"/>
    </row>
    <row r="4960" spans="1:23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 s="45"/>
      <c r="T4960"/>
      <c r="U4960"/>
      <c r="V4960" s="45"/>
      <c r="W4960"/>
    </row>
    <row r="4961" spans="1:23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 s="45"/>
      <c r="T4961"/>
      <c r="U4961"/>
      <c r="V4961" s="45"/>
      <c r="W4961"/>
    </row>
    <row r="4962" spans="1:23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 s="45"/>
      <c r="T4962"/>
      <c r="U4962"/>
      <c r="V4962" s="45"/>
      <c r="W4962"/>
    </row>
    <row r="4963" spans="1:23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 s="45"/>
      <c r="T4963"/>
      <c r="U4963"/>
      <c r="V4963" s="45"/>
      <c r="W4963"/>
    </row>
    <row r="4964" spans="1:23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 s="45"/>
      <c r="T4964"/>
      <c r="U4964"/>
      <c r="V4964" s="45"/>
      <c r="W4964"/>
    </row>
    <row r="4965" spans="1:23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 s="45"/>
      <c r="T4965"/>
      <c r="U4965"/>
      <c r="V4965" s="45"/>
      <c r="W4965"/>
    </row>
    <row r="4966" spans="1:23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 s="45"/>
      <c r="T4966"/>
      <c r="U4966"/>
      <c r="V4966" s="45"/>
      <c r="W4966"/>
    </row>
    <row r="4967" spans="1:23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 s="45"/>
      <c r="T4967"/>
      <c r="U4967"/>
      <c r="V4967" s="45"/>
      <c r="W4967"/>
    </row>
    <row r="4968" spans="1:23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 s="45"/>
      <c r="T4968"/>
      <c r="U4968"/>
      <c r="V4968" s="45"/>
      <c r="W4968"/>
    </row>
    <row r="4969" spans="1:23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 s="45"/>
      <c r="T4969"/>
      <c r="U4969"/>
      <c r="V4969" s="45"/>
      <c r="W4969"/>
    </row>
    <row r="4970" spans="1:23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 s="45"/>
      <c r="T4970"/>
      <c r="U4970"/>
      <c r="V4970" s="45"/>
      <c r="W4970"/>
    </row>
    <row r="4971" spans="1:23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 s="45"/>
      <c r="T4971"/>
      <c r="U4971"/>
      <c r="V4971" s="45"/>
      <c r="W4971"/>
    </row>
    <row r="4972" spans="1:23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 s="45"/>
      <c r="T4972"/>
      <c r="U4972"/>
      <c r="V4972" s="45"/>
      <c r="W4972"/>
    </row>
    <row r="4973" spans="1:23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 s="45"/>
      <c r="T4973"/>
      <c r="U4973"/>
      <c r="V4973" s="45"/>
      <c r="W4973"/>
    </row>
    <row r="4974" spans="1:23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 s="45"/>
      <c r="T4974"/>
      <c r="U4974"/>
      <c r="V4974" s="45"/>
      <c r="W4974"/>
    </row>
    <row r="4975" spans="1:23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 s="45"/>
      <c r="T4975"/>
      <c r="U4975"/>
      <c r="V4975" s="45"/>
      <c r="W4975"/>
    </row>
    <row r="4976" spans="1:23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 s="45"/>
      <c r="T4976"/>
      <c r="U4976"/>
      <c r="V4976" s="45"/>
      <c r="W4976"/>
    </row>
    <row r="4977" spans="1:23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 s="45"/>
      <c r="T4977"/>
      <c r="U4977"/>
      <c r="V4977" s="45"/>
      <c r="W4977"/>
    </row>
    <row r="4978" spans="1:23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 s="45"/>
      <c r="T4978"/>
      <c r="U4978"/>
      <c r="V4978" s="45"/>
      <c r="W4978"/>
    </row>
    <row r="4979" spans="1:23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 s="45"/>
      <c r="T4979"/>
      <c r="U4979"/>
      <c r="V4979" s="45"/>
      <c r="W4979"/>
    </row>
    <row r="4980" spans="1:23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 s="45"/>
      <c r="T4980"/>
      <c r="U4980"/>
      <c r="V4980" s="45"/>
      <c r="W4980"/>
    </row>
    <row r="4981" spans="1:23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 s="45"/>
      <c r="T4981"/>
      <c r="U4981"/>
      <c r="V4981" s="45"/>
      <c r="W4981"/>
    </row>
    <row r="4982" spans="1:23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 s="45"/>
      <c r="T4982"/>
      <c r="U4982"/>
      <c r="V4982" s="45"/>
      <c r="W4982"/>
    </row>
    <row r="4983" spans="1:23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 s="45"/>
      <c r="T4983"/>
      <c r="U4983"/>
      <c r="V4983" s="45"/>
      <c r="W4983"/>
    </row>
    <row r="4984" spans="1:23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 s="45"/>
      <c r="T4984"/>
      <c r="U4984"/>
      <c r="V4984" s="45"/>
      <c r="W4984"/>
    </row>
    <row r="4985" spans="1:23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 s="45"/>
      <c r="T4985"/>
      <c r="U4985"/>
      <c r="V4985" s="45"/>
      <c r="W4985"/>
    </row>
    <row r="4986" spans="1:23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 s="45"/>
      <c r="T4986"/>
      <c r="U4986"/>
      <c r="V4986" s="45"/>
      <c r="W4986"/>
    </row>
    <row r="4987" spans="1:23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 s="45"/>
      <c r="T4987"/>
      <c r="U4987"/>
      <c r="V4987" s="45"/>
      <c r="W4987"/>
    </row>
    <row r="4988" spans="1:23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 s="45"/>
      <c r="T4988"/>
      <c r="U4988"/>
      <c r="V4988" s="45"/>
      <c r="W4988"/>
    </row>
    <row r="4989" spans="1:23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 s="45"/>
      <c r="T4989"/>
      <c r="U4989"/>
      <c r="V4989" s="45"/>
      <c r="W4989"/>
    </row>
    <row r="4990" spans="1:23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 s="45"/>
      <c r="T4990"/>
      <c r="U4990"/>
      <c r="V4990" s="45"/>
      <c r="W4990"/>
    </row>
    <row r="4991" spans="1:23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 s="45"/>
      <c r="T4991"/>
      <c r="U4991"/>
      <c r="V4991" s="45"/>
      <c r="W4991"/>
    </row>
    <row r="4992" spans="1:23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 s="45"/>
      <c r="T4992"/>
      <c r="U4992"/>
      <c r="V4992" s="45"/>
      <c r="W4992"/>
    </row>
  </sheetData>
  <sheetProtection selectLockedCells="1"/>
  <autoFilter ref="A1:U303" xr:uid="{00000000-0009-0000-0000-000000000000}">
    <sortState xmlns:xlrd2="http://schemas.microsoft.com/office/spreadsheetml/2017/richdata2" ref="A2:U303">
      <sortCondition ref="B1:B303"/>
    </sortState>
  </autoFilter>
  <sortState xmlns:xlrd2="http://schemas.microsoft.com/office/spreadsheetml/2017/richdata2" ref="A2:U4992">
    <sortCondition ref="B2:B31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5" s="17" customFormat="1" ht="44.25" customHeight="1" x14ac:dyDescent="0.25">
      <c r="A1" s="17" t="s">
        <v>22</v>
      </c>
      <c r="B1" s="16" t="s">
        <v>7</v>
      </c>
      <c r="C1" s="16" t="s">
        <v>0</v>
      </c>
      <c r="D1" s="16" t="s">
        <v>1</v>
      </c>
      <c r="E1" s="16" t="s">
        <v>2</v>
      </c>
    </row>
    <row r="2" spans="1:5" x14ac:dyDescent="0.2">
      <c r="A2" s="10" t="s">
        <v>23</v>
      </c>
      <c r="B2" s="37"/>
      <c r="C2" s="37"/>
      <c r="D2" s="37"/>
      <c r="E2" s="38"/>
    </row>
    <row r="3" spans="1:5" x14ac:dyDescent="0.2">
      <c r="A3" s="10" t="s">
        <v>23</v>
      </c>
      <c r="B3" s="37"/>
      <c r="C3" s="37"/>
      <c r="D3" s="37"/>
      <c r="E3" s="38"/>
    </row>
    <row r="4" spans="1:5" x14ac:dyDescent="0.2">
      <c r="A4" s="10" t="s">
        <v>23</v>
      </c>
      <c r="B4" s="37"/>
      <c r="C4" s="37"/>
      <c r="D4" s="37"/>
      <c r="E4" s="38"/>
    </row>
    <row r="5" spans="1:5" x14ac:dyDescent="0.2">
      <c r="A5" s="10" t="s">
        <v>23</v>
      </c>
      <c r="B5" s="37"/>
      <c r="C5" s="37"/>
      <c r="D5" s="37"/>
      <c r="E5" s="38"/>
    </row>
    <row r="6" spans="1:5" x14ac:dyDescent="0.2">
      <c r="A6" s="10" t="s">
        <v>23</v>
      </c>
      <c r="B6" s="37"/>
      <c r="C6" s="37"/>
      <c r="D6" s="37"/>
      <c r="E6" s="38"/>
    </row>
    <row r="7" spans="1:5" x14ac:dyDescent="0.2">
      <c r="A7" s="10" t="s">
        <v>23</v>
      </c>
      <c r="B7" s="37"/>
      <c r="C7" s="37"/>
      <c r="D7" s="37"/>
      <c r="E7" s="38"/>
    </row>
    <row r="8" spans="1:5" x14ac:dyDescent="0.2">
      <c r="A8" s="10" t="s">
        <v>23</v>
      </c>
      <c r="B8" s="37"/>
      <c r="C8" s="37"/>
      <c r="D8" s="37"/>
      <c r="E8" s="38"/>
    </row>
    <row r="9" spans="1:5" x14ac:dyDescent="0.2">
      <c r="A9" s="10" t="s">
        <v>23</v>
      </c>
      <c r="B9" s="37"/>
      <c r="C9" s="37"/>
      <c r="D9" s="37"/>
      <c r="E9" s="38"/>
    </row>
    <row r="10" spans="1:5" x14ac:dyDescent="0.2">
      <c r="A10" s="10" t="s">
        <v>23</v>
      </c>
      <c r="B10" s="37"/>
      <c r="C10" s="37"/>
      <c r="D10" s="37"/>
      <c r="E10" s="38"/>
    </row>
    <row r="11" spans="1:5" x14ac:dyDescent="0.2">
      <c r="A11" s="10" t="s">
        <v>23</v>
      </c>
      <c r="B11" s="37"/>
      <c r="C11" s="37"/>
      <c r="D11" s="37"/>
      <c r="E11" s="38"/>
    </row>
    <row r="12" spans="1:5" x14ac:dyDescent="0.2">
      <c r="A12" s="10" t="s">
        <v>23</v>
      </c>
      <c r="B12" s="37"/>
      <c r="C12" s="37"/>
      <c r="D12" s="37"/>
      <c r="E12" s="38"/>
    </row>
    <row r="13" spans="1:5" x14ac:dyDescent="0.2">
      <c r="A13" s="10" t="s">
        <v>23</v>
      </c>
      <c r="B13" s="37"/>
      <c r="C13" s="37"/>
      <c r="D13" s="37"/>
      <c r="E13" s="38"/>
    </row>
    <row r="14" spans="1:5" x14ac:dyDescent="0.2">
      <c r="A14" s="10" t="s">
        <v>23</v>
      </c>
      <c r="B14" s="37"/>
      <c r="C14" s="37"/>
      <c r="D14" s="37"/>
      <c r="E14" s="38"/>
    </row>
    <row r="15" spans="1:5" x14ac:dyDescent="0.2">
      <c r="A15" s="10" t="s">
        <v>23</v>
      </c>
      <c r="B15" s="37"/>
      <c r="C15" s="37"/>
      <c r="D15" s="37"/>
      <c r="E15" s="38"/>
    </row>
    <row r="16" spans="1:5" x14ac:dyDescent="0.2">
      <c r="A16" s="10" t="s">
        <v>23</v>
      </c>
      <c r="B16" s="37"/>
      <c r="C16" s="37"/>
      <c r="D16" s="37"/>
      <c r="E16" s="38"/>
    </row>
    <row r="17" spans="1:5" x14ac:dyDescent="0.2">
      <c r="A17" s="10" t="s">
        <v>23</v>
      </c>
      <c r="B17" s="37"/>
      <c r="C17" s="37"/>
      <c r="D17" s="37"/>
      <c r="E17" s="38"/>
    </row>
    <row r="18" spans="1:5" x14ac:dyDescent="0.2">
      <c r="A18" s="10" t="s">
        <v>23</v>
      </c>
      <c r="B18" s="37"/>
      <c r="C18" s="37"/>
      <c r="D18" s="37"/>
      <c r="E18" s="38"/>
    </row>
    <row r="19" spans="1:5" x14ac:dyDescent="0.2">
      <c r="A19" s="10" t="s">
        <v>23</v>
      </c>
      <c r="B19" s="37"/>
      <c r="C19" s="37"/>
      <c r="D19" s="37"/>
      <c r="E19" s="38"/>
    </row>
    <row r="20" spans="1:5" x14ac:dyDescent="0.2">
      <c r="A20" s="10" t="s">
        <v>23</v>
      </c>
      <c r="B20" s="37"/>
      <c r="C20" s="37"/>
      <c r="D20" s="37"/>
      <c r="E20" s="38"/>
    </row>
    <row r="21" spans="1:5" x14ac:dyDescent="0.2">
      <c r="A21" s="10" t="s">
        <v>23</v>
      </c>
      <c r="B21" s="37"/>
      <c r="C21" s="37"/>
      <c r="D21" s="37"/>
      <c r="E21" s="38"/>
    </row>
    <row r="22" spans="1:5" x14ac:dyDescent="0.2">
      <c r="A22" s="10" t="s">
        <v>23</v>
      </c>
      <c r="B22" s="37"/>
      <c r="C22" s="37"/>
      <c r="D22" s="37"/>
      <c r="E22" s="38"/>
    </row>
    <row r="23" spans="1:5" x14ac:dyDescent="0.2">
      <c r="A23" s="10" t="s">
        <v>23</v>
      </c>
      <c r="B23" s="37"/>
      <c r="C23" s="37"/>
      <c r="D23" s="37"/>
      <c r="E23" s="38"/>
    </row>
    <row r="24" spans="1:5" x14ac:dyDescent="0.2">
      <c r="A24" s="10" t="s">
        <v>23</v>
      </c>
      <c r="B24" s="37"/>
      <c r="C24" s="37"/>
      <c r="D24" s="37"/>
      <c r="E24" s="38"/>
    </row>
    <row r="25" spans="1:5" x14ac:dyDescent="0.2">
      <c r="A25" s="10" t="s">
        <v>23</v>
      </c>
      <c r="B25" s="37"/>
      <c r="C25" s="37"/>
      <c r="D25" s="37"/>
      <c r="E25" s="38"/>
    </row>
    <row r="26" spans="1:5" x14ac:dyDescent="0.2">
      <c r="A26" s="10" t="s">
        <v>23</v>
      </c>
      <c r="B26" s="37"/>
      <c r="C26" s="37"/>
      <c r="D26" s="37"/>
      <c r="E26" s="38"/>
    </row>
    <row r="27" spans="1:5" x14ac:dyDescent="0.2">
      <c r="A27" s="10" t="s">
        <v>23</v>
      </c>
      <c r="B27" s="37"/>
      <c r="C27" s="37"/>
      <c r="D27" s="37"/>
      <c r="E27" s="38"/>
    </row>
    <row r="28" spans="1:5" x14ac:dyDescent="0.2">
      <c r="A28" s="10" t="s">
        <v>23</v>
      </c>
      <c r="B28" s="37"/>
      <c r="C28" s="37"/>
      <c r="D28" s="37"/>
      <c r="E28" s="38"/>
    </row>
    <row r="29" spans="1:5" x14ac:dyDescent="0.2">
      <c r="A29" s="10" t="s">
        <v>23</v>
      </c>
      <c r="B29" s="37"/>
      <c r="C29" s="37"/>
      <c r="D29" s="37"/>
      <c r="E29" s="38"/>
    </row>
    <row r="30" spans="1:5" x14ac:dyDescent="0.2">
      <c r="A30" s="10" t="s">
        <v>23</v>
      </c>
      <c r="B30" s="37"/>
      <c r="C30" s="37"/>
      <c r="D30" s="37"/>
      <c r="E30" s="38"/>
    </row>
    <row r="31" spans="1:5" x14ac:dyDescent="0.2">
      <c r="A31" s="10" t="s">
        <v>23</v>
      </c>
      <c r="B31" s="37"/>
      <c r="C31" s="37"/>
      <c r="D31" s="37"/>
      <c r="E31" s="38"/>
    </row>
    <row r="32" spans="1:5" x14ac:dyDescent="0.2">
      <c r="A32" s="10" t="s">
        <v>23</v>
      </c>
      <c r="B32" s="37"/>
      <c r="C32" s="37"/>
      <c r="D32" s="37"/>
      <c r="E32" s="38"/>
    </row>
    <row r="33" spans="1:5" x14ac:dyDescent="0.2">
      <c r="A33" s="10" t="s">
        <v>23</v>
      </c>
      <c r="B33" s="37"/>
      <c r="C33" s="37"/>
      <c r="D33" s="37"/>
      <c r="E33" s="38"/>
    </row>
    <row r="34" spans="1:5" x14ac:dyDescent="0.2">
      <c r="A34" s="10" t="s">
        <v>23</v>
      </c>
      <c r="B34" s="37"/>
      <c r="C34" s="37"/>
      <c r="D34" s="37"/>
      <c r="E34" s="38"/>
    </row>
    <row r="35" spans="1:5" x14ac:dyDescent="0.2">
      <c r="A35" s="10" t="s">
        <v>23</v>
      </c>
      <c r="B35" s="37"/>
      <c r="C35" s="37"/>
      <c r="D35" s="37"/>
      <c r="E35" s="38"/>
    </row>
    <row r="36" spans="1:5" x14ac:dyDescent="0.2">
      <c r="A36" s="10" t="s">
        <v>23</v>
      </c>
      <c r="B36" s="37"/>
      <c r="C36" s="37"/>
      <c r="D36" s="37"/>
      <c r="E36" s="38"/>
    </row>
    <row r="37" spans="1:5" x14ac:dyDescent="0.2">
      <c r="A37" s="10" t="s">
        <v>23</v>
      </c>
      <c r="B37" s="37"/>
      <c r="C37" s="37"/>
      <c r="D37" s="37"/>
      <c r="E37" s="38"/>
    </row>
    <row r="38" spans="1:5" x14ac:dyDescent="0.2">
      <c r="A38" s="10" t="s">
        <v>23</v>
      </c>
      <c r="B38" s="37"/>
      <c r="C38" s="37"/>
      <c r="D38" s="37"/>
      <c r="E38" s="38"/>
    </row>
    <row r="39" spans="1:5" x14ac:dyDescent="0.2">
      <c r="A39" s="10" t="s">
        <v>23</v>
      </c>
      <c r="B39" s="37"/>
      <c r="C39" s="37"/>
      <c r="D39" s="37"/>
      <c r="E39" s="38"/>
    </row>
    <row r="40" spans="1:5" x14ac:dyDescent="0.2">
      <c r="A40" s="10" t="s">
        <v>23</v>
      </c>
      <c r="B40" s="37"/>
      <c r="C40" s="37"/>
      <c r="D40" s="37"/>
      <c r="E40" s="38"/>
    </row>
    <row r="41" spans="1:5" x14ac:dyDescent="0.2">
      <c r="A41" s="10" t="s">
        <v>23</v>
      </c>
      <c r="B41" s="37"/>
      <c r="C41" s="37"/>
      <c r="D41" s="37"/>
      <c r="E41" s="38"/>
    </row>
    <row r="42" spans="1:5" x14ac:dyDescent="0.2">
      <c r="A42" s="10" t="s">
        <v>23</v>
      </c>
      <c r="B42" s="37"/>
      <c r="C42" s="37"/>
      <c r="D42" s="37"/>
      <c r="E42" s="38"/>
    </row>
    <row r="43" spans="1:5" x14ac:dyDescent="0.2">
      <c r="A43" s="10" t="s">
        <v>23</v>
      </c>
      <c r="B43" s="37"/>
      <c r="C43" s="37"/>
      <c r="D43" s="37"/>
      <c r="E43" s="38"/>
    </row>
    <row r="44" spans="1:5" x14ac:dyDescent="0.2">
      <c r="A44" s="10" t="s">
        <v>23</v>
      </c>
      <c r="B44" s="37"/>
      <c r="C44" s="37"/>
      <c r="D44" s="37"/>
      <c r="E44" s="38"/>
    </row>
    <row r="45" spans="1:5" x14ac:dyDescent="0.2">
      <c r="A45" s="10" t="s">
        <v>23</v>
      </c>
      <c r="B45" s="37"/>
      <c r="C45" s="37"/>
      <c r="D45" s="37"/>
      <c r="E45" s="38"/>
    </row>
    <row r="46" spans="1:5" x14ac:dyDescent="0.2">
      <c r="A46" s="10" t="s">
        <v>23</v>
      </c>
      <c r="B46" s="37"/>
      <c r="C46" s="37"/>
      <c r="D46" s="37"/>
      <c r="E46" s="38"/>
    </row>
    <row r="47" spans="1:5" x14ac:dyDescent="0.2">
      <c r="A47" s="10" t="s">
        <v>23</v>
      </c>
      <c r="B47" s="37"/>
      <c r="C47" s="37"/>
      <c r="D47" s="37"/>
      <c r="E47" s="38"/>
    </row>
    <row r="48" spans="1:5" x14ac:dyDescent="0.2">
      <c r="A48" s="10" t="s">
        <v>23</v>
      </c>
      <c r="B48" s="37"/>
      <c r="C48" s="37"/>
      <c r="D48" s="37"/>
      <c r="E48" s="38"/>
    </row>
    <row r="49" spans="1:5" x14ac:dyDescent="0.2">
      <c r="A49" s="10" t="s">
        <v>23</v>
      </c>
      <c r="B49" s="37"/>
      <c r="C49" s="37"/>
      <c r="D49" s="37"/>
      <c r="E49" s="38"/>
    </row>
    <row r="50" spans="1:5" x14ac:dyDescent="0.2">
      <c r="A50" s="10" t="s">
        <v>23</v>
      </c>
      <c r="B50" s="37"/>
      <c r="C50" s="37"/>
      <c r="D50" s="37"/>
      <c r="E50" s="38"/>
    </row>
    <row r="51" spans="1:5" x14ac:dyDescent="0.2">
      <c r="A51" s="10" t="s">
        <v>23</v>
      </c>
      <c r="B51" s="37"/>
      <c r="C51" s="37"/>
      <c r="D51" s="37"/>
      <c r="E51" s="38"/>
    </row>
    <row r="52" spans="1:5" x14ac:dyDescent="0.2">
      <c r="A52" s="10" t="s">
        <v>23</v>
      </c>
      <c r="B52" s="37"/>
      <c r="C52" s="37"/>
      <c r="D52" s="37"/>
      <c r="E52" s="38"/>
    </row>
    <row r="53" spans="1:5" x14ac:dyDescent="0.2">
      <c r="A53" s="10" t="s">
        <v>23</v>
      </c>
      <c r="B53" s="37"/>
      <c r="C53" s="37"/>
      <c r="D53" s="37"/>
      <c r="E53" s="38"/>
    </row>
    <row r="54" spans="1:5" x14ac:dyDescent="0.2">
      <c r="A54" s="10" t="s">
        <v>23</v>
      </c>
      <c r="B54" s="37"/>
      <c r="C54" s="37"/>
      <c r="D54" s="37"/>
      <c r="E54" s="38"/>
    </row>
    <row r="55" spans="1:5" x14ac:dyDescent="0.2">
      <c r="A55" s="10" t="s">
        <v>23</v>
      </c>
      <c r="B55" s="37"/>
      <c r="C55" s="37"/>
      <c r="D55" s="37"/>
      <c r="E55" s="38"/>
    </row>
    <row r="56" spans="1:5" x14ac:dyDescent="0.2">
      <c r="A56" s="10" t="s">
        <v>23</v>
      </c>
      <c r="B56" s="37"/>
      <c r="C56" s="37"/>
      <c r="D56" s="37"/>
      <c r="E56" s="38"/>
    </row>
    <row r="57" spans="1:5" x14ac:dyDescent="0.2">
      <c r="A57" s="10" t="s">
        <v>23</v>
      </c>
      <c r="B57" s="37"/>
      <c r="C57" s="37"/>
      <c r="D57" s="37"/>
      <c r="E57" s="38"/>
    </row>
    <row r="58" spans="1:5" x14ac:dyDescent="0.2">
      <c r="A58" s="10" t="s">
        <v>23</v>
      </c>
      <c r="B58" s="37"/>
      <c r="C58" s="37"/>
      <c r="D58" s="37"/>
      <c r="E58" s="38"/>
    </row>
    <row r="59" spans="1:5" x14ac:dyDescent="0.2">
      <c r="A59" s="10" t="s">
        <v>23</v>
      </c>
      <c r="B59" s="37"/>
      <c r="C59" s="37"/>
      <c r="D59" s="37"/>
      <c r="E59" s="38"/>
    </row>
    <row r="60" spans="1:5" x14ac:dyDescent="0.2">
      <c r="A60" s="10" t="s">
        <v>23</v>
      </c>
      <c r="B60" s="37"/>
      <c r="C60" s="37"/>
      <c r="D60" s="37"/>
      <c r="E60" s="38"/>
    </row>
    <row r="61" spans="1:5" x14ac:dyDescent="0.2">
      <c r="A61" s="10" t="s">
        <v>23</v>
      </c>
      <c r="B61" s="37"/>
      <c r="C61" s="37"/>
      <c r="D61" s="37"/>
      <c r="E61" s="38"/>
    </row>
    <row r="62" spans="1:5" x14ac:dyDescent="0.2">
      <c r="A62" s="10" t="s">
        <v>23</v>
      </c>
      <c r="B62" s="37"/>
      <c r="C62" s="37"/>
      <c r="D62" s="37"/>
      <c r="E62" s="38"/>
    </row>
    <row r="63" spans="1:5" x14ac:dyDescent="0.2">
      <c r="A63" s="10" t="s">
        <v>23</v>
      </c>
      <c r="B63" s="37"/>
      <c r="C63" s="37"/>
      <c r="D63" s="37"/>
      <c r="E63" s="38"/>
    </row>
    <row r="64" spans="1:5" x14ac:dyDescent="0.2">
      <c r="A64" s="10" t="s">
        <v>23</v>
      </c>
      <c r="B64" s="37"/>
      <c r="C64" s="37"/>
      <c r="D64" s="37"/>
      <c r="E64" s="38"/>
    </row>
    <row r="65" spans="1:5" x14ac:dyDescent="0.2">
      <c r="A65" s="10" t="s">
        <v>23</v>
      </c>
      <c r="B65" s="37"/>
      <c r="C65" s="37"/>
      <c r="D65" s="37"/>
      <c r="E65" s="38"/>
    </row>
    <row r="66" spans="1:5" x14ac:dyDescent="0.2">
      <c r="A66" s="10" t="s">
        <v>23</v>
      </c>
      <c r="B66" s="37"/>
      <c r="C66" s="37"/>
      <c r="D66" s="37"/>
      <c r="E66" s="38"/>
    </row>
    <row r="67" spans="1:5" x14ac:dyDescent="0.2">
      <c r="A67" s="10" t="s">
        <v>23</v>
      </c>
      <c r="B67" s="37"/>
      <c r="C67" s="37"/>
      <c r="D67" s="37"/>
      <c r="E67" s="38"/>
    </row>
    <row r="68" spans="1:5" x14ac:dyDescent="0.2">
      <c r="A68" s="10" t="s">
        <v>23</v>
      </c>
      <c r="B68" s="37"/>
      <c r="C68" s="37"/>
      <c r="D68" s="37"/>
      <c r="E68" s="38"/>
    </row>
    <row r="69" spans="1:5" x14ac:dyDescent="0.2">
      <c r="A69" s="10" t="s">
        <v>23</v>
      </c>
      <c r="B69" s="37"/>
      <c r="C69" s="37"/>
      <c r="D69" s="37"/>
      <c r="E69" s="38"/>
    </row>
    <row r="70" spans="1:5" x14ac:dyDescent="0.2">
      <c r="A70" s="10" t="s">
        <v>23</v>
      </c>
      <c r="B70" s="37"/>
      <c r="C70" s="37"/>
      <c r="D70" s="37"/>
      <c r="E70" s="38"/>
    </row>
    <row r="71" spans="1:5" x14ac:dyDescent="0.2">
      <c r="A71" s="10" t="s">
        <v>23</v>
      </c>
      <c r="B71" s="37"/>
      <c r="C71" s="37"/>
      <c r="D71" s="37"/>
      <c r="E71" s="38"/>
    </row>
    <row r="72" spans="1:5" x14ac:dyDescent="0.2">
      <c r="A72" s="10" t="s">
        <v>23</v>
      </c>
      <c r="B72" s="37"/>
      <c r="C72" s="37"/>
      <c r="D72" s="37"/>
      <c r="E72" s="38"/>
    </row>
    <row r="73" spans="1:5" x14ac:dyDescent="0.2">
      <c r="A73" s="10" t="s">
        <v>23</v>
      </c>
      <c r="B73" s="37"/>
      <c r="C73" s="37"/>
      <c r="D73" s="37"/>
      <c r="E73" s="38"/>
    </row>
    <row r="74" spans="1:5" x14ac:dyDescent="0.2">
      <c r="A74" s="10" t="s">
        <v>23</v>
      </c>
      <c r="B74" s="37"/>
      <c r="C74" s="37"/>
      <c r="D74" s="37"/>
      <c r="E74" s="38"/>
    </row>
    <row r="75" spans="1:5" x14ac:dyDescent="0.2">
      <c r="A75" s="10" t="s">
        <v>23</v>
      </c>
      <c r="B75" s="37"/>
      <c r="C75" s="37"/>
      <c r="D75" s="37"/>
      <c r="E75" s="38"/>
    </row>
    <row r="76" spans="1:5" x14ac:dyDescent="0.2">
      <c r="A76" s="10" t="s">
        <v>23</v>
      </c>
      <c r="B76" s="37"/>
      <c r="C76" s="37"/>
      <c r="D76" s="37"/>
      <c r="E76" s="38"/>
    </row>
    <row r="77" spans="1:5" x14ac:dyDescent="0.2">
      <c r="A77" s="10" t="s">
        <v>23</v>
      </c>
      <c r="B77" s="37"/>
      <c r="C77" s="37"/>
      <c r="D77" s="37"/>
      <c r="E77" s="38"/>
    </row>
    <row r="78" spans="1:5" x14ac:dyDescent="0.2">
      <c r="A78" s="10" t="s">
        <v>23</v>
      </c>
      <c r="B78" s="37"/>
      <c r="C78" s="37"/>
      <c r="D78" s="37"/>
      <c r="E78" s="38"/>
    </row>
    <row r="79" spans="1:5" x14ac:dyDescent="0.2">
      <c r="A79" s="10" t="s">
        <v>23</v>
      </c>
      <c r="B79" s="37"/>
      <c r="C79" s="37"/>
      <c r="D79" s="37"/>
      <c r="E79" s="38"/>
    </row>
    <row r="80" spans="1:5" x14ac:dyDescent="0.2">
      <c r="A80" s="10" t="s">
        <v>23</v>
      </c>
      <c r="B80" s="37"/>
      <c r="C80" s="37"/>
      <c r="D80" s="37"/>
      <c r="E80" s="38"/>
    </row>
    <row r="81" spans="1:5" x14ac:dyDescent="0.2">
      <c r="A81" s="10" t="s">
        <v>23</v>
      </c>
      <c r="B81" s="37"/>
      <c r="C81" s="37"/>
      <c r="D81" s="37"/>
      <c r="E81" s="38"/>
    </row>
    <row r="82" spans="1:5" x14ac:dyDescent="0.2">
      <c r="A82" s="10" t="s">
        <v>23</v>
      </c>
      <c r="B82" s="37"/>
      <c r="C82" s="37"/>
      <c r="D82" s="37"/>
      <c r="E82" s="38"/>
    </row>
    <row r="83" spans="1:5" x14ac:dyDescent="0.2">
      <c r="A83" s="10" t="s">
        <v>23</v>
      </c>
      <c r="B83" s="37"/>
      <c r="C83" s="37"/>
      <c r="D83" s="37"/>
      <c r="E83" s="38"/>
    </row>
    <row r="84" spans="1:5" x14ac:dyDescent="0.2">
      <c r="A84" s="10" t="s">
        <v>23</v>
      </c>
      <c r="B84" s="37"/>
      <c r="C84" s="37"/>
      <c r="D84" s="37"/>
      <c r="E84" s="38"/>
    </row>
    <row r="85" spans="1:5" x14ac:dyDescent="0.2">
      <c r="A85" s="10" t="s">
        <v>23</v>
      </c>
      <c r="B85" s="37"/>
      <c r="C85" s="37"/>
      <c r="D85" s="37"/>
      <c r="E85" s="38"/>
    </row>
    <row r="86" spans="1:5" x14ac:dyDescent="0.2">
      <c r="A86" s="10" t="s">
        <v>23</v>
      </c>
      <c r="B86" s="37"/>
      <c r="C86" s="37"/>
      <c r="D86" s="37"/>
      <c r="E86" s="38"/>
    </row>
    <row r="87" spans="1:5" x14ac:dyDescent="0.2">
      <c r="A87" s="10" t="s">
        <v>23</v>
      </c>
      <c r="B87" s="37"/>
      <c r="C87" s="37"/>
      <c r="D87" s="37"/>
      <c r="E87" s="38"/>
    </row>
    <row r="88" spans="1:5" x14ac:dyDescent="0.2">
      <c r="A88" s="10" t="s">
        <v>23</v>
      </c>
      <c r="B88" s="37"/>
      <c r="C88" s="37"/>
      <c r="D88" s="37"/>
      <c r="E88" s="38"/>
    </row>
    <row r="89" spans="1:5" x14ac:dyDescent="0.2">
      <c r="A89" s="10" t="s">
        <v>23</v>
      </c>
      <c r="B89" s="37"/>
      <c r="C89" s="37"/>
      <c r="D89" s="37"/>
      <c r="E89" s="38"/>
    </row>
    <row r="90" spans="1:5" x14ac:dyDescent="0.2">
      <c r="A90" s="10" t="s">
        <v>23</v>
      </c>
      <c r="B90" s="37"/>
      <c r="C90" s="37"/>
      <c r="D90" s="37"/>
      <c r="E90" s="38"/>
    </row>
    <row r="91" spans="1:5" x14ac:dyDescent="0.2">
      <c r="A91" s="10" t="s">
        <v>23</v>
      </c>
      <c r="B91" s="37"/>
      <c r="C91" s="37"/>
      <c r="D91" s="37"/>
      <c r="E91" s="38"/>
    </row>
    <row r="92" spans="1:5" x14ac:dyDescent="0.2">
      <c r="A92" s="10" t="s">
        <v>23</v>
      </c>
      <c r="B92" s="37"/>
      <c r="C92" s="37"/>
      <c r="D92" s="37"/>
      <c r="E92" s="38"/>
    </row>
    <row r="93" spans="1:5" x14ac:dyDescent="0.2">
      <c r="A93" s="10" t="s">
        <v>23</v>
      </c>
      <c r="B93" s="37"/>
      <c r="C93" s="37"/>
      <c r="D93" s="37"/>
      <c r="E93" s="38"/>
    </row>
    <row r="94" spans="1:5" x14ac:dyDescent="0.2">
      <c r="A94" s="10" t="s">
        <v>23</v>
      </c>
      <c r="B94" s="37"/>
      <c r="C94" s="37"/>
      <c r="D94" s="37"/>
      <c r="E94" s="38"/>
    </row>
    <row r="95" spans="1:5" x14ac:dyDescent="0.2">
      <c r="A95" s="10" t="s">
        <v>23</v>
      </c>
      <c r="B95" s="37"/>
      <c r="C95" s="37"/>
      <c r="D95" s="37"/>
      <c r="E95" s="38"/>
    </row>
    <row r="96" spans="1:5" x14ac:dyDescent="0.2">
      <c r="A96" s="10" t="s">
        <v>23</v>
      </c>
      <c r="B96" s="37"/>
      <c r="C96" s="37"/>
      <c r="D96" s="37"/>
      <c r="E96" s="38"/>
    </row>
    <row r="97" spans="1:5" x14ac:dyDescent="0.2">
      <c r="A97" s="10" t="s">
        <v>23</v>
      </c>
      <c r="B97" s="37"/>
      <c r="C97" s="37"/>
      <c r="D97" s="37"/>
      <c r="E97" s="38"/>
    </row>
    <row r="98" spans="1:5" x14ac:dyDescent="0.2">
      <c r="A98" s="10" t="s">
        <v>23</v>
      </c>
      <c r="B98" s="37"/>
      <c r="C98" s="37"/>
      <c r="D98" s="37"/>
      <c r="E98" s="38"/>
    </row>
    <row r="99" spans="1:5" x14ac:dyDescent="0.2">
      <c r="A99" s="10" t="s">
        <v>23</v>
      </c>
      <c r="B99" s="37"/>
      <c r="C99" s="37"/>
      <c r="D99" s="37"/>
      <c r="E99" s="38"/>
    </row>
    <row r="100" spans="1:5" x14ac:dyDescent="0.2">
      <c r="A100" s="10" t="s">
        <v>23</v>
      </c>
      <c r="B100" s="37"/>
      <c r="C100" s="37"/>
      <c r="D100" s="37"/>
      <c r="E100" s="38"/>
    </row>
    <row r="101" spans="1:5" x14ac:dyDescent="0.2">
      <c r="A101" s="10" t="s">
        <v>23</v>
      </c>
      <c r="B101" s="37"/>
      <c r="C101" s="37"/>
      <c r="D101" s="37"/>
      <c r="E101" s="38"/>
    </row>
    <row r="102" spans="1:5" x14ac:dyDescent="0.2">
      <c r="A102" s="10" t="s">
        <v>23</v>
      </c>
      <c r="B102" s="37"/>
      <c r="C102" s="37"/>
      <c r="D102" s="37"/>
      <c r="E102" s="38"/>
    </row>
    <row r="103" spans="1:5" x14ac:dyDescent="0.2">
      <c r="A103" s="10" t="s">
        <v>23</v>
      </c>
      <c r="B103" s="37"/>
      <c r="C103" s="37"/>
      <c r="D103" s="37"/>
      <c r="E103" s="38"/>
    </row>
    <row r="104" spans="1:5" x14ac:dyDescent="0.2">
      <c r="A104" s="10" t="s">
        <v>23</v>
      </c>
      <c r="B104" s="37"/>
      <c r="C104" s="37"/>
      <c r="D104" s="37"/>
      <c r="E104" s="38"/>
    </row>
    <row r="105" spans="1:5" x14ac:dyDescent="0.2">
      <c r="A105" s="10" t="s">
        <v>23</v>
      </c>
      <c r="B105" s="37"/>
      <c r="C105" s="37"/>
      <c r="D105" s="37"/>
      <c r="E105" s="38"/>
    </row>
    <row r="106" spans="1:5" x14ac:dyDescent="0.2">
      <c r="A106" s="10" t="s">
        <v>23</v>
      </c>
      <c r="B106" s="37"/>
      <c r="C106" s="37"/>
      <c r="D106" s="37"/>
      <c r="E106" s="38"/>
    </row>
    <row r="107" spans="1:5" x14ac:dyDescent="0.2">
      <c r="A107" s="10" t="s">
        <v>23</v>
      </c>
      <c r="B107" s="37"/>
      <c r="C107" s="37"/>
      <c r="D107" s="37"/>
      <c r="E107" s="38"/>
    </row>
    <row r="108" spans="1:5" x14ac:dyDescent="0.2">
      <c r="A108" s="10" t="s">
        <v>23</v>
      </c>
      <c r="B108" s="37"/>
      <c r="C108" s="37"/>
      <c r="D108" s="37"/>
      <c r="E108" s="38"/>
    </row>
    <row r="109" spans="1:5" x14ac:dyDescent="0.2">
      <c r="A109" s="10" t="s">
        <v>23</v>
      </c>
      <c r="B109" s="37"/>
      <c r="C109" s="37"/>
      <c r="D109" s="37"/>
      <c r="E109" s="38"/>
    </row>
    <row r="110" spans="1:5" x14ac:dyDescent="0.2">
      <c r="A110" s="10" t="s">
        <v>23</v>
      </c>
      <c r="B110" s="37"/>
      <c r="C110" s="37"/>
      <c r="D110" s="37"/>
      <c r="E110" s="38"/>
    </row>
    <row r="111" spans="1:5" x14ac:dyDescent="0.2">
      <c r="A111" s="10" t="s">
        <v>23</v>
      </c>
      <c r="B111" s="37"/>
      <c r="C111" s="37"/>
      <c r="D111" s="37"/>
      <c r="E111" s="38"/>
    </row>
    <row r="112" spans="1:5" x14ac:dyDescent="0.2">
      <c r="A112" s="10" t="s">
        <v>23</v>
      </c>
      <c r="B112" s="37"/>
      <c r="C112" s="37"/>
      <c r="D112" s="37"/>
      <c r="E112" s="38"/>
    </row>
    <row r="113" spans="1:5" x14ac:dyDescent="0.2">
      <c r="A113" s="10" t="s">
        <v>23</v>
      </c>
      <c r="B113" s="37"/>
      <c r="C113" s="37"/>
      <c r="D113" s="37"/>
      <c r="E113" s="38"/>
    </row>
    <row r="114" spans="1:5" x14ac:dyDescent="0.2">
      <c r="A114" s="10" t="s">
        <v>23</v>
      </c>
      <c r="B114" s="37"/>
      <c r="C114" s="37"/>
      <c r="D114" s="37"/>
      <c r="E114" s="38"/>
    </row>
    <row r="115" spans="1:5" x14ac:dyDescent="0.2">
      <c r="A115" s="10" t="s">
        <v>23</v>
      </c>
      <c r="B115" s="37"/>
      <c r="C115" s="37"/>
      <c r="D115" s="37"/>
      <c r="E115" s="38"/>
    </row>
    <row r="116" spans="1:5" x14ac:dyDescent="0.2">
      <c r="A116" s="10" t="s">
        <v>23</v>
      </c>
      <c r="B116" s="37"/>
      <c r="C116" s="37"/>
      <c r="D116" s="37"/>
      <c r="E116" s="38"/>
    </row>
    <row r="117" spans="1:5" x14ac:dyDescent="0.2">
      <c r="A117" s="10" t="s">
        <v>23</v>
      </c>
      <c r="B117" s="37"/>
      <c r="C117" s="37"/>
      <c r="D117" s="37"/>
      <c r="E117" s="38"/>
    </row>
    <row r="118" spans="1:5" x14ac:dyDescent="0.2">
      <c r="A118" s="10" t="s">
        <v>23</v>
      </c>
      <c r="B118" s="37"/>
      <c r="C118" s="37"/>
      <c r="D118" s="37"/>
      <c r="E118" s="38"/>
    </row>
    <row r="119" spans="1:5" x14ac:dyDescent="0.2">
      <c r="A119" s="10" t="s">
        <v>23</v>
      </c>
      <c r="B119" s="37"/>
      <c r="C119" s="37"/>
      <c r="D119" s="37"/>
      <c r="E119" s="38"/>
    </row>
    <row r="120" spans="1:5" x14ac:dyDescent="0.2">
      <c r="A120" s="10" t="s">
        <v>23</v>
      </c>
      <c r="B120" s="37"/>
      <c r="C120" s="37"/>
      <c r="D120" s="37"/>
      <c r="E120" s="38"/>
    </row>
    <row r="121" spans="1:5" x14ac:dyDescent="0.2">
      <c r="A121" s="10" t="s">
        <v>23</v>
      </c>
      <c r="B121" s="37"/>
      <c r="C121" s="37"/>
      <c r="D121" s="37"/>
      <c r="E121" s="38"/>
    </row>
    <row r="122" spans="1:5" x14ac:dyDescent="0.2">
      <c r="A122" s="10" t="s">
        <v>23</v>
      </c>
      <c r="B122" s="37"/>
      <c r="C122" s="37"/>
      <c r="D122" s="37"/>
      <c r="E122" s="38"/>
    </row>
    <row r="123" spans="1:5" x14ac:dyDescent="0.2">
      <c r="A123" s="10" t="s">
        <v>23</v>
      </c>
      <c r="B123" s="37"/>
      <c r="C123" s="37"/>
      <c r="D123" s="37"/>
      <c r="E123" s="38"/>
    </row>
    <row r="124" spans="1:5" x14ac:dyDescent="0.2">
      <c r="A124" s="10" t="s">
        <v>23</v>
      </c>
      <c r="B124" s="37"/>
      <c r="C124" s="37"/>
      <c r="D124" s="37"/>
      <c r="E124" s="38"/>
    </row>
    <row r="125" spans="1:5" x14ac:dyDescent="0.2">
      <c r="A125" s="10" t="s">
        <v>23</v>
      </c>
      <c r="B125" s="37"/>
      <c r="C125" s="37"/>
      <c r="D125" s="37"/>
      <c r="E125" s="38"/>
    </row>
    <row r="126" spans="1:5" x14ac:dyDescent="0.2">
      <c r="A126" s="10" t="s">
        <v>23</v>
      </c>
      <c r="B126" s="37"/>
      <c r="C126" s="37"/>
      <c r="D126" s="37"/>
      <c r="E126" s="38"/>
    </row>
    <row r="127" spans="1:5" x14ac:dyDescent="0.2">
      <c r="A127" s="10" t="s">
        <v>23</v>
      </c>
      <c r="B127" s="37"/>
      <c r="C127" s="37"/>
      <c r="D127" s="37"/>
      <c r="E127" s="38"/>
    </row>
    <row r="128" spans="1:5" x14ac:dyDescent="0.2">
      <c r="A128" s="10" t="s">
        <v>23</v>
      </c>
      <c r="B128" s="37"/>
      <c r="C128" s="37"/>
      <c r="D128" s="37"/>
      <c r="E128" s="38"/>
    </row>
    <row r="129" spans="1:7" x14ac:dyDescent="0.2">
      <c r="A129" s="10" t="s">
        <v>23</v>
      </c>
      <c r="B129" s="37"/>
      <c r="C129" s="37"/>
      <c r="D129" s="37"/>
      <c r="E129" s="38"/>
    </row>
    <row r="130" spans="1:7" x14ac:dyDescent="0.2">
      <c r="A130" s="10" t="s">
        <v>23</v>
      </c>
      <c r="B130" s="37"/>
      <c r="C130" s="37"/>
      <c r="D130" s="37"/>
      <c r="E130" s="38"/>
    </row>
    <row r="131" spans="1:7" x14ac:dyDescent="0.2">
      <c r="A131" s="10" t="s">
        <v>23</v>
      </c>
      <c r="B131" s="37"/>
      <c r="C131" s="37"/>
      <c r="D131" s="37"/>
      <c r="E131" s="38"/>
    </row>
    <row r="132" spans="1:7" x14ac:dyDescent="0.2">
      <c r="A132" s="10" t="s">
        <v>23</v>
      </c>
      <c r="B132" s="37"/>
      <c r="C132" s="37"/>
      <c r="D132" s="37"/>
      <c r="E132" s="38"/>
    </row>
    <row r="133" spans="1:7" x14ac:dyDescent="0.2">
      <c r="A133" s="10" t="s">
        <v>23</v>
      </c>
      <c r="B133" s="37"/>
      <c r="C133" s="37"/>
      <c r="D133" s="37"/>
      <c r="E133" s="38"/>
    </row>
    <row r="134" spans="1:7" x14ac:dyDescent="0.2">
      <c r="A134" s="10" t="s">
        <v>23</v>
      </c>
      <c r="B134" s="37"/>
      <c r="C134" s="37"/>
      <c r="D134" s="37"/>
      <c r="E134" s="38"/>
    </row>
    <row r="135" spans="1:7" x14ac:dyDescent="0.2">
      <c r="A135" s="10" t="s">
        <v>23</v>
      </c>
      <c r="B135" s="37"/>
      <c r="C135" s="37"/>
      <c r="D135" s="37"/>
      <c r="E135" s="38"/>
    </row>
    <row r="136" spans="1:7" x14ac:dyDescent="0.2">
      <c r="A136" s="10" t="s">
        <v>23</v>
      </c>
      <c r="B136" s="37"/>
      <c r="C136" s="37"/>
      <c r="D136" s="37"/>
      <c r="E136" s="38"/>
    </row>
    <row r="137" spans="1:7" x14ac:dyDescent="0.2">
      <c r="A137" s="10" t="s">
        <v>23</v>
      </c>
      <c r="B137" s="37"/>
      <c r="C137" s="37"/>
      <c r="D137" s="37"/>
      <c r="E137" s="38"/>
    </row>
    <row r="138" spans="1:7" x14ac:dyDescent="0.2">
      <c r="A138" s="10" t="s">
        <v>23</v>
      </c>
      <c r="B138" s="37"/>
      <c r="C138" s="37"/>
      <c r="D138" s="37"/>
      <c r="E138" s="38"/>
    </row>
    <row r="139" spans="1:7" x14ac:dyDescent="0.2">
      <c r="A139" s="10" t="s">
        <v>23</v>
      </c>
      <c r="B139" s="37"/>
      <c r="C139" s="37"/>
      <c r="D139" s="37"/>
      <c r="E139" s="38"/>
    </row>
    <row r="140" spans="1:7" x14ac:dyDescent="0.2">
      <c r="A140" s="10" t="s">
        <v>23</v>
      </c>
      <c r="B140" s="37"/>
      <c r="C140" s="37"/>
      <c r="D140" s="37"/>
      <c r="E140" s="38"/>
    </row>
    <row r="141" spans="1:7" x14ac:dyDescent="0.2">
      <c r="A141" s="10" t="s">
        <v>23</v>
      </c>
      <c r="B141" s="37"/>
      <c r="C141" s="37"/>
      <c r="D141" s="37"/>
      <c r="E141" s="38"/>
    </row>
    <row r="142" spans="1:7" x14ac:dyDescent="0.2">
      <c r="A142" s="10" t="s">
        <v>23</v>
      </c>
      <c r="B142" s="37"/>
      <c r="C142" s="37"/>
      <c r="D142" s="37"/>
      <c r="E142" s="38"/>
    </row>
    <row r="143" spans="1:7" x14ac:dyDescent="0.2">
      <c r="A143" s="10" t="s">
        <v>23</v>
      </c>
      <c r="B143" s="37"/>
      <c r="C143" s="37"/>
      <c r="D143" s="37"/>
      <c r="E143" s="38"/>
      <c r="G143" s="12"/>
    </row>
    <row r="144" spans="1:7" x14ac:dyDescent="0.2">
      <c r="A144" s="10" t="s">
        <v>23</v>
      </c>
      <c r="B144" s="37"/>
      <c r="C144" s="37"/>
      <c r="D144" s="37"/>
      <c r="E144" s="38"/>
    </row>
    <row r="145" spans="1:5" x14ac:dyDescent="0.2">
      <c r="A145" s="10" t="s">
        <v>23</v>
      </c>
      <c r="B145" s="37"/>
      <c r="C145" s="37"/>
      <c r="D145" s="37"/>
      <c r="E145" s="38"/>
    </row>
    <row r="146" spans="1:5" x14ac:dyDescent="0.2">
      <c r="A146" s="10" t="s">
        <v>23</v>
      </c>
      <c r="B146" s="37"/>
      <c r="C146" s="37"/>
      <c r="D146" s="37"/>
      <c r="E146" s="38"/>
    </row>
    <row r="147" spans="1:5" x14ac:dyDescent="0.2">
      <c r="A147" s="10" t="s">
        <v>23</v>
      </c>
      <c r="B147" s="37"/>
      <c r="C147" s="37"/>
      <c r="D147" s="37"/>
      <c r="E147" s="38"/>
    </row>
    <row r="148" spans="1:5" x14ac:dyDescent="0.2">
      <c r="A148" s="10" t="s">
        <v>23</v>
      </c>
      <c r="B148" s="37"/>
      <c r="C148" s="37"/>
      <c r="D148" s="37"/>
      <c r="E148" s="38"/>
    </row>
    <row r="149" spans="1:5" x14ac:dyDescent="0.2">
      <c r="A149" s="10" t="s">
        <v>23</v>
      </c>
      <c r="B149" s="37"/>
      <c r="C149" s="37"/>
      <c r="D149" s="37"/>
      <c r="E149" s="38"/>
    </row>
    <row r="150" spans="1:5" x14ac:dyDescent="0.2">
      <c r="A150" s="10" t="s">
        <v>23</v>
      </c>
      <c r="B150" s="37"/>
      <c r="C150" s="37"/>
      <c r="D150" s="37"/>
      <c r="E150" s="38"/>
    </row>
    <row r="151" spans="1:5" x14ac:dyDescent="0.2">
      <c r="A151" s="10" t="s">
        <v>23</v>
      </c>
      <c r="B151" s="37"/>
      <c r="C151" s="37"/>
      <c r="D151" s="37"/>
      <c r="E151" s="38"/>
    </row>
    <row r="152" spans="1:5" x14ac:dyDescent="0.2">
      <c r="A152" s="10" t="s">
        <v>23</v>
      </c>
      <c r="B152" s="37"/>
      <c r="C152" s="37"/>
      <c r="D152" s="37"/>
      <c r="E152" s="38"/>
    </row>
    <row r="153" spans="1:5" x14ac:dyDescent="0.2">
      <c r="A153" s="10" t="s">
        <v>23</v>
      </c>
      <c r="B153" s="37"/>
      <c r="C153" s="37"/>
      <c r="D153" s="37"/>
      <c r="E153" s="38"/>
    </row>
    <row r="154" spans="1:5" x14ac:dyDescent="0.2">
      <c r="A154" s="10" t="s">
        <v>23</v>
      </c>
      <c r="B154" s="37"/>
      <c r="C154" s="37"/>
      <c r="D154" s="37"/>
      <c r="E154" s="38"/>
    </row>
    <row r="155" spans="1:5" x14ac:dyDescent="0.2">
      <c r="A155" s="10" t="s">
        <v>23</v>
      </c>
      <c r="B155" s="37"/>
      <c r="C155" s="37"/>
      <c r="D155" s="37"/>
      <c r="E155" s="38"/>
    </row>
    <row r="156" spans="1:5" x14ac:dyDescent="0.2">
      <c r="A156" s="10" t="s">
        <v>23</v>
      </c>
      <c r="B156" s="37"/>
      <c r="C156" s="37"/>
      <c r="D156" s="37"/>
      <c r="E156" s="38"/>
    </row>
    <row r="157" spans="1:5" x14ac:dyDescent="0.2">
      <c r="A157" s="10" t="s">
        <v>23</v>
      </c>
      <c r="B157" s="37"/>
      <c r="C157" s="37"/>
      <c r="D157" s="37"/>
      <c r="E157" s="38"/>
    </row>
    <row r="158" spans="1:5" x14ac:dyDescent="0.2">
      <c r="A158" s="10" t="s">
        <v>23</v>
      </c>
      <c r="B158" s="37"/>
      <c r="C158" s="37"/>
      <c r="D158" s="37"/>
      <c r="E158" s="38"/>
    </row>
    <row r="159" spans="1:5" x14ac:dyDescent="0.2">
      <c r="A159" s="10" t="s">
        <v>23</v>
      </c>
      <c r="B159" s="37"/>
      <c r="C159" s="37"/>
      <c r="D159" s="37"/>
      <c r="E159" s="38"/>
    </row>
    <row r="160" spans="1:5" x14ac:dyDescent="0.2">
      <c r="A160" s="10" t="s">
        <v>23</v>
      </c>
      <c r="B160" s="35"/>
      <c r="C160" s="35"/>
      <c r="D160" s="35"/>
      <c r="E160" s="36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D15" sqref="D15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9" t="s">
        <v>25</v>
      </c>
      <c r="D3" s="40">
        <f>COUNTIF('Registration Data'!$A$2:$A$4992, Dashboard!$C$3)</f>
        <v>19</v>
      </c>
      <c r="F3" s="7"/>
    </row>
    <row r="4" spans="3:6" s="6" customFormat="1" ht="21" x14ac:dyDescent="0.35">
      <c r="C4" s="31" t="s">
        <v>28</v>
      </c>
      <c r="D4" s="32">
        <f>COUNTIF('Registration Data'!$A$2:$A$4992, Dashboard!$C$4)</f>
        <v>39</v>
      </c>
      <c r="F4" s="7"/>
    </row>
    <row r="5" spans="3:6" s="6" customFormat="1" ht="21" x14ac:dyDescent="0.35">
      <c r="C5" s="33" t="s">
        <v>29</v>
      </c>
      <c r="D5" s="34">
        <f>COUNTIF('Registration Data'!$A$2:$A$4992, Dashboard!$C$5)</f>
        <v>25</v>
      </c>
      <c r="F5" s="7"/>
    </row>
    <row r="6" spans="3:6" s="6" customFormat="1" ht="21" x14ac:dyDescent="0.35">
      <c r="C6" s="41" t="s">
        <v>26</v>
      </c>
      <c r="D6" s="42">
        <f>COUNTIF('Registration Data'!$A$2:$A$4992, Dashboard!$C$6)</f>
        <v>42</v>
      </c>
      <c r="F6" s="7"/>
    </row>
    <row r="7" spans="3:6" s="6" customFormat="1" ht="21" x14ac:dyDescent="0.35">
      <c r="C7" s="8" t="s">
        <v>27</v>
      </c>
      <c r="D7" s="9">
        <f>COUNTIF('Registration Data'!$A$2:$A$4992, Dashboard!$C$7)</f>
        <v>0</v>
      </c>
      <c r="F7" s="7"/>
    </row>
    <row r="8" spans="3:6" x14ac:dyDescent="0.25">
      <c r="C8" s="2"/>
      <c r="D8" s="3">
        <f>SUM(D3:D7)</f>
        <v>125</v>
      </c>
    </row>
    <row r="9" spans="3:6" x14ac:dyDescent="0.25">
      <c r="C9" s="5"/>
      <c r="E9" s="5"/>
    </row>
    <row r="10" spans="3:6" x14ac:dyDescent="0.25">
      <c r="C10" s="56" t="s">
        <v>30</v>
      </c>
      <c r="D10" s="56"/>
      <c r="F10" s="46" t="s">
        <v>31</v>
      </c>
    </row>
    <row r="11" spans="3:6" s="5" customFormat="1" ht="21" x14ac:dyDescent="0.35">
      <c r="C11" s="39" t="s">
        <v>25</v>
      </c>
      <c r="D11" s="51" t="e">
        <f>SUMIF('Registration Data'!$A$2:$A$4992,"Gryffindor",'Registration Data'!$V$2:$V$4992)</f>
        <v>#VALUE!</v>
      </c>
      <c r="E11"/>
      <c r="F11" s="47" t="e">
        <f>D11/D3</f>
        <v>#VALUE!</v>
      </c>
    </row>
    <row r="12" spans="3:6" s="5" customFormat="1" ht="21" x14ac:dyDescent="0.35">
      <c r="C12" s="31" t="s">
        <v>28</v>
      </c>
      <c r="D12" s="52" t="e">
        <f>SUMIF('Registration Data'!$A$2:$A$4992,"Hufflepuff",'Registration Data'!$V$2:$V$4992)</f>
        <v>#VALUE!</v>
      </c>
      <c r="F12" s="48" t="e">
        <f t="shared" ref="F12:F14" si="0">D12/D4</f>
        <v>#VALUE!</v>
      </c>
    </row>
    <row r="13" spans="3:6" ht="21" x14ac:dyDescent="0.35">
      <c r="C13" s="33" t="s">
        <v>29</v>
      </c>
      <c r="D13" s="53" t="e">
        <f>SUMIF('Registration Data'!$A$2:$A$4992,"Ravenclaw",'Registration Data'!$V$2:$V$4992)</f>
        <v>#VALUE!</v>
      </c>
      <c r="E13" s="5"/>
      <c r="F13" s="50" t="e">
        <f t="shared" si="0"/>
        <v>#VALUE!</v>
      </c>
    </row>
    <row r="14" spans="3:6" ht="21" x14ac:dyDescent="0.35">
      <c r="C14" s="41" t="s">
        <v>26</v>
      </c>
      <c r="D14" s="54" t="e">
        <f>SUMIF('Registration Data'!$A$2:$A$4992,"Slytherin",'Registration Data'!$V$2:$V$4992)</f>
        <v>#VALUE!</v>
      </c>
      <c r="F14" s="49" t="e">
        <f t="shared" si="0"/>
        <v>#VALUE!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75</v>
      </c>
    </row>
    <row r="4" spans="1:2" x14ac:dyDescent="0.25">
      <c r="A4" t="s">
        <v>19</v>
      </c>
    </row>
    <row r="5" spans="1:2" x14ac:dyDescent="0.25">
      <c r="A5">
        <f>A2-4</f>
        <v>71</v>
      </c>
      <c r="B5">
        <f>A2+4</f>
        <v>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D877"/>
  <sheetViews>
    <sheetView workbookViewId="0">
      <selection sqref="A1:XFD1048576"/>
    </sheetView>
  </sheetViews>
  <sheetFormatPr defaultRowHeight="15" x14ac:dyDescent="0.25"/>
  <cols>
    <col min="1" max="16384" width="9.140625" style="5"/>
  </cols>
  <sheetData>
    <row r="5" spans="3:4" x14ac:dyDescent="0.25">
      <c r="C5" s="55"/>
      <c r="D5" s="55"/>
    </row>
    <row r="9" spans="3:4" x14ac:dyDescent="0.25">
      <c r="C9" s="55"/>
      <c r="D9" s="55"/>
    </row>
    <row r="10" spans="3:4" x14ac:dyDescent="0.25">
      <c r="C10" s="55"/>
      <c r="D10" s="55"/>
    </row>
    <row r="22" spans="2:4" x14ac:dyDescent="0.25">
      <c r="C22" s="55"/>
      <c r="D22" s="55"/>
    </row>
    <row r="27" spans="2:4" x14ac:dyDescent="0.25">
      <c r="B27" s="13"/>
    </row>
    <row r="28" spans="2:4" x14ac:dyDescent="0.25">
      <c r="C28" s="55"/>
      <c r="D28" s="55"/>
    </row>
    <row r="34" spans="3:4" x14ac:dyDescent="0.25">
      <c r="C34" s="55"/>
      <c r="D34" s="55"/>
    </row>
    <row r="50" spans="2:4" x14ac:dyDescent="0.25">
      <c r="B50" s="13"/>
      <c r="C50" s="55"/>
      <c r="D50" s="55"/>
    </row>
    <row r="58" spans="2:4" x14ac:dyDescent="0.25">
      <c r="C58" s="55"/>
      <c r="D58" s="55"/>
    </row>
    <row r="64" spans="2:4" x14ac:dyDescent="0.25">
      <c r="C64" s="55"/>
      <c r="D64" s="55"/>
    </row>
    <row r="68" spans="2:4" x14ac:dyDescent="0.25">
      <c r="C68" s="55"/>
      <c r="D68" s="55"/>
    </row>
    <row r="76" spans="2:4" x14ac:dyDescent="0.25">
      <c r="C76" s="55"/>
      <c r="D76" s="55"/>
    </row>
    <row r="78" spans="2:4" x14ac:dyDescent="0.25">
      <c r="B78" s="13"/>
    </row>
    <row r="81" spans="3:4" x14ac:dyDescent="0.25">
      <c r="C81" s="55"/>
      <c r="D81" s="55"/>
    </row>
    <row r="82" spans="3:4" x14ac:dyDescent="0.25">
      <c r="C82" s="55"/>
      <c r="D82" s="55"/>
    </row>
    <row r="86" spans="3:4" x14ac:dyDescent="0.25">
      <c r="C86" s="55"/>
      <c r="D86" s="55"/>
    </row>
    <row r="87" spans="3:4" x14ac:dyDescent="0.25">
      <c r="C87" s="55"/>
      <c r="D87" s="55"/>
    </row>
    <row r="97" spans="3:4" x14ac:dyDescent="0.25">
      <c r="C97" s="55"/>
      <c r="D97" s="55"/>
    </row>
    <row r="103" spans="3:4" x14ac:dyDescent="0.25">
      <c r="C103" s="55"/>
      <c r="D103" s="55"/>
    </row>
    <row r="104" spans="3:4" x14ac:dyDescent="0.25">
      <c r="C104" s="55"/>
      <c r="D104" s="55"/>
    </row>
    <row r="108" spans="3:4" x14ac:dyDescent="0.25">
      <c r="C108" s="55"/>
      <c r="D108" s="55"/>
    </row>
    <row r="116" spans="3:4" x14ac:dyDescent="0.25">
      <c r="C116" s="55"/>
      <c r="D116" s="55"/>
    </row>
    <row r="121" spans="3:4" x14ac:dyDescent="0.25">
      <c r="C121" s="55"/>
      <c r="D121" s="55"/>
    </row>
    <row r="131" spans="3:4" x14ac:dyDescent="0.25">
      <c r="C131" s="55"/>
      <c r="D131" s="55"/>
    </row>
    <row r="135" spans="3:4" x14ac:dyDescent="0.25">
      <c r="C135" s="55"/>
      <c r="D135" s="55"/>
    </row>
    <row r="136" spans="3:4" x14ac:dyDescent="0.25">
      <c r="C136" s="55"/>
      <c r="D136" s="55"/>
    </row>
    <row r="137" spans="3:4" x14ac:dyDescent="0.25">
      <c r="C137" s="55"/>
      <c r="D137" s="55"/>
    </row>
    <row r="141" spans="3:4" x14ac:dyDescent="0.25">
      <c r="C141" s="55"/>
      <c r="D141" s="55"/>
    </row>
    <row r="153" spans="3:4" x14ac:dyDescent="0.25">
      <c r="C153" s="55"/>
      <c r="D153" s="55"/>
    </row>
    <row r="167" spans="3:4" x14ac:dyDescent="0.25">
      <c r="C167" s="55"/>
      <c r="D167" s="55"/>
    </row>
    <row r="174" spans="3:4" x14ac:dyDescent="0.25">
      <c r="C174" s="55"/>
      <c r="D174" s="55"/>
    </row>
    <row r="177" spans="2:4" x14ac:dyDescent="0.25">
      <c r="C177" s="55"/>
      <c r="D177" s="55"/>
    </row>
    <row r="178" spans="2:4" x14ac:dyDescent="0.25">
      <c r="C178" s="55"/>
      <c r="D178" s="55"/>
    </row>
    <row r="190" spans="2:4" x14ac:dyDescent="0.25">
      <c r="B190" s="13"/>
    </row>
    <row r="202" spans="3:4" x14ac:dyDescent="0.25">
      <c r="C202" s="55"/>
      <c r="D202" s="55"/>
    </row>
    <row r="204" spans="3:4" x14ac:dyDescent="0.25">
      <c r="C204" s="55"/>
      <c r="D204" s="55"/>
    </row>
    <row r="208" spans="3:4" x14ac:dyDescent="0.25">
      <c r="C208" s="55"/>
      <c r="D208" s="55"/>
    </row>
    <row r="209" spans="3:4" x14ac:dyDescent="0.25">
      <c r="C209" s="55"/>
      <c r="D209" s="55"/>
    </row>
    <row r="218" spans="3:4" x14ac:dyDescent="0.25">
      <c r="C218" s="55"/>
      <c r="D218" s="55"/>
    </row>
    <row r="224" spans="3:4" x14ac:dyDescent="0.25">
      <c r="C224" s="55"/>
      <c r="D224" s="55"/>
    </row>
    <row r="228" spans="2:4" x14ac:dyDescent="0.25">
      <c r="C228" s="55"/>
      <c r="D228" s="55"/>
    </row>
    <row r="231" spans="2:4" x14ac:dyDescent="0.25">
      <c r="B231" s="13"/>
    </row>
    <row r="233" spans="2:4" x14ac:dyDescent="0.25">
      <c r="B233" s="13"/>
    </row>
    <row r="234" spans="2:4" x14ac:dyDescent="0.25">
      <c r="C234" s="55"/>
      <c r="D234" s="55"/>
    </row>
    <row r="235" spans="2:4" x14ac:dyDescent="0.25">
      <c r="C235" s="55"/>
      <c r="D235" s="55"/>
    </row>
    <row r="238" spans="2:4" x14ac:dyDescent="0.25">
      <c r="C238" s="55"/>
      <c r="D238" s="55"/>
    </row>
    <row r="240" spans="2:4" x14ac:dyDescent="0.25">
      <c r="C240" s="55"/>
      <c r="D240" s="55"/>
    </row>
    <row r="245" spans="2:4" x14ac:dyDescent="0.25">
      <c r="C245" s="55"/>
      <c r="D245" s="55"/>
    </row>
    <row r="246" spans="2:4" x14ac:dyDescent="0.25">
      <c r="C246" s="55"/>
      <c r="D246" s="55"/>
    </row>
    <row r="250" spans="2:4" x14ac:dyDescent="0.25">
      <c r="C250" s="55"/>
      <c r="D250" s="55"/>
    </row>
    <row r="254" spans="2:4" x14ac:dyDescent="0.25">
      <c r="C254" s="55"/>
      <c r="D254" s="55"/>
    </row>
    <row r="255" spans="2:4" x14ac:dyDescent="0.25">
      <c r="B255" s="13"/>
      <c r="C255" s="55"/>
      <c r="D255" s="55"/>
    </row>
    <row r="256" spans="2:4" x14ac:dyDescent="0.25">
      <c r="C256" s="55"/>
      <c r="D256" s="55"/>
    </row>
    <row r="260" spans="3:4" x14ac:dyDescent="0.25">
      <c r="C260" s="55"/>
      <c r="D260" s="55"/>
    </row>
    <row r="265" spans="3:4" x14ac:dyDescent="0.25">
      <c r="C265" s="55"/>
      <c r="D265" s="55"/>
    </row>
    <row r="268" spans="3:4" x14ac:dyDescent="0.25">
      <c r="C268" s="55"/>
      <c r="D268" s="55"/>
    </row>
    <row r="274" spans="3:4" x14ac:dyDescent="0.25">
      <c r="C274" s="55"/>
      <c r="D274" s="55"/>
    </row>
    <row r="279" spans="3:4" x14ac:dyDescent="0.25">
      <c r="C279" s="55"/>
      <c r="D279" s="55"/>
    </row>
    <row r="281" spans="3:4" x14ac:dyDescent="0.25">
      <c r="C281" s="55"/>
      <c r="D281" s="55"/>
    </row>
    <row r="282" spans="3:4" x14ac:dyDescent="0.25">
      <c r="C282" s="55"/>
      <c r="D282" s="55"/>
    </row>
    <row r="289" spans="2:4" x14ac:dyDescent="0.25">
      <c r="C289" s="55"/>
      <c r="D289" s="55"/>
    </row>
    <row r="290" spans="2:4" x14ac:dyDescent="0.25">
      <c r="C290" s="55"/>
      <c r="D290" s="55"/>
    </row>
    <row r="293" spans="2:4" x14ac:dyDescent="0.25">
      <c r="C293" s="55"/>
      <c r="D293" s="55"/>
    </row>
    <row r="294" spans="2:4" x14ac:dyDescent="0.25">
      <c r="C294" s="55"/>
      <c r="D294" s="55"/>
    </row>
    <row r="297" spans="2:4" x14ac:dyDescent="0.25">
      <c r="B297" s="13"/>
    </row>
    <row r="302" spans="2:4" x14ac:dyDescent="0.25">
      <c r="C302" s="55"/>
      <c r="D302" s="55"/>
    </row>
    <row r="303" spans="2:4" x14ac:dyDescent="0.25">
      <c r="C303" s="55"/>
      <c r="D303" s="55"/>
    </row>
    <row r="305" spans="3:4" x14ac:dyDescent="0.25">
      <c r="C305" s="55"/>
      <c r="D305" s="55"/>
    </row>
    <row r="306" spans="3:4" x14ac:dyDescent="0.25">
      <c r="C306" s="55"/>
      <c r="D306" s="55"/>
    </row>
    <row r="311" spans="3:4" x14ac:dyDescent="0.25">
      <c r="C311" s="55"/>
      <c r="D311" s="55"/>
    </row>
    <row r="313" spans="3:4" x14ac:dyDescent="0.25">
      <c r="C313" s="55"/>
      <c r="D313" s="55"/>
    </row>
    <row r="314" spans="3:4" x14ac:dyDescent="0.25">
      <c r="C314" s="55"/>
      <c r="D314" s="55"/>
    </row>
    <row r="318" spans="3:4" x14ac:dyDescent="0.25">
      <c r="C318" s="55"/>
      <c r="D318" s="55"/>
    </row>
    <row r="321" spans="3:4" x14ac:dyDescent="0.25">
      <c r="C321" s="55"/>
      <c r="D321" s="55"/>
    </row>
    <row r="325" spans="3:4" x14ac:dyDescent="0.25">
      <c r="C325" s="55"/>
      <c r="D325" s="55"/>
    </row>
    <row r="327" spans="3:4" x14ac:dyDescent="0.25">
      <c r="C327" s="55"/>
      <c r="D327" s="55"/>
    </row>
    <row r="336" spans="3:4" x14ac:dyDescent="0.25">
      <c r="C336" s="55"/>
      <c r="D336" s="55"/>
    </row>
    <row r="340" spans="3:4" x14ac:dyDescent="0.25">
      <c r="C340" s="55"/>
      <c r="D340" s="55"/>
    </row>
    <row r="342" spans="3:4" x14ac:dyDescent="0.25">
      <c r="C342" s="55"/>
      <c r="D342" s="55"/>
    </row>
    <row r="344" spans="3:4" x14ac:dyDescent="0.25">
      <c r="C344" s="55"/>
      <c r="D344" s="55"/>
    </row>
    <row r="346" spans="3:4" x14ac:dyDescent="0.25">
      <c r="C346" s="55"/>
      <c r="D346" s="55"/>
    </row>
    <row r="348" spans="3:4" x14ac:dyDescent="0.25">
      <c r="C348" s="55"/>
      <c r="D348" s="55"/>
    </row>
    <row r="349" spans="3:4" x14ac:dyDescent="0.25">
      <c r="C349" s="55"/>
      <c r="D349" s="55"/>
    </row>
    <row r="350" spans="3:4" x14ac:dyDescent="0.25">
      <c r="C350" s="55"/>
      <c r="D350" s="55"/>
    </row>
    <row r="357" spans="3:4" x14ac:dyDescent="0.25">
      <c r="C357" s="55"/>
      <c r="D357" s="55"/>
    </row>
    <row r="369" spans="3:4" x14ac:dyDescent="0.25">
      <c r="C369" s="55"/>
      <c r="D369" s="55"/>
    </row>
    <row r="399" spans="3:4" x14ac:dyDescent="0.25">
      <c r="C399" s="55"/>
      <c r="D399" s="55"/>
    </row>
    <row r="402" spans="3:4" x14ac:dyDescent="0.25">
      <c r="C402" s="55"/>
      <c r="D402" s="55"/>
    </row>
    <row r="403" spans="3:4" x14ac:dyDescent="0.25">
      <c r="C403" s="55"/>
      <c r="D403" s="55"/>
    </row>
    <row r="422" spans="2:4" x14ac:dyDescent="0.25">
      <c r="B422" s="13"/>
    </row>
    <row r="424" spans="2:4" x14ac:dyDescent="0.25">
      <c r="C424" s="55"/>
      <c r="D424" s="55"/>
    </row>
    <row r="426" spans="2:4" x14ac:dyDescent="0.25">
      <c r="C426" s="55"/>
      <c r="D426" s="55"/>
    </row>
    <row r="429" spans="2:4" x14ac:dyDescent="0.25">
      <c r="C429" s="55"/>
      <c r="D429" s="55"/>
    </row>
    <row r="430" spans="2:4" x14ac:dyDescent="0.25">
      <c r="C430" s="55"/>
      <c r="D430" s="55"/>
    </row>
    <row r="434" spans="3:4" x14ac:dyDescent="0.25">
      <c r="C434" s="55"/>
      <c r="D434" s="55"/>
    </row>
    <row r="435" spans="3:4" x14ac:dyDescent="0.25">
      <c r="C435" s="55"/>
      <c r="D435" s="55"/>
    </row>
    <row r="439" spans="3:4" x14ac:dyDescent="0.25">
      <c r="C439" s="55"/>
      <c r="D439" s="55"/>
    </row>
    <row r="441" spans="3:4" x14ac:dyDescent="0.25">
      <c r="C441" s="55"/>
      <c r="D441" s="55"/>
    </row>
    <row r="444" spans="3:4" x14ac:dyDescent="0.25">
      <c r="C444" s="55"/>
      <c r="D444" s="55"/>
    </row>
    <row r="448" spans="3:4" x14ac:dyDescent="0.25">
      <c r="C448" s="55"/>
      <c r="D448" s="55"/>
    </row>
    <row r="449" spans="3:4" x14ac:dyDescent="0.25">
      <c r="C449" s="55"/>
      <c r="D449" s="55"/>
    </row>
    <row r="456" spans="3:4" x14ac:dyDescent="0.25">
      <c r="C456" s="55"/>
      <c r="D456" s="55"/>
    </row>
    <row r="457" spans="3:4" x14ac:dyDescent="0.25">
      <c r="C457" s="55"/>
      <c r="D457" s="55"/>
    </row>
    <row r="460" spans="3:4" x14ac:dyDescent="0.25">
      <c r="C460" s="55"/>
      <c r="D460" s="55"/>
    </row>
    <row r="464" spans="3:4" x14ac:dyDescent="0.25">
      <c r="C464" s="55"/>
      <c r="D464" s="55"/>
    </row>
    <row r="477" spans="3:4" x14ac:dyDescent="0.25">
      <c r="C477" s="55"/>
      <c r="D477" s="55"/>
    </row>
    <row r="480" spans="3:4" x14ac:dyDescent="0.25">
      <c r="C480" s="55"/>
      <c r="D480" s="55"/>
    </row>
    <row r="482" spans="3:4" x14ac:dyDescent="0.25">
      <c r="C482" s="55"/>
      <c r="D482" s="55"/>
    </row>
    <row r="488" spans="3:4" x14ac:dyDescent="0.25">
      <c r="C488" s="55"/>
      <c r="D488" s="55"/>
    </row>
    <row r="492" spans="3:4" x14ac:dyDescent="0.25">
      <c r="C492" s="55"/>
      <c r="D492" s="55"/>
    </row>
    <row r="493" spans="3:4" x14ac:dyDescent="0.25">
      <c r="C493" s="55"/>
      <c r="D493" s="55"/>
    </row>
    <row r="494" spans="3:4" x14ac:dyDescent="0.25">
      <c r="C494" s="55"/>
      <c r="D494" s="55"/>
    </row>
    <row r="503" spans="2:4" x14ac:dyDescent="0.25">
      <c r="C503" s="55"/>
      <c r="D503" s="55"/>
    </row>
    <row r="507" spans="2:4" x14ac:dyDescent="0.25">
      <c r="C507" s="55"/>
      <c r="D507" s="55"/>
    </row>
    <row r="508" spans="2:4" x14ac:dyDescent="0.25">
      <c r="B508" s="13"/>
    </row>
    <row r="509" spans="2:4" x14ac:dyDescent="0.25">
      <c r="C509" s="55"/>
      <c r="D509" s="55"/>
    </row>
    <row r="512" spans="2:4" x14ac:dyDescent="0.25">
      <c r="C512" s="55"/>
      <c r="D512" s="55"/>
    </row>
    <row r="522" spans="3:4" x14ac:dyDescent="0.25">
      <c r="C522" s="55"/>
      <c r="D522" s="55"/>
    </row>
    <row r="525" spans="3:4" x14ac:dyDescent="0.25">
      <c r="C525" s="55"/>
      <c r="D525" s="55"/>
    </row>
    <row r="526" spans="3:4" x14ac:dyDescent="0.25">
      <c r="C526" s="55"/>
      <c r="D526" s="55"/>
    </row>
    <row r="527" spans="3:4" x14ac:dyDescent="0.25">
      <c r="C527" s="55"/>
      <c r="D527" s="55"/>
    </row>
    <row r="529" spans="3:4" x14ac:dyDescent="0.25">
      <c r="C529" s="55"/>
      <c r="D529" s="55"/>
    </row>
    <row r="532" spans="3:4" x14ac:dyDescent="0.25">
      <c r="C532" s="55"/>
      <c r="D532" s="55"/>
    </row>
    <row r="535" spans="3:4" x14ac:dyDescent="0.25">
      <c r="C535" s="55"/>
      <c r="D535" s="55"/>
    </row>
    <row r="537" spans="3:4" x14ac:dyDescent="0.25">
      <c r="C537" s="55"/>
      <c r="D537" s="55"/>
    </row>
    <row r="539" spans="3:4" x14ac:dyDescent="0.25">
      <c r="C539" s="55"/>
      <c r="D539" s="55"/>
    </row>
    <row r="547" spans="2:4" x14ac:dyDescent="0.25">
      <c r="C547" s="55"/>
      <c r="D547" s="55"/>
    </row>
    <row r="552" spans="2:4" x14ac:dyDescent="0.25">
      <c r="C552" s="55"/>
      <c r="D552" s="55"/>
    </row>
    <row r="553" spans="2:4" x14ac:dyDescent="0.25">
      <c r="C553" s="55"/>
      <c r="D553" s="55"/>
    </row>
    <row r="554" spans="2:4" x14ac:dyDescent="0.25">
      <c r="C554" s="55"/>
      <c r="D554" s="55"/>
    </row>
    <row r="555" spans="2:4" x14ac:dyDescent="0.25">
      <c r="C555" s="55"/>
      <c r="D555" s="55"/>
    </row>
    <row r="557" spans="2:4" x14ac:dyDescent="0.25">
      <c r="C557" s="55"/>
      <c r="D557" s="55"/>
    </row>
    <row r="560" spans="2:4" x14ac:dyDescent="0.25">
      <c r="B560" s="13"/>
    </row>
    <row r="562" spans="3:4" x14ac:dyDescent="0.25">
      <c r="C562" s="55"/>
      <c r="D562" s="55"/>
    </row>
    <row r="570" spans="3:4" x14ac:dyDescent="0.25">
      <c r="C570" s="55"/>
      <c r="D570" s="55"/>
    </row>
    <row r="578" spans="3:4" x14ac:dyDescent="0.25">
      <c r="C578" s="55"/>
      <c r="D578" s="55"/>
    </row>
    <row r="582" spans="3:4" x14ac:dyDescent="0.25">
      <c r="C582" s="55"/>
      <c r="D582" s="55"/>
    </row>
    <row r="583" spans="3:4" x14ac:dyDescent="0.25">
      <c r="C583" s="55"/>
      <c r="D583" s="55"/>
    </row>
    <row r="584" spans="3:4" x14ac:dyDescent="0.25">
      <c r="C584" s="55"/>
      <c r="D584" s="55"/>
    </row>
    <row r="589" spans="3:4" x14ac:dyDescent="0.25">
      <c r="C589" s="55"/>
      <c r="D589" s="55"/>
    </row>
    <row r="597" spans="2:4" x14ac:dyDescent="0.25">
      <c r="B597" s="13"/>
      <c r="C597" s="55"/>
      <c r="D597" s="55"/>
    </row>
    <row r="598" spans="2:4" x14ac:dyDescent="0.25">
      <c r="C598" s="55"/>
      <c r="D598" s="55"/>
    </row>
    <row r="599" spans="2:4" x14ac:dyDescent="0.25">
      <c r="C599" s="55"/>
      <c r="D599" s="55"/>
    </row>
    <row r="611" spans="3:4" x14ac:dyDescent="0.25">
      <c r="C611" s="55"/>
      <c r="D611" s="55"/>
    </row>
    <row r="613" spans="3:4" x14ac:dyDescent="0.25">
      <c r="C613" s="55"/>
      <c r="D613" s="55"/>
    </row>
    <row r="622" spans="3:4" x14ac:dyDescent="0.25">
      <c r="C622" s="55"/>
      <c r="D622" s="55"/>
    </row>
    <row r="628" spans="2:4" x14ac:dyDescent="0.25">
      <c r="C628" s="55"/>
      <c r="D628" s="55"/>
    </row>
    <row r="637" spans="2:4" x14ac:dyDescent="0.25">
      <c r="B637" s="13"/>
      <c r="C637" s="55"/>
      <c r="D637" s="55"/>
    </row>
    <row r="659" spans="2:4" x14ac:dyDescent="0.25">
      <c r="C659" s="55"/>
      <c r="D659" s="55"/>
    </row>
    <row r="661" spans="2:4" x14ac:dyDescent="0.25">
      <c r="B661" s="13"/>
    </row>
    <row r="662" spans="2:4" x14ac:dyDescent="0.25">
      <c r="C662" s="55"/>
      <c r="D662" s="55"/>
    </row>
    <row r="663" spans="2:4" x14ac:dyDescent="0.25">
      <c r="B663" s="13"/>
    </row>
    <row r="665" spans="2:4" x14ac:dyDescent="0.25">
      <c r="C665" s="55"/>
      <c r="D665" s="55"/>
    </row>
    <row r="666" spans="2:4" x14ac:dyDescent="0.25">
      <c r="C666" s="55"/>
      <c r="D666" s="55"/>
    </row>
    <row r="668" spans="2:4" x14ac:dyDescent="0.25">
      <c r="C668" s="55"/>
      <c r="D668" s="55"/>
    </row>
    <row r="670" spans="2:4" x14ac:dyDescent="0.25">
      <c r="C670" s="55"/>
      <c r="D670" s="55"/>
    </row>
    <row r="671" spans="2:4" x14ac:dyDescent="0.25">
      <c r="C671" s="55"/>
      <c r="D671" s="55"/>
    </row>
    <row r="675" spans="2:4" x14ac:dyDescent="0.25">
      <c r="B675" s="13"/>
    </row>
    <row r="678" spans="2:4" x14ac:dyDescent="0.25">
      <c r="C678" s="55"/>
      <c r="D678" s="55"/>
    </row>
    <row r="682" spans="2:4" x14ac:dyDescent="0.25">
      <c r="C682" s="55"/>
      <c r="D682" s="55"/>
    </row>
    <row r="687" spans="2:4" x14ac:dyDescent="0.25">
      <c r="C687" s="55"/>
      <c r="D687" s="55"/>
    </row>
    <row r="692" spans="2:4" x14ac:dyDescent="0.25">
      <c r="B692" s="13"/>
      <c r="C692" s="55"/>
      <c r="D692" s="55"/>
    </row>
    <row r="693" spans="2:4" x14ac:dyDescent="0.25">
      <c r="C693" s="55"/>
      <c r="D693" s="55"/>
    </row>
    <row r="694" spans="2:4" x14ac:dyDescent="0.25">
      <c r="C694" s="55"/>
      <c r="D694" s="55"/>
    </row>
    <row r="707" spans="2:4" x14ac:dyDescent="0.25">
      <c r="C707" s="55"/>
      <c r="D707" s="55"/>
    </row>
    <row r="709" spans="2:4" x14ac:dyDescent="0.25">
      <c r="C709" s="55"/>
      <c r="D709" s="55"/>
    </row>
    <row r="710" spans="2:4" x14ac:dyDescent="0.25">
      <c r="B710" s="13"/>
    </row>
    <row r="728" spans="3:4" x14ac:dyDescent="0.25">
      <c r="C728" s="55"/>
      <c r="D728" s="55"/>
    </row>
    <row r="729" spans="3:4" x14ac:dyDescent="0.25">
      <c r="C729" s="55"/>
      <c r="D729" s="55"/>
    </row>
    <row r="733" spans="3:4" x14ac:dyDescent="0.25">
      <c r="C733" s="55"/>
      <c r="D733" s="55"/>
    </row>
    <row r="740" spans="2:4" x14ac:dyDescent="0.25">
      <c r="C740" s="55"/>
      <c r="D740" s="55"/>
    </row>
    <row r="742" spans="2:4" x14ac:dyDescent="0.25">
      <c r="C742" s="55"/>
      <c r="D742" s="55"/>
    </row>
    <row r="744" spans="2:4" x14ac:dyDescent="0.25">
      <c r="B744" s="13"/>
    </row>
    <row r="750" spans="2:4" x14ac:dyDescent="0.25">
      <c r="B750" s="13"/>
    </row>
    <row r="751" spans="2:4" x14ac:dyDescent="0.25">
      <c r="C751" s="55"/>
      <c r="D751" s="55"/>
    </row>
    <row r="754" spans="3:4" x14ac:dyDescent="0.25">
      <c r="C754" s="55"/>
      <c r="D754" s="55"/>
    </row>
    <row r="755" spans="3:4" x14ac:dyDescent="0.25">
      <c r="C755" s="55"/>
      <c r="D755" s="55"/>
    </row>
    <row r="756" spans="3:4" x14ac:dyDescent="0.25">
      <c r="C756" s="55"/>
      <c r="D756" s="55"/>
    </row>
    <row r="771" spans="2:4" x14ac:dyDescent="0.25">
      <c r="B771" s="13"/>
    </row>
    <row r="782" spans="2:4" x14ac:dyDescent="0.25">
      <c r="C782" s="55"/>
      <c r="D782" s="55"/>
    </row>
    <row r="783" spans="2:4" x14ac:dyDescent="0.25">
      <c r="B783" s="13"/>
    </row>
    <row r="784" spans="2:4" x14ac:dyDescent="0.25">
      <c r="C784" s="55"/>
      <c r="D784" s="55"/>
    </row>
    <row r="791" spans="3:4" x14ac:dyDescent="0.25">
      <c r="C791" s="55"/>
      <c r="D791" s="55"/>
    </row>
    <row r="793" spans="3:4" x14ac:dyDescent="0.25">
      <c r="C793" s="55"/>
      <c r="D793" s="55"/>
    </row>
    <row r="795" spans="3:4" x14ac:dyDescent="0.25">
      <c r="C795" s="55"/>
      <c r="D795" s="55"/>
    </row>
    <row r="798" spans="3:4" x14ac:dyDescent="0.25">
      <c r="C798" s="55"/>
      <c r="D798" s="55"/>
    </row>
    <row r="807" spans="3:4" x14ac:dyDescent="0.25">
      <c r="C807" s="55"/>
      <c r="D807" s="55"/>
    </row>
    <row r="814" spans="3:4" x14ac:dyDescent="0.25">
      <c r="C814" s="55"/>
      <c r="D814" s="55"/>
    </row>
    <row r="815" spans="3:4" x14ac:dyDescent="0.25">
      <c r="C815" s="55"/>
      <c r="D815" s="55"/>
    </row>
    <row r="819" spans="3:4" x14ac:dyDescent="0.25">
      <c r="C819" s="55"/>
      <c r="D819" s="55"/>
    </row>
    <row r="821" spans="3:4" x14ac:dyDescent="0.25">
      <c r="C821" s="55"/>
      <c r="D821" s="55"/>
    </row>
    <row r="828" spans="3:4" x14ac:dyDescent="0.25">
      <c r="C828" s="55"/>
      <c r="D828" s="55"/>
    </row>
    <row r="831" spans="3:4" x14ac:dyDescent="0.25">
      <c r="C831" s="55"/>
      <c r="D831" s="55"/>
    </row>
    <row r="834" spans="3:4" x14ac:dyDescent="0.25">
      <c r="C834" s="55"/>
      <c r="D834" s="55"/>
    </row>
    <row r="843" spans="3:4" x14ac:dyDescent="0.25">
      <c r="C843" s="55"/>
      <c r="D843" s="55"/>
    </row>
    <row r="847" spans="3:4" x14ac:dyDescent="0.25">
      <c r="C847" s="55"/>
      <c r="D847" s="55"/>
    </row>
    <row r="849" spans="2:4" x14ac:dyDescent="0.25">
      <c r="C849" s="55"/>
      <c r="D849" s="55"/>
    </row>
    <row r="851" spans="2:4" x14ac:dyDescent="0.25">
      <c r="B851" s="13"/>
    </row>
    <row r="852" spans="2:4" x14ac:dyDescent="0.25">
      <c r="C852" s="55"/>
      <c r="D852" s="55"/>
    </row>
    <row r="853" spans="2:4" x14ac:dyDescent="0.25">
      <c r="C853" s="55"/>
      <c r="D853" s="55"/>
    </row>
    <row r="860" spans="2:4" x14ac:dyDescent="0.25">
      <c r="C860" s="55"/>
      <c r="D860" s="55"/>
    </row>
    <row r="868" spans="3:4" x14ac:dyDescent="0.25">
      <c r="C868" s="55"/>
      <c r="D868" s="55"/>
    </row>
    <row r="873" spans="3:4" x14ac:dyDescent="0.25">
      <c r="C873" s="55"/>
      <c r="D873" s="55"/>
    </row>
    <row r="877" spans="3:4" x14ac:dyDescent="0.25">
      <c r="C877" s="55"/>
      <c r="D877" s="5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Registration Data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2022-04-06T17:15:37Z</dcterms:modified>
</cp:coreProperties>
</file>